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13_ncr:1_{449892F3-DEFC-554A-B652-AB2C35BA5ACA}"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L27" i="1"/>
  <c r="AI27" i="1"/>
  <c r="AB27" i="1"/>
  <c r="AA27" i="1"/>
  <c r="Z27" i="1"/>
  <c r="Y27" i="1"/>
  <c r="X27" i="1"/>
  <c r="W27" i="1"/>
  <c r="T27" i="1"/>
  <c r="N27" i="1"/>
  <c r="M27" i="1"/>
  <c r="L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L42" i="1" l="1"/>
  <c r="F29" i="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<sst xmlns="http://schemas.openxmlformats.org/spreadsheetml/2006/main" count="908" uniqueCount="739">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</sst>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ersättningsbakgrundsbelyst  tangentbord för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ersättningsbakgrundsbelyst Tysk tangentbord för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ersättningsbakgrundsbelyst Franska tangentbord för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ersättningsbakgrundsbelyst Italienska tangentbord för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ersättningsbakgrundsbelyst Spanska tangentbord för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ersättningsbakgrundsbelyst Storbritannien tangentbord för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ersättningsbakgrundsbelyst Skandinavisk – nordisk tangentbord för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ersättningsbakgrundsbelyst Belgiska tangentbord för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bakgrundsbelyst.</v>
      </c>
      <c r="AM11" s="1" t="str">
        <f>SUBSTITUTE(IF(ISBLANK(Values!E10),"",Values!$B$27),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1" s="27" t="str">
        <f>IF(ISBLANK(Values!E10),"",Values!H10)</f>
        <v>Belgiska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ersättningsbakgrundsbelyst Bulgariska tangentbord för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bakgrundsbelyst.</v>
      </c>
      <c r="AM12" s="1" t="str">
        <f>SUBSTITUTE(IF(ISBLANK(Values!E11),"",Values!$B$27),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2" s="27" t="str">
        <f>IF(ISBLANK(Values!E11),"",Values!H11)</f>
        <v>Bulgariska</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ersättningsbakgrundsbelyst Danska tangentbord för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Danska bakgrundsbelyst.</v>
      </c>
      <c r="AM13" s="1" t="str">
        <f>SUBSTITUTE(IF(ISBLANK(Values!E12),"",Values!$B$27),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3" s="27" t="str">
        <f>IF(ISBLANK(Values!E12),"",Values!H12)</f>
        <v>Danska</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ersättningsbakgrundsbelyst Holländska tangentbord för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Holländska bakgrundsbelyst.</v>
      </c>
      <c r="AM14" s="1" t="str">
        <f>SUBSTITUTE(IF(ISBLANK(Values!E13),"",Values!$B$27),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4" s="27" t="str">
        <f>IF(ISBLANK(Values!E13),"",Values!H13)</f>
        <v>Holländska</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ersättningsbakgrundsbelyst Norska tangentbord för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34"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3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Norska bakgrundsbelyst.</v>
      </c>
      <c r="AM15" s="1" t="str">
        <f>SUBSTITUTE(IF(ISBLANK(Values!E14),"",Values!$B$27),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5" s="27" t="str">
        <f>IF(ISBLANK(Values!E14),"",Values!H14)</f>
        <v>Norska</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1" t="str">
        <f>IF(ISBLANK(Values!E14),"","Parts")</f>
        <v>Parts</v>
      </c>
      <c r="DP15" s="1" t="str">
        <f>IF(ISBLANK(Values!E14),"",Values!$B$31)</f>
        <v>6 månaders garanti efter leveransdatum. I händelse av fel på tangentbordet kommer en ny enhet eller en reservdel till produktens tangentbord att skickas. Vid brist på lager ges full återbetalning.</v>
      </c>
      <c r="DY15" t="str">
        <f>IF(ISBLANK(Values!$E14), "", "not_applicable")</f>
        <v>not_applicable</v>
      </c>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ersättningsbakgrundsbelyst Putsa tangentbord för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34"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3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Putsa bakgrundsbelyst.</v>
      </c>
      <c r="AM16" s="1" t="str">
        <f>SUBSTITUTE(IF(ISBLANK(Values!E15),"",Values!$B$27),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6" s="27" t="str">
        <f>IF(ISBLANK(Values!E15),"",Values!H15)</f>
        <v>Putsa</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1" t="str">
        <f>IF(ISBLANK(Values!E15),"","Parts")</f>
        <v>Parts</v>
      </c>
      <c r="DP16" s="1" t="str">
        <f>IF(ISBLANK(Values!E15),"",Values!$B$31)</f>
        <v>6 månaders garanti efter leveransdatum. I händelse av fel på tangentbordet kommer en ny enhet eller en reservdel till produktens tangentbord att skickas. Vid brist på lager ges full återbetalning.</v>
      </c>
      <c r="DY16" t="str">
        <f>IF(ISBLANK(Values!$E15), "", "not_applicable")</f>
        <v>not_applicable</v>
      </c>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ersättningsbakgrundsbelyst Portugisiska tangentbord för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34"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3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Portugisiska bakgrundsbelyst.</v>
      </c>
      <c r="AM17" s="1" t="str">
        <f>SUBSTITUTE(IF(ISBLANK(Values!E16),"",Values!$B$27),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7" s="27" t="str">
        <f>IF(ISBLANK(Values!E16),"",Values!H16)</f>
        <v>Portugisiska</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1" t="str">
        <f>IF(ISBLANK(Values!E16),"","Parts")</f>
        <v>Parts</v>
      </c>
      <c r="DP17" s="1" t="str">
        <f>IF(ISBLANK(Values!E16),"",Values!$B$31)</f>
        <v>6 månaders garanti efter leveransdatum. I händelse av fel på tangentbordet kommer en ny enhet eller en reservdel till produktens tangentbord att skickas. Vid brist på lager ges full återbetalning.</v>
      </c>
      <c r="DY17" t="str">
        <f>IF(ISBLANK(Values!$E16), "", "not_applicable")</f>
        <v>not_applicable</v>
      </c>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ersättningsbakgrundsbelyst Svenska – finska tangentbord för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34"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3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 Svenska – finska bakgrundsbelyst.</v>
      </c>
      <c r="AM18" s="1" t="str">
        <f>SUBSTITUTE(IF(ISBLANK(Values!E17),"",Values!$B$27),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8" s="27" t="str">
        <f>IF(ISBLANK(Values!E17),"",Values!H17)</f>
        <v>Svenska – finska</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1" t="str">
        <f>IF(ISBLANK(Values!E17),"","Parts")</f>
        <v>Parts</v>
      </c>
      <c r="DP18" s="1" t="str">
        <f>IF(ISBLANK(Values!E17),"",Values!$B$31)</f>
        <v>6 månaders garanti efter leveransdatum. I händelse av fel på tangentbordet kommer en ny enhet eller en reservdel till produktens tangentbord att skickas. Vid brist på lager ges full återbetalning.</v>
      </c>
      <c r="DY18" t="str">
        <f>IF(ISBLANK(Values!$E17), "", "not_applicable")</f>
        <v>not_applicable</v>
      </c>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ersättningsbakgrundsbelyst Schweiziska tangentbord för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34"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3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Schweiziska bakgrundsbelyst.</v>
      </c>
      <c r="AM19" s="1" t="str">
        <f>SUBSTITUTE(IF(ISBLANK(Values!E18),"",Values!$B$27),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19" s="27" t="str">
        <f>IF(ISBLANK(Values!E18),"",Values!H18)</f>
        <v>Schweiziska</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1" t="str">
        <f>IF(ISBLANK(Values!E18),"","Parts")</f>
        <v>Parts</v>
      </c>
      <c r="DP19" s="1" t="str">
        <f>IF(ISBLANK(Values!E18),"",Values!$B$31)</f>
        <v>6 månaders garanti efter leveransdatum. I händelse av fel på tangentbordet kommer en ny enhet eller en reservdel till produktens tangentbord att skickas. Vid brist på lager ges full återbetalning.</v>
      </c>
      <c r="DY19" t="str">
        <f>IF(ISBLANK(Values!$E18), "", "not_applicable")</f>
        <v>not_applicable</v>
      </c>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ersättningsbakgrundsbelyst US International tangentbord för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34"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3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with € symbol US International bakgrundsbelyst.</v>
      </c>
      <c r="AM20" s="1" t="str">
        <f>SUBSTITUTE(IF(ISBLANK(Values!E19),"",Values!$B$27),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1" t="str">
        <f>IF(ISBLANK(Values!E19),"","Parts")</f>
        <v>Parts</v>
      </c>
      <c r="DP20" s="1" t="str">
        <f>IF(ISBLANK(Values!E19),"",Values!$B$31)</f>
        <v>6 månaders garanti efter leveransdatum. I händelse av fel på tangentbordet kommer en ny enhet eller en reservdel till produktens tangentbord att skickas. Vid brist på lager ges full återbetalning.</v>
      </c>
      <c r="DY20" t="str">
        <f>IF(ISBLANK(Values!$E19), "", "not_applicable")</f>
        <v>not_applicable</v>
      </c>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ersättningsbakgrundsbelyst Ryska tangentbord för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34"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3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Ryska bakgrundsbelyst.</v>
      </c>
      <c r="AM21" s="1" t="str">
        <f>SUBSTITUTE(IF(ISBLANK(Values!E20),"",Values!$B$27),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21" s="27" t="str">
        <f>IF(ISBLANK(Values!E20),"",Values!H20)</f>
        <v>Ryska</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1" t="str">
        <f>IF(ISBLANK(Values!E20),"","Parts")</f>
        <v>Parts</v>
      </c>
      <c r="DP21" s="1" t="str">
        <f>IF(ISBLANK(Values!E20),"",Values!$B$31)</f>
        <v>6 månaders garanti efter leveransdatum. I händelse av fel på tangentbordet kommer en ny enhet eller en reservdel till produktens tangentbord att skickas. Vid brist på lager ges full återbetalning.</v>
      </c>
      <c r="DY21" t="str">
        <f>IF(ISBLANK(Values!$E20), "", "not_applicable")</f>
        <v>not_applicable</v>
      </c>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ersättningsbakgrundsbelyst USA tangentbord för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USA bakgrundsbelyst.</v>
      </c>
      <c r="AM22" s="1" t="str">
        <f>SUBSTITUTE(IF(ISBLANK(Values!E21),"",Values!$B$27),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22" s="27" t="str">
        <f>IF(ISBLANK(Values!E21),"",Values!H21)</f>
        <v>USA</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ersättningsbakgrundsbelyst Ungerska tangentbord för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34"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3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Ungerska bakgrundsbelyst.</v>
      </c>
      <c r="AM23" s="1" t="str">
        <f>SUBSTITUTE(IF(ISBLANK(Values!E22),"",Values!$B$27),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3" s="1"/>
      <c r="AO23" s="1"/>
      <c r="AP23" s="1"/>
      <c r="AQ23" s="1"/>
      <c r="AR23" s="1"/>
      <c r="AS23" s="1"/>
      <c r="AT23" s="27" t="str">
        <f>IF(ISBLANK(Values!E22),"",Values!H22)</f>
        <v>Ungerska</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månaders garanti efter leveransdatum. I händelse av fel på tangentbordet kommer en ny enhet eller en reservdel till produktens tangentbord att skickas. Vid brist på lager ges full återbetalning.</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ersättningsbakgrundsbelyst Tjeckiska tangentbord för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Tjeckiska bakgrundsbelyst.</v>
      </c>
      <c r="AM24" s="1" t="str">
        <f>SUBSTITUTE(IF(ISBLANK(Values!E23),"",Values!$B$27),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Tjeckiska</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ersätter USA icke-bakgrundsbelyst tangentbord för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parent</v>
      </c>
      <c r="Y44" s="31" t="str">
        <f>IF(ISBLANK(Values!E43),"","Size-Color")</f>
        <v>Size-Color</v>
      </c>
      <c r="Z44" s="29" t="str">
        <f>IF(ISBLANK(Values!E43),"","variation")</f>
        <v>variation</v>
      </c>
      <c r="AA44" s="1" t="str">
        <f>IF(ISBLANK(Values!E43),"",Values!$B$20)</f>
        <v>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34" t="str">
        <f>IF(ISBLANK(Values!E43),"",IF(Values!I43,Values!$B$23,Values!$B$33))</f>
        <v>👉 LAYOUT - {flag} {language} INGEN bakgrundsbelysning.</v>
      </c>
      <c r="AJ44" s="3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T431 T431S E431 T440 T440P T440S E440 L440 T450 T450S T460 L450 T440E</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INGEN bakgrundsbelysning.</v>
      </c>
      <c r="AM44" s="1" t="str">
        <f>SUBSTITUTE(IF(ISBLANK(Values!E43),"",Values!$B$27), "{model}", Values!$B$3)</f>
        <v>👉 KOMPATIBEL MED - Lenovo T431 T431S E431 T440 T440P T440S E440 L440 T450 T450S T460 L450 T440E. Vänligen kontrollera bilden och beskrivningen noggrant innan du köper något tangentbord. Detta säkerställer att du får rätt laptoptangentbord för din dator. Superenkel installation.</v>
      </c>
      <c r="AT44" s="27" t="str">
        <f>IF(ISBLANK(Values!E43),"",Values!H43)</f>
        <v>USA</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1" t="str">
        <f>IF(ISBLANK(Values!E43),"","Parts")</f>
        <v>Parts</v>
      </c>
      <c r="DP44" s="1" t="str">
        <f>IF(ISBLANK(Values!E43),"",Values!$B$31)</f>
        <v>6 månaders garanti efter leveransdatum. I händelse av fel på tangentbordet kommer en ny enhet eller en reservdel till produktens tangentbord att skickas. Vid brist på lager ges full återbetalning.</v>
      </c>
      <c r="DY44" t="str">
        <f>IF(ISBLANK(Values!$E43), "", "not_applicable")</f>
        <v>not_applicable</v>
      </c>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4">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130" zoomScaleNormal="130" workbookViewId="0">
      <selection activeCell="C24" sqref="C24:F42"/>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738</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Danska</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695</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Holländska</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Norska</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Putsa</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Portugisiska</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Svenska – finska</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Schweiziska</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399</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Ryska</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USA</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Ungerska</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Tjeckiska</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694</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2024-01-29T02:56:50Z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