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regular/"/>
    </mc:Choice>
  </mc:AlternateContent>
  <xr:revisionPtr revIDLastSave="0" documentId="13_ncr:1_{68FA2D33-1928-9849-863D-A11263FB50F4}"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4" i="2"/>
  <c r="C5" i="2"/>
  <c r="D5"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M43" i="1"/>
  <c r="L43" i="1"/>
  <c r="J43" i="1"/>
  <c r="I43" i="1"/>
  <c r="H43" i="1"/>
  <c r="G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L43" i="1" l="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<sst xmlns="http://schemas.openxmlformats.org/spreadsheetml/2006/main" count="903" uniqueCount="733">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</sst>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wymiana podświetlanej klawiatury  dla Lenovo Thinkpad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wymiana niepodświetlanej klawiatury Niemiecki dla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https://raw.githubusercontent.com/PatrickVibild/TellusAmazonPictures/master/pictures/Lenovo/T460S/BL/DE/1.jpg</v>
      </c>
      <c r="N5" s="27" t="str">
        <f>IF(ISBLANK(Values!$F4),"",Values!N4)</f>
        <v>https://raw.githubusercontent.com/PatrickVibild/TellusAmazonPictures/master/pictures/Lenovo/T460S/BL/DE/2.jpg</v>
      </c>
      <c r="O5" s="27" t="str">
        <f>IF(ISBLANK(Values!$F4),"",Values!O4)</f>
        <v>https://raw.githubusercontent.com/PatrickVibild/TellusAmazonPictures/master/pictures/Lenovo/T460S/BL/DE/3.jpg</v>
      </c>
      <c r="P5" s="27" t="str">
        <f>IF(ISBLANK(Values!$F4),"",Values!P4)</f>
        <v>https://raw.githubusercontent.com/PatrickVibild/TellusAmazonPictures/master/pictures/Lenovo/T460S/BL/DE/4.jpg</v>
      </c>
      <c r="Q5" s="27" t="str">
        <f>IF(ISBLANK(Values!$F4),"",Values!Q4)</f>
        <v>https://raw.githubusercontent.com/PatrickVibild/TellusAmazonPictures/master/pictures/Lenovo/T460S/BL/DE/5.jpg</v>
      </c>
      <c r="R5" s="27" t="str">
        <f>IF(ISBLANK(Values!$F4),"",Values!R4)</f>
        <v>https://raw.githubusercontent.com/PatrickVibild/TellusAmazonPictures/master/pictures/Lenovo/T460S/BL/DE/6.jpg</v>
      </c>
      <c r="S5" s="27" t="str">
        <f>IF(ISBLANK(Values!$F4),"",Values!S4)</f>
        <v>https://raw.githubusercontent.com/PatrickVibild/TellusAmazonPictures/master/pictures/Lenovo/T460S/BL/DE/7.jpg</v>
      </c>
      <c r="T5" s="27" t="str">
        <f>IF(ISBLANK(Values!$F4),"",Values!T4)</f>
        <v>https://raw.githubusercontent.com/PatrickVibild/TellusAmazonPictures/master/pictures/Lenovo/T460S/BL/DE/8.jpg</v>
      </c>
      <c r="U5" s="27" t="str">
        <f>IF(ISBLANK(Values!$F4),"",Values!U4)</f>
        <v>https://raw.githubusercontent.com/PatrickVibild/TellusAmazonPictures/master/pictures/Lenovo/T460S/BL/DE/9.jpg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BEZ podświetlenia.</v>
      </c>
      <c r="AM5" s="1" t="str">
        <f>SUBSTITUTE(IF(ISBLANK(Values!E4),"",Values!$B$27), "{model}", Values!$B$3)</f>
        <v>👉 KOMPATYBILNY Z — Lenovo T460s T470s.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wymiana niepodświetlanej klawiatury Francuski dla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https://raw.githubusercontent.com/PatrickVibild/TellusAmazonPictures/master/pictures/Lenovo/T460S/BL/FR/1.jpg</v>
      </c>
      <c r="N6" s="27" t="str">
        <f>IF(ISBLANK(Values!$F5),"",Values!N5)</f>
        <v>https://raw.githubusercontent.com/PatrickVibild/TellusAmazonPictures/master/pictures/Lenovo/T460S/BL/FR/2.jpg</v>
      </c>
      <c r="O6" s="27" t="str">
        <f>IF(ISBLANK(Values!$F5),"",Values!O5)</f>
        <v>https://raw.githubusercontent.com/PatrickVibild/TellusAmazonPictures/master/pictures/Lenovo/T460S/BL/FR/3.jpg</v>
      </c>
      <c r="P6" s="27" t="str">
        <f>IF(ISBLANK(Values!$F5),"",Values!P5)</f>
        <v>https://raw.githubusercontent.com/PatrickVibild/TellusAmazonPictures/master/pictures/Lenovo/T460S/BL/FR/4.jpg</v>
      </c>
      <c r="Q6" s="27" t="str">
        <f>IF(ISBLANK(Values!$F5),"",Values!Q5)</f>
        <v>https://raw.githubusercontent.com/PatrickVibild/TellusAmazonPictures/master/pictures/Lenovo/T460S/BL/FR/5.jpg</v>
      </c>
      <c r="R6" s="27" t="str">
        <f>IF(ISBLANK(Values!$F5),"",Values!R5)</f>
        <v>https://raw.githubusercontent.com/PatrickVibild/TellusAmazonPictures/master/pictures/Lenovo/T460S/BL/FR/6.jpg</v>
      </c>
      <c r="S6" s="27" t="str">
        <f>IF(ISBLANK(Values!$F5),"",Values!S5)</f>
        <v>https://raw.githubusercontent.com/PatrickVibild/TellusAmazonPictures/master/pictures/Lenovo/T460S/BL/FR/7.jpg</v>
      </c>
      <c r="T6" s="27" t="str">
        <f>IF(ISBLANK(Values!$F5),"",Values!T5)</f>
        <v>https://raw.githubusercontent.com/PatrickVibild/TellusAmazonPictures/master/pictures/Lenovo/T460S/BL/FR/8.jpg</v>
      </c>
      <c r="U6" s="27" t="str">
        <f>IF(ISBLANK(Values!$F5),"",Values!U5)</f>
        <v>https://raw.githubusercontent.com/PatrickVibild/TellusAmazonPictures/master/pictures/Lenovo/T460S/BL/FR/9.jpg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Lenovo T460s T470s.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wymiana niepodświetlanej klawiatury Włoski dla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https://raw.githubusercontent.com/PatrickVibild/TellusAmazonPictures/master/pictures/Lenovo/T460S/BL/IT/1.jpg</v>
      </c>
      <c r="N7" s="27" t="str">
        <f>IF(ISBLANK(Values!$F6),"",Values!N6)</f>
        <v>https://raw.githubusercontent.com/PatrickVibild/TellusAmazonPictures/master/pictures/Lenovo/T460S/BL/IT/2.jpg</v>
      </c>
      <c r="O7" s="27" t="str">
        <f>IF(ISBLANK(Values!$F6),"",Values!O6)</f>
        <v>https://raw.githubusercontent.com/PatrickVibild/TellusAmazonPictures/master/pictures/Lenovo/T460S/BL/IT/3.jpg</v>
      </c>
      <c r="P7" s="27" t="str">
        <f>IF(ISBLANK(Values!$F6),"",Values!P6)</f>
        <v>https://raw.githubusercontent.com/PatrickVibild/TellusAmazonPictures/master/pictures/Lenovo/T460S/BL/IT/4.jpg</v>
      </c>
      <c r="Q7" s="27" t="str">
        <f>IF(ISBLANK(Values!$F6),"",Values!Q6)</f>
        <v>https://raw.githubusercontent.com/PatrickVibild/TellusAmazonPictures/master/pictures/Lenovo/T460S/BL/IT/5.jpg</v>
      </c>
      <c r="R7" s="27" t="str">
        <f>IF(ISBLANK(Values!$F6),"",Values!R6)</f>
        <v>https://raw.githubusercontent.com/PatrickVibild/TellusAmazonPictures/master/pictures/Lenovo/T460S/BL/IT/6.jpg</v>
      </c>
      <c r="S7" s="27" t="str">
        <f>IF(ISBLANK(Values!$F6),"",Values!S6)</f>
        <v>https://raw.githubusercontent.com/PatrickVibild/TellusAmazonPictures/master/pictures/Lenovo/T460S/BL/IT/7.jpg</v>
      </c>
      <c r="T7" s="27" t="str">
        <f>IF(ISBLANK(Values!$F6),"",Values!T6)</f>
        <v>https://raw.githubusercontent.com/PatrickVibild/TellusAmazonPictures/master/pictures/Lenovo/T460S/BL/IT/8.jpg</v>
      </c>
      <c r="U7" s="27" t="str">
        <f>IF(ISBLANK(Values!$F6),"",Values!U6)</f>
        <v>https://raw.githubusercontent.com/PatrickVibild/TellusAmazonPictures/master/pictures/Lenovo/T460S/BL/IT/9.jpg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Lenovo T460s T470s.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wymiana niepodświetlanej klawiatury Hiszpański dla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https://raw.githubusercontent.com/PatrickVibild/TellusAmazonPictures/master/pictures/Lenovo/T460S/BL/ES/1.jpg</v>
      </c>
      <c r="N8" s="27" t="str">
        <f>IF(ISBLANK(Values!$F7),"",Values!N7)</f>
        <v>https://raw.githubusercontent.com/PatrickVibild/TellusAmazonPictures/master/pictures/Lenovo/T460S/BL/ES/2.jpg</v>
      </c>
      <c r="O8" s="27" t="str">
        <f>IF(ISBLANK(Values!$F7),"",Values!O7)</f>
        <v>https://raw.githubusercontent.com/PatrickVibild/TellusAmazonPictures/master/pictures/Lenovo/T460S/BL/ES/3.jpg</v>
      </c>
      <c r="P8" s="27" t="str">
        <f>IF(ISBLANK(Values!$F7),"",Values!P7)</f>
        <v>https://raw.githubusercontent.com/PatrickVibild/TellusAmazonPictures/master/pictures/Lenovo/T460S/BL/ES/4.jpg</v>
      </c>
      <c r="Q8" s="27" t="str">
        <f>IF(ISBLANK(Values!$F7),"",Values!Q7)</f>
        <v>https://raw.githubusercontent.com/PatrickVibild/TellusAmazonPictures/master/pictures/Lenovo/T460S/BL/ES/5.jpg</v>
      </c>
      <c r="R8" s="27" t="str">
        <f>IF(ISBLANK(Values!$F7),"",Values!R7)</f>
        <v>https://raw.githubusercontent.com/PatrickVibild/TellusAmazonPictures/master/pictures/Lenovo/T460S/BL/ES/6.jpg</v>
      </c>
      <c r="S8" s="27" t="str">
        <f>IF(ISBLANK(Values!$F7),"",Values!S7)</f>
        <v>https://raw.githubusercontent.com/PatrickVibild/TellusAmazonPictures/master/pictures/Lenovo/T460S/BL/ES/7.jpg</v>
      </c>
      <c r="T8" s="27" t="str">
        <f>IF(ISBLANK(Values!$F7),"",Values!T7)</f>
        <v>https://raw.githubusercontent.com/PatrickVibild/TellusAmazonPictures/master/pictures/Lenovo/T460S/BL/ES/8.jpg</v>
      </c>
      <c r="U8" s="27" t="str">
        <f>IF(ISBLANK(Values!$F7),"",Values!U7)</f>
        <v>https://raw.githubusercontent.com/PatrickVibild/TellusAmazonPictures/master/pictures/Lenovo/T460S/BL/ES/9.jpg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Lenovo T460s T470s.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wymiana niepodświetlanej klawiatury Wielka Brytania dla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https://raw.githubusercontent.com/PatrickVibild/TellusAmazonPictures/master/pictures/Lenovo/T460S/BL/UK/1.jpg</v>
      </c>
      <c r="N9" s="27" t="str">
        <f>IF(ISBLANK(Values!$F8),"",Values!N8)</f>
        <v>https://raw.githubusercontent.com/PatrickVibild/TellusAmazonPictures/master/pictures/Lenovo/T460S/BL/UK/2.jpg</v>
      </c>
      <c r="O9" s="27" t="str">
        <f>IF(ISBLANK(Values!$F8),"",Values!O8)</f>
        <v>https://raw.githubusercontent.com/PatrickVibild/TellusAmazonPictures/master/pictures/Lenovo/T460S/BL/UK/3.jpg</v>
      </c>
      <c r="P9" s="27" t="str">
        <f>IF(ISBLANK(Values!$F8),"",Values!P8)</f>
        <v>https://raw.githubusercontent.com/PatrickVibild/TellusAmazonPictures/master/pictures/Lenovo/T460S/BL/UK/4.jpg</v>
      </c>
      <c r="Q9" s="27" t="str">
        <f>IF(ISBLANK(Values!$F8),"",Values!Q8)</f>
        <v>https://raw.githubusercontent.com/PatrickVibild/TellusAmazonPictures/master/pictures/Lenovo/T460S/BL/UK/5.jpg</v>
      </c>
      <c r="R9" s="27" t="str">
        <f>IF(ISBLANK(Values!$F8),"",Values!R8)</f>
        <v>https://raw.githubusercontent.com/PatrickVibild/TellusAmazonPictures/master/pictures/Lenovo/T460S/BL/UK/6.jpg</v>
      </c>
      <c r="S9" s="27" t="str">
        <f>IF(ISBLANK(Values!$F8),"",Values!S8)</f>
        <v>https://raw.githubusercontent.com/PatrickVibild/TellusAmazonPictures/master/pictures/Lenovo/T460S/BL/UK/7.jpg</v>
      </c>
      <c r="T9" s="27" t="str">
        <f>IF(ISBLANK(Values!$F8),"",Values!T8)</f>
        <v>https://raw.githubusercontent.com/PatrickVibild/TellusAmazonPictures/master/pictures/Lenovo/T460S/BL/UK/8.jpg</v>
      </c>
      <c r="U9" s="27" t="str">
        <f>IF(ISBLANK(Values!$F8),"",Values!U8)</f>
        <v>https://raw.githubusercontent.com/PatrickVibild/TellusAmazonPictures/master/pictures/Lenovo/T460S/BL/UK/9.jpg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Lenovo T460s T470s.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wymiana niepodświetlanej klawiatury Skandynawski – nordycki dla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https://raw.githubusercontent.com/PatrickVibild/TellusAmazonPictures/master/pictures/Lenovo/T460S/BL/NOR/1.jpg</v>
      </c>
      <c r="N10" s="27" t="str">
        <f>IF(ISBLANK(Values!$F9),"",Values!N9)</f>
        <v>https://raw.githubusercontent.com/PatrickVibild/TellusAmazonPictures/master/pictures/Lenovo/T460S/BL/NOR/2.jpg</v>
      </c>
      <c r="O10" s="27" t="str">
        <f>IF(ISBLANK(Values!$F9),"",Values!O9)</f>
        <v>https://raw.githubusercontent.com/PatrickVibild/TellusAmazonPictures/master/pictures/Lenovo/T460S/BL/NOR/3.jpg</v>
      </c>
      <c r="P10" s="27" t="str">
        <f>IF(ISBLANK(Values!$F9),"",Values!P9)</f>
        <v>https://raw.githubusercontent.com/PatrickVibild/TellusAmazonPictures/master/pictures/Lenovo/T460S/BL/NOR/4.jpg</v>
      </c>
      <c r="Q10" s="27" t="str">
        <f>IF(ISBLANK(Values!$F9),"",Values!Q9)</f>
        <v>https://raw.githubusercontent.com/PatrickVibild/TellusAmazonPictures/master/pictures/Lenovo/T460S/BL/NOR/5.jpg</v>
      </c>
      <c r="R10" s="27" t="str">
        <f>IF(ISBLANK(Values!$F9),"",Values!R9)</f>
        <v>https://raw.githubusercontent.com/PatrickVibild/TellusAmazonPictures/master/pictures/Lenovo/T460S/BL/NOR/6.jpg</v>
      </c>
      <c r="S10" s="27" t="str">
        <f>IF(ISBLANK(Values!$F9),"",Values!S9)</f>
        <v>https://raw.githubusercontent.com/PatrickVibild/TellusAmazonPictures/master/pictures/Lenovo/T460S/BL/NOR/7.jpg</v>
      </c>
      <c r="T10" s="27" t="str">
        <f>IF(ISBLANK(Values!$F9),"",Values!T9)</f>
        <v>https://raw.githubusercontent.com/PatrickVibild/TellusAmazonPictures/master/pictures/Lenovo/T460S/BL/NOR/8.jpg</v>
      </c>
      <c r="U10" s="27" t="str">
        <f>IF(ISBLANK(Values!$F9),"",Values!U9)</f>
        <v>https://raw.githubusercontent.com/PatrickVibild/TellusAmazonPictures/master/pictures/Lenovo/T460S/BL/NOR/9.jpg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BEZ podświetlenia.</v>
      </c>
      <c r="AM10" s="1" t="str">
        <f>SUBSTITUTE(IF(ISBLANK(Values!E9),"",Values!$B$27), "{model}", Values!$B$3)</f>
        <v>👉 KOMPATYBILNY Z — Lenovo T460s T470s.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wymiana niepodświetlanej klawiatury Belgijski dla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t="str">
        <f>IF(IF(ISBLANK(Values!E10),"",IF(Values!J10, Values!$B$4, Values!$B$5))=0,"",IF(ISBLANK(Values!E10),"",IF(Values!J10, Values!$B$4, Values!$B$5)))</f>
        <v/>
      </c>
      <c r="L11" s="27">
        <f>IF(ISBLANK(Values!E10),"",IF($CO11="DEFAULT", Values!$B$18, ""))</f>
        <v>5</v>
      </c>
      <c r="M11" s="27" t="str">
        <f>IF(ISBLANK(Values!E10),"",Values!$M10)</f>
        <v>https://download.lenovo.com/Images/Parts/01YR052/01YR052_A.jpg</v>
      </c>
      <c r="N11" s="27" t="str">
        <f>IF(ISBLANK(Values!$F10),"",Values!N10)</f>
        <v>https://download.lenovo.com/Images/Parts/01YR052/01YR052_B.jpg</v>
      </c>
      <c r="O11" s="27" t="str">
        <f>IF(ISBLANK(Values!$F10),"",Values!O10)</f>
        <v>https://download.lenovo.com/Images/Parts/01YR052/01YR052_details.jpg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34"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3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BEZ podświetlenia.</v>
      </c>
      <c r="AM11" s="1" t="str">
        <f>SUBSTITUTE(IF(ISBLANK(Values!E10),"",Values!$B$27), "{model}", Values!$B$3)</f>
        <v>👉 KOMPATYBILNY Z — Lenovo T460s T470s. Proszę dokładnie sprawdzić zdjęcie i opis przed zakupem jakiejkolwiek klawiatury. Gwarantuje to, że otrzymasz odpowiednią klawiaturę laptopa dla swojego komputera. Super łatwa instalacja.</v>
      </c>
      <c r="AT11" s="27" t="str">
        <f>IF(ISBLANK(Values!E10),"",Values!H10)</f>
        <v>Belgijski</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1" t="str">
        <f>IF(ISBLANK(Values!E10),"","Parts")</f>
        <v>Parts</v>
      </c>
      <c r="DP11" s="1" t="str">
        <f>IF(ISBLANK(Values!E10),"",Values!$B$31)</f>
        <v>Gwarancja 6 miesięcy od daty dostawy. W przypadku awarii klawiatury zostanie wysłane nowe urządzenie lub część zamienna do klawiatury produktu. W przypadku braku towaru w magazynie następuje zwrot pieniędzy.</v>
      </c>
      <c r="DY11" t="str">
        <f>IF(ISBLANK(Values!$E10), "", "not_applicable")</f>
        <v>not_applicable</v>
      </c>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wymiana niepodświetlanej klawiatury Bułgarski dla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34"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3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Bułgarski BEZ podświetlenia.</v>
      </c>
      <c r="AM12" s="1" t="str">
        <f>SUBSTITUTE(IF(ISBLANK(Values!E11),"",Values!$B$27), "{model}", Values!$B$3)</f>
        <v>👉 KOMPATYBILNY Z — Lenovo T460s T470s. Proszę dokładnie sprawdzić zdjęcie i opis przed zakupem jakiejkolwiek klawiatury. Gwarantuje to, że otrzymasz odpowiednią klawiaturę laptopa dla swojego komputera. Super łatwa instalacja.</v>
      </c>
      <c r="AT12" s="27" t="str">
        <f>IF(ISBLANK(Values!E11),"",Values!H11)</f>
        <v>Bułgarski</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1" t="str">
        <f>IF(ISBLANK(Values!E11),"","Parts")</f>
        <v>Parts</v>
      </c>
      <c r="DP12" s="1" t="str">
        <f>IF(ISBLANK(Values!E11),"",Values!$B$31)</f>
        <v>Gwarancja 6 miesięcy od daty dostawy. W przypadku awarii klawiatury zostanie wysłane nowe urządzenie lub część zamienna do klawiatury produktu. W przypadku braku towaru w magazynie następuje zwrot pieniędzy.</v>
      </c>
      <c r="DY12" t="str">
        <f>IF(ISBLANK(Values!$E11), "", "not_applicable")</f>
        <v>not_applicable</v>
      </c>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wymiana niepodświetlanej klawiatury Czech dla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t="str">
        <f>IF(IF(ISBLANK(Values!E12),"",IF(Values!J12, Values!$B$4, Values!$B$5))=0,"",IF(ISBLANK(Values!E12),"",IF(Values!J12, Values!$B$4, Values!$B$5)))</f>
        <v/>
      </c>
      <c r="L13" s="27">
        <f>IF(ISBLANK(Values!E12),"",IF($CO13="DEFAULT", Values!$B$18, ""))</f>
        <v>5</v>
      </c>
      <c r="M13" s="27" t="str">
        <f>IF(ISBLANK(Values!E12),"",Values!$M12)</f>
        <v>https://download.lenovo.com/Images/Parts/01YT108/01YT108_A.jpg</v>
      </c>
      <c r="N13" s="27" t="str">
        <f>IF(ISBLANK(Values!$F12),"",Values!N12)</f>
        <v>https://download.lenovo.com/Images/Parts/01YT108/01YT108_B.jpg</v>
      </c>
      <c r="O13" s="27" t="str">
        <f>IF(ISBLANK(Values!$F12),"",Values!O12)</f>
        <v>https://download.lenovo.com/Images/Parts/01YT108/01YT108_details.jpg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3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Czech BEZ podświetlenia.</v>
      </c>
      <c r="AM13" s="1" t="str">
        <f>SUBSTITUTE(IF(ISBLANK(Values!E12),"",Values!$B$27), "{model}", Values!$B$3)</f>
        <v>👉 KOMPATYBILNY Z — Lenovo T460s T470s. Proszę dokładnie sprawdzić zdjęcie i opis przed zakupem jakiejkolwiek klawiatury. Gwarantuje to, że otrzymasz odpowiednią klawiaturę laptopa dla swojego komputera. Super łatwa instalacja.</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wymiana niepodświetlanej klawiatury Duński dla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t="str">
        <f>IF(IF(ISBLANK(Values!E13),"",IF(Values!J13, Values!$B$4, Values!$B$5))=0,"",IF(ISBLANK(Values!E13),"",IF(Values!J13, Values!$B$4, Values!$B$5)))</f>
        <v/>
      </c>
      <c r="L14" s="27">
        <f>IF(ISBLANK(Values!E13),"",IF($CO14="DEFAULT", Values!$B$18, ""))</f>
        <v>5</v>
      </c>
      <c r="M14" s="27" t="str">
        <f>IF(ISBLANK(Values!E13),"",Values!$M13)</f>
        <v>https://download.lenovo.com/Images/Parts/01YR055/01YR055_A.jpg</v>
      </c>
      <c r="N14" s="27" t="str">
        <f>IF(ISBLANK(Values!$F13),"",Values!N13)</f>
        <v>https://download.lenovo.com/Images/Parts/01YR055/01YR055_B.jpg</v>
      </c>
      <c r="O14" s="27" t="str">
        <f>IF(ISBLANK(Values!$F13),"",Values!O13)</f>
        <v>https://download.lenovo.com/Images/Parts/01YR055/01YR055_details.jpg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3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Duński BEZ podświetlenia.</v>
      </c>
      <c r="AM14" s="1" t="str">
        <f>SUBSTITUTE(IF(ISBLANK(Values!E13),"",Values!$B$27), "{model}", Values!$B$3)</f>
        <v>👉 KOMPATYBILNY Z — Lenovo T460s T470s. Proszę dokładnie sprawdzić zdjęcie i opis przed zakupem jakiejkolwiek klawiatury. Gwarantuje to, że otrzymasz odpowiednią klawiaturę laptopa dla swojego komputera. Super łatwa instalacja.</v>
      </c>
      <c r="AT14" s="27" t="str">
        <f>IF(ISBLANK(Values!E13),"",Values!H13)</f>
        <v>Duński</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wymiana niepodświetlanej klawiatury Język węgierski dla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t="str">
        <f>IF(IF(ISBLANK(Values!E14),"",IF(Values!J14, Values!$B$4, Values!$B$5))=0,"",IF(ISBLANK(Values!E14),"",IF(Values!J14, Values!$B$4, Values!$B$5)))</f>
        <v/>
      </c>
      <c r="L15" s="27">
        <f>IF(ISBLANK(Values!E14),"",IF($CO15="DEFAULT", Values!$B$18, ""))</f>
        <v>5</v>
      </c>
      <c r="M15" s="27" t="str">
        <f>IF(ISBLANK(Values!E14),"",Values!$M14)</f>
        <v>https://download.lenovo.com/Images/Parts/01YT115/01YT115_A.jpg</v>
      </c>
      <c r="N15" s="27" t="str">
        <f>IF(ISBLANK(Values!$F14),"",Values!N14)</f>
        <v>https://download.lenovo.com/Images/Parts/01YT115/01YT115_B.jpg</v>
      </c>
      <c r="O15" s="27" t="str">
        <f>IF(ISBLANK(Values!$F14),"",Values!O14)</f>
        <v>https://download.lenovo.com/Images/Parts/01YT115/01YT115_details.jpg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34"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3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Język węgierski BEZ podświetlenia.</v>
      </c>
      <c r="AM15" s="1" t="str">
        <f>SUBSTITUTE(IF(ISBLANK(Values!E14),"",Values!$B$27), "{model}", Values!$B$3)</f>
        <v>👉 KOMPATYBILNY Z — Lenovo T460s T470s. Proszę dokładnie sprawdzić zdjęcie i opis przed zakupem jakiejkolwiek klawiatury. Gwarantuje to, że otrzymasz odpowiednią klawiaturę laptopa dla swojego komputera. Super łatwa instalacja.</v>
      </c>
      <c r="AT15" s="27" t="str">
        <f>IF(ISBLANK(Values!E14),"",Values!H14)</f>
        <v>Język węgierski</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1" t="str">
        <f>IF(ISBLANK(Values!E14),"","Parts")</f>
        <v>Parts</v>
      </c>
      <c r="DP15" s="1" t="str">
        <f>IF(ISBLANK(Values!E14),"",Values!$B$31)</f>
        <v>Gwarancja 6 miesięcy od daty dostawy. W przypadku awarii klawiatury zostanie wysłane nowe urządzenie lub część zamienna do klawiatury produktu. W przypadku braku towaru w magazynie następuje zwrot pieniędzy.</v>
      </c>
      <c r="DY15" t="str">
        <f>IF(ISBLANK(Values!$E14), "", "not_applicable")</f>
        <v>not_applicable</v>
      </c>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wymiana niepodświetlanej klawiatury Holenderski dla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t="str">
        <f>IF(IF(ISBLANK(Values!E15),"",IF(Values!J15, Values!$B$4, Values!$B$5))=0,"",IF(ISBLANK(Values!E15),"",IF(Values!J15, Values!$B$4, Values!$B$5)))</f>
        <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34"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3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Holenderski BEZ podświetlenia.</v>
      </c>
      <c r="AM16" s="1" t="str">
        <f>SUBSTITUTE(IF(ISBLANK(Values!E15),"",Values!$B$27), "{model}", Values!$B$3)</f>
        <v>👉 KOMPATYBILNY Z — Lenovo T460s T470s. Proszę dokładnie sprawdzić zdjęcie i opis przed zakupem jakiejkolwiek klawiatury. Gwarantuje to, że otrzymasz odpowiednią klawiaturę laptopa dla swojego komputera. Super łatwa instalacja.</v>
      </c>
      <c r="AT16" s="27" t="str">
        <f>IF(ISBLANK(Values!E15),"",Values!H15)</f>
        <v>Holenderski</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1" t="str">
        <f>IF(ISBLANK(Values!E15),"","Parts")</f>
        <v>Parts</v>
      </c>
      <c r="DP16" s="1" t="str">
        <f>IF(ISBLANK(Values!E15),"",Values!$B$31)</f>
        <v>Gwarancja 6 miesięcy od daty dostawy. W przypadku awarii klawiatury zostanie wysłane nowe urządzenie lub część zamienna do klawiatury produktu. W przypadku braku towaru w magazynie następuje zwrot pieniędzy.</v>
      </c>
      <c r="DY16" t="str">
        <f>IF(ISBLANK(Values!$E15), "", "not_applicable")</f>
        <v>not_applicable</v>
      </c>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wymiana niepodświetlanej klawiatury Norweski dla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t="str">
        <f>IF(IF(ISBLANK(Values!E16),"",IF(Values!J16, Values!$B$4, Values!$B$5))=0,"",IF(ISBLANK(Values!E16),"",IF(Values!J16, Values!$B$4, Values!$B$5)))</f>
        <v/>
      </c>
      <c r="L17" s="27">
        <f>IF(ISBLANK(Values!E16),"",IF($CO17="DEFAULT", Values!$B$18, ""))</f>
        <v>5</v>
      </c>
      <c r="M17" s="27" t="str">
        <f>IF(ISBLANK(Values!E16),"",Values!$M16)</f>
        <v>https://download.lenovo.com/Images/Parts/01YT120/01YT120_A.jpg</v>
      </c>
      <c r="N17" s="27" t="str">
        <f>IF(ISBLANK(Values!$F16),"",Values!N16)</f>
        <v>https://download.lenovo.com/Images/Parts/01YT120/01YT120_B.jpg</v>
      </c>
      <c r="O17" s="27" t="str">
        <f>IF(ISBLANK(Values!$F16),"",Values!O16)</f>
        <v>https://download.lenovo.com/Images/Parts/01YT120/01YT120_details.jpg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34"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3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Norweski BEZ podświetlenia.</v>
      </c>
      <c r="AM17" s="1" t="str">
        <f>SUBSTITUTE(IF(ISBLANK(Values!E16),"",Values!$B$27), "{model}", Values!$B$3)</f>
        <v>👉 KOMPATYBILNY Z — Lenovo T460s T470s. Proszę dokładnie sprawdzić zdjęcie i opis przed zakupem jakiejkolwiek klawiatury. Gwarantuje to, że otrzymasz odpowiednią klawiaturę laptopa dla swojego komputera. Super łatwa instalacja.</v>
      </c>
      <c r="AT17" s="27" t="str">
        <f>IF(ISBLANK(Values!E16),"",Values!H16)</f>
        <v>Norweski</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1" t="str">
        <f>IF(ISBLANK(Values!E16),"","Parts")</f>
        <v>Parts</v>
      </c>
      <c r="DP17" s="1" t="str">
        <f>IF(ISBLANK(Values!E16),"",Values!$B$31)</f>
        <v>Gwarancja 6 miesięcy od daty dostawy. W przypadku awarii klawiatury zostanie wysłane nowe urządzenie lub część zamienna do klawiatury produktu. W przypadku braku towaru w magazynie następuje zwrot pieniędzy.</v>
      </c>
      <c r="DY17" t="str">
        <f>IF(ISBLANK(Values!$E16), "", "not_applicable")</f>
        <v>not_applicable</v>
      </c>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wymiana niepodświetlanej klawiatury Polski dla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34"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3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Polski BEZ podświetlenia.</v>
      </c>
      <c r="AM18" s="1" t="str">
        <f>SUBSTITUTE(IF(ISBLANK(Values!E17),"",Values!$B$27), "{model}", Values!$B$3)</f>
        <v>👉 KOMPATYBILNY Z — Lenovo T460s T470s. Proszę dokładnie sprawdzić zdjęcie i opis przed zakupem jakiejkolwiek klawiatury. Gwarantuje to, że otrzymasz odpowiednią klawiaturę laptopa dla swojego komputera. Super łatwa instalacja.</v>
      </c>
      <c r="AT18" s="27" t="str">
        <f>IF(ISBLANK(Values!E17),"",Values!H17)</f>
        <v>Polski</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1" t="str">
        <f>IF(ISBLANK(Values!E17),"","Parts")</f>
        <v>Parts</v>
      </c>
      <c r="DP18" s="1" t="str">
        <f>IF(ISBLANK(Values!E17),"",Values!$B$31)</f>
        <v>Gwarancja 6 miesięcy od daty dostawy. W przypadku awarii klawiatury zostanie wysłane nowe urządzenie lub część zamienna do klawiatury produktu. W przypadku braku towaru w magazynie następuje zwrot pieniędzy.</v>
      </c>
      <c r="DY18" t="str">
        <f>IF(ISBLANK(Values!$E17), "", "not_applicable")</f>
        <v>not_applicable</v>
      </c>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wymiana niepodświetlanej klawiatury Portugalski dla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t="str">
        <f>IF(IF(ISBLANK(Values!E18),"",IF(Values!J18, Values!$B$4, Values!$B$5))=0,"",IF(ISBLANK(Values!E18),"",IF(Values!J18, Values!$B$4, Values!$B$5)))</f>
        <v/>
      </c>
      <c r="L19" s="27">
        <f>IF(ISBLANK(Values!E18),"",IF($CO19="DEFAULT", Values!$B$18, ""))</f>
        <v>5</v>
      </c>
      <c r="M19" s="27" t="str">
        <f>IF(ISBLANK(Values!E18),"",Values!$M18)</f>
        <v>https://download.lenovo.com/Images/Parts/01YT122/01YT122_A.jpg</v>
      </c>
      <c r="N19" s="27" t="str">
        <f>IF(ISBLANK(Values!$F18),"",Values!N18)</f>
        <v>https://download.lenovo.com/Images/Parts/01YT122/01YT122_B.jpg</v>
      </c>
      <c r="O19" s="27" t="str">
        <f>IF(ISBLANK(Values!$F18),"",Values!O18)</f>
        <v>https://download.lenovo.com/Images/Parts/01YT122/01YT122_details.jpg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34"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3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Portugalski BEZ podświetlenia.</v>
      </c>
      <c r="AM19" s="1" t="str">
        <f>SUBSTITUTE(IF(ISBLANK(Values!E18),"",Values!$B$27), "{model}", Values!$B$3)</f>
        <v>👉 KOMPATYBILNY Z — Lenovo T460s T470s. Proszę dokładnie sprawdzić zdjęcie i opis przed zakupem jakiejkolwiek klawiatury. Gwarantuje to, że otrzymasz odpowiednią klawiaturę laptopa dla swojego komputera. Super łatwa instalacja.</v>
      </c>
      <c r="AT19" s="27" t="str">
        <f>IF(ISBLANK(Values!E18),"",Values!H18)</f>
        <v>Portugalski</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1" t="str">
        <f>IF(ISBLANK(Values!E18),"","Parts")</f>
        <v>Parts</v>
      </c>
      <c r="DP19" s="1" t="str">
        <f>IF(ISBLANK(Values!E18),"",Values!$B$31)</f>
        <v>Gwarancja 6 miesięcy od daty dostawy. W przypadku awarii klawiatury zostanie wysłane nowe urządzenie lub część zamienna do klawiatury produktu. W przypadku braku towaru w magazynie następuje zwrot pieniędzy.</v>
      </c>
      <c r="DY19" t="str">
        <f>IF(ISBLANK(Values!$E18), "", "not_applicable")</f>
        <v>not_applicable</v>
      </c>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wymiana niepodświetlanej klawiatury Szwedzki – fiński dla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t="str">
        <f>IF(IF(ISBLANK(Values!E19),"",IF(Values!J19, Values!$B$4, Values!$B$5))=0,"",IF(ISBLANK(Values!E19),"",IF(Values!J19, Values!$B$4, Values!$B$5)))</f>
        <v/>
      </c>
      <c r="L20" s="27">
        <f>IF(ISBLANK(Values!E19),"",IF($CO20="DEFAULT", Values!$B$18, ""))</f>
        <v>5</v>
      </c>
      <c r="M20" s="27" t="str">
        <f>IF(ISBLANK(Values!E19),"",Values!$M19)</f>
        <v>https://download.lenovo.com/Images/Parts/01YR072/01YR072_A.jpg</v>
      </c>
      <c r="N20" s="27" t="str">
        <f>IF(ISBLANK(Values!$F19),"",Values!N19)</f>
        <v>https://download.lenovo.com/Images/Parts/01YR072/01YR072_B.jpg</v>
      </c>
      <c r="O20" s="27" t="str">
        <f>IF(ISBLANK(Values!$F19),"",Values!O19)</f>
        <v>https://download.lenovo.com/Images/Parts/01YR072/01YR072_details.jpg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34"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3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 Szwedzki – fiński BEZ podświetlenia.</v>
      </c>
      <c r="AM20" s="1" t="str">
        <f>SUBSTITUTE(IF(ISBLANK(Values!E19),"",Values!$B$27), "{model}", Values!$B$3)</f>
        <v>👉 KOMPATYBILNY Z — Lenovo T460s T470s. Proszę dokładnie sprawdzić zdjęcie i opis przed zakupem jakiejkolwiek klawiatury. Gwarantuje to, że otrzymasz odpowiednią klawiaturę laptopa dla swojego komputera. Super łatwa instalacja.</v>
      </c>
      <c r="AT20" s="27" t="str">
        <f>IF(ISBLANK(Values!E19),"",Values!H19)</f>
        <v>Szwedzki – fiński</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1" t="str">
        <f>IF(ISBLANK(Values!E19),"","Parts")</f>
        <v>Parts</v>
      </c>
      <c r="DP20" s="1" t="str">
        <f>IF(ISBLANK(Values!E19),"",Values!$B$31)</f>
        <v>Gwarancja 6 miesięcy od daty dostawy. W przypadku awarii klawiatury zostanie wysłane nowe urządzenie lub część zamienna do klawiatury produktu. W przypadku braku towaru w magazynie następuje zwrot pieniędzy.</v>
      </c>
      <c r="DY20" t="str">
        <f>IF(ISBLANK(Values!$E19), "", "not_applicable")</f>
        <v>not_applicable</v>
      </c>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wymiana niepodświetlanej klawiatury Szwajcarski dla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t="str">
        <f>IF(IF(ISBLANK(Values!E20),"",IF(Values!J20, Values!$B$4, Values!$B$5))=0,"",IF(ISBLANK(Values!E20),"",IF(Values!J20, Values!$B$4, Values!$B$5)))</f>
        <v/>
      </c>
      <c r="L21" s="27">
        <f>IF(ISBLANK(Values!E20),"",IF($CO21="DEFAULT", Values!$B$18, ""))</f>
        <v>5</v>
      </c>
      <c r="M21" s="27" t="str">
        <f>IF(ISBLANK(Values!E20),"",Values!$M20)</f>
        <v>https://download.lenovo.com/Images/Parts/01YT127/01YT127_A.jpg</v>
      </c>
      <c r="N21" s="27" t="str">
        <f>IF(ISBLANK(Values!$F20),"",Values!N20)</f>
        <v>https://download.lenovo.com/Images/Parts/01YT127/01YT127_B.jpg</v>
      </c>
      <c r="O21" s="27" t="str">
        <f>IF(ISBLANK(Values!$F20),"",Values!O20)</f>
        <v>https://download.lenovo.com/Images/Parts/01YT127/01YT127_details.jpg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34"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3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Szwajcarski BEZ podświetlenia.</v>
      </c>
      <c r="AM21" s="1" t="str">
        <f>SUBSTITUTE(IF(ISBLANK(Values!E20),"",Values!$B$27), "{model}", Values!$B$3)</f>
        <v>👉 KOMPATYBILNY Z — Lenovo T460s T470s. Proszę dokładnie sprawdzić zdjęcie i opis przed zakupem jakiejkolwiek klawiatury. Gwarantuje to, że otrzymasz odpowiednią klawiaturę laptopa dla swojego komputera. Super łatwa instalacja.</v>
      </c>
      <c r="AT21" s="27" t="str">
        <f>IF(ISBLANK(Values!E20),"",Values!H20)</f>
        <v>Szwajcarski</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1" t="str">
        <f>IF(ISBLANK(Values!E20),"","Parts")</f>
        <v>Parts</v>
      </c>
      <c r="DP21" s="1" t="str">
        <f>IF(ISBLANK(Values!E20),"",Values!$B$31)</f>
        <v>Gwarancja 6 miesięcy od daty dostawy. W przypadku awarii klawiatury zostanie wysłane nowe urządzenie lub część zamienna do klawiatury produktu. W przypadku braku towaru w magazynie następuje zwrot pieniędzy.</v>
      </c>
      <c r="DY21" t="str">
        <f>IF(ISBLANK(Values!$E20), "", "not_applicable")</f>
        <v>not_applicable</v>
      </c>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wymiana niepodświetlanej klawiatury US international dla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https://raw.githubusercontent.com/PatrickVibild/TellusAmazonPictures/master/pictures/Lenovo/T460S/BL/USI/1.jpg</v>
      </c>
      <c r="N22" s="27" t="str">
        <f>IF(ISBLANK(Values!$F21),"",Values!N21)</f>
        <v>https://raw.githubusercontent.com/PatrickVibild/TellusAmazonPictures/master/pictures/Lenovo/T460S/BL/USI/2.jpg</v>
      </c>
      <c r="O22" s="27" t="str">
        <f>IF(ISBLANK(Values!$F21),"",Values!O21)</f>
        <v>https://raw.githubusercontent.com/PatrickVibild/TellusAmazonPictures/master/pictures/Lenovo/T460S/BL/USI/3.jpg</v>
      </c>
      <c r="P22" s="27" t="str">
        <f>IF(ISBLANK(Values!$F21),"",Values!P21)</f>
        <v>https://raw.githubusercontent.com/PatrickVibild/TellusAmazonPictures/master/pictures/Lenovo/T460S/BL/USI/4.jpg</v>
      </c>
      <c r="Q22" s="27" t="str">
        <f>IF(ISBLANK(Values!$F21),"",Values!Q21)</f>
        <v>https://raw.githubusercontent.com/PatrickVibild/TellusAmazonPictures/master/pictures/Lenovo/T460S/BL/USI/5.jpg</v>
      </c>
      <c r="R22" s="27" t="str">
        <f>IF(ISBLANK(Values!$F21),"",Values!R21)</f>
        <v>https://raw.githubusercontent.com/PatrickVibild/TellusAmazonPictures/master/pictures/Lenovo/T460S/BL/USI/6.jpg</v>
      </c>
      <c r="S22" s="27" t="str">
        <f>IF(ISBLANK(Values!$F21),"",Values!S21)</f>
        <v>https://raw.githubusercontent.com/PatrickVibild/TellusAmazonPictures/master/pictures/Lenovo/T460S/BL/USI/7.jpg</v>
      </c>
      <c r="T22" s="27" t="str">
        <f>IF(ISBLANK(Values!$F21),"",Values!T21)</f>
        <v>https://raw.githubusercontent.com/PatrickVibild/TellusAmazonPictures/master/pictures/Lenovo/T460S/BL/USI/8.jpg</v>
      </c>
      <c r="U22" s="27" t="str">
        <f>IF(ISBLANK(Values!$F21),"",Values!U21)</f>
        <v>https://raw.githubusercontent.com/PatrickVibild/TellusAmazonPictures/master/pictures/Lenovo/T460S/BL/USI/9.jpg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34"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3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with € symbol US international BEZ podświetlenia.</v>
      </c>
      <c r="AM22" s="1" t="str">
        <f>SUBSTITUTE(IF(ISBLANK(Values!E21),"",Values!$B$27), "{model}", Values!$B$3)</f>
        <v>👉 KOMPATYBILNY Z — Lenovo T460s T470s. Proszę dokładnie sprawdzić zdjęcie i opis przed zakupem jakiejkolwiek klawiatury. Gwarantuje to, że otrzymasz odpowiednią klawiaturę laptopa dla swojego komputera. Super łatwa instalacja.</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1" t="str">
        <f>IF(ISBLANK(Values!E21),"","Parts")</f>
        <v>Parts</v>
      </c>
      <c r="DP22" s="1" t="str">
        <f>IF(ISBLANK(Values!E21),"",Values!$B$31)</f>
        <v>Gwarancja 6 miesięcy od daty dostawy. W przypadku awarii klawiatury zostanie wysłane nowe urządzenie lub część zamienna do klawiatury produktu. W przypadku braku towaru w magazynie następuje zwrot pieniędzy.</v>
      </c>
      <c r="DY22" t="str">
        <f>IF(ISBLANK(Values!$E21), "", "not_applicable")</f>
        <v>not_applicable</v>
      </c>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wymiana niepodświetlanej klawiatury Rosyjski dla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t="str">
        <f>IF(IF(ISBLANK(Values!E22),"",IF(Values!J22, Values!$B$4, Values!$B$5))=0,"",IF(ISBLANK(Values!E22),"",IF(Values!J22, Values!$B$4, Values!$B$5)))</f>
        <v/>
      </c>
      <c r="L23" s="27">
        <f>IF(ISBLANK(Values!E22),"",IF($CO23="DEFAULT", Values!$B$18, ""))</f>
        <v>5</v>
      </c>
      <c r="M23" s="27" t="str">
        <f>IF(ISBLANK(Values!E22),"",Values!$M22)</f>
        <v>https://download.lenovo.com/Images/Parts/01YR069/01YR069_A.jpg</v>
      </c>
      <c r="N23" s="27" t="str">
        <f>IF(ISBLANK(Values!$F22),"",Values!N22)</f>
        <v>https://download.lenovo.com/Images/Parts/01YR069/01YR069_B.jpg</v>
      </c>
      <c r="O23" s="27" t="str">
        <f>IF(ISBLANK(Values!$F22),"",Values!O22)</f>
        <v>https://download.lenovo.com/Images/Parts/01YR069/01YR069_details.jpg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34"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3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Rosyjski BEZ podświetlenia.</v>
      </c>
      <c r="AM23" s="1" t="str">
        <f>SUBSTITUTE(IF(ISBLANK(Values!E22),"",Values!$B$27), "{model}", Values!$B$3)</f>
        <v>👉 KOMPATYBILNY Z — Lenovo T460s T470s. Proszę dokładnie sprawdzić zdjęcie i opis przed zakupem jakiejkolwiek klawiatury. Gwarantuje to, że otrzymasz odpowiednią klawiaturę laptopa dla swojego komputera. Super łatwa instalacja.</v>
      </c>
      <c r="AN23" s="1"/>
      <c r="AO23" s="1"/>
      <c r="AP23" s="1"/>
      <c r="AQ23" s="1"/>
      <c r="AR23" s="1"/>
      <c r="AS23" s="1"/>
      <c r="AT23" s="27" t="str">
        <f>IF(ISBLANK(Values!E22),"",Values!H22)</f>
        <v>Rosyjski</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wymiana niepodświetlanej klawiatury US dla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https://raw.githubusercontent.com/PatrickVibild/TellusAmazonPictures/master/pictures/Lenovo/T460S/BL/US/1.jpg</v>
      </c>
      <c r="N24" s="27" t="str">
        <f>IF(ISBLANK(Values!$F23),"",Values!N23)</f>
        <v>https://raw.githubusercontent.com/PatrickVibild/TellusAmazonPictures/master/pictures/Lenovo/T460S/BL/US/2.jpg</v>
      </c>
      <c r="O24" s="27" t="str">
        <f>IF(ISBLANK(Values!$F23),"",Values!O23)</f>
        <v>https://raw.githubusercontent.com/PatrickVibild/TellusAmazonPictures/master/pictures/Lenovo/T460S/BL/US/3.jpg</v>
      </c>
      <c r="P24" s="27" t="str">
        <f>IF(ISBLANK(Values!$F23),"",Values!P23)</f>
        <v>https://raw.githubusercontent.com/PatrickVibild/TellusAmazonPictures/master/pictures/Lenovo/T460S/BL/US/4.jpg</v>
      </c>
      <c r="Q24" s="27" t="str">
        <f>IF(ISBLANK(Values!$F23),"",Values!Q23)</f>
        <v>https://raw.githubusercontent.com/PatrickVibild/TellusAmazonPictures/master/pictures/Lenovo/T460S/BL/US/5.jpg</v>
      </c>
      <c r="R24" s="27" t="str">
        <f>IF(ISBLANK(Values!$F23),"",Values!R23)</f>
        <v>https://raw.githubusercontent.com/PatrickVibild/TellusAmazonPictures/master/pictures/Lenovo/T460S/BL/US/6.jpg</v>
      </c>
      <c r="S24" s="27" t="str">
        <f>IF(ISBLANK(Values!$F23),"",Values!S23)</f>
        <v>https://raw.githubusercontent.com/PatrickVibild/TellusAmazonPictures/master/pictures/Lenovo/T460S/BL/US/7.jpg</v>
      </c>
      <c r="T24" s="27" t="str">
        <f>IF(ISBLANK(Values!$F23),"",Values!T23)</f>
        <v>https://raw.githubusercontent.com/PatrickVibild/TellusAmazonPictures/master/pictures/Lenovo/T460S/BL/US/8.jpg</v>
      </c>
      <c r="U24" s="27" t="str">
        <f>IF(ISBLANK(Values!$F23),"",Values!U23)</f>
        <v>https://raw.githubusercontent.com/PatrickVibild/TellusAmazonPictures/master/pictures/Lenovo/T460S/BL/US/9.jpg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34"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3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US BEZ podświetlenia.</v>
      </c>
      <c r="AM24" s="1" t="str">
        <f>SUBSTITUTE(IF(ISBLANK(Values!E23),"",Values!$B$27), "{model}", Values!$B$3)</f>
        <v>👉 KOMPATYBILNY Z — Lenovo T460s T470s. Proszę dokładnie sprawdzić zdjęcie i opis przed zakupem jakiejkolwiek klawiatury. Gwarantuje to, że otrzymasz odpowiednią klawiaturę laptopa dla swojego komputera. Super łatwa instalacja.</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6"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6"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4" t="b">
        <f>TRUE()</f>
        <v>1</v>
      </c>
      <c r="J4" s="45" t="b">
        <f>FALSE()</f>
        <v>0</v>
      </c>
      <c r="K4" s="36" t="s">
        <v>715</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43">
        <f>MATCH(G4,options!$D$1:$D$20,0)</f>
        <v>1</v>
      </c>
    </row>
    <row r="5" spans="1:22" ht="28" x14ac:dyDescent="0.15">
      <c r="A5" s="37" t="s">
        <v>371</v>
      </c>
      <c r="B5" s="41"/>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4" t="b">
        <f>TRUE()</f>
        <v>1</v>
      </c>
      <c r="J5" s="45" t="b">
        <f>FALSE()</f>
        <v>0</v>
      </c>
      <c r="K5" s="36" t="s">
        <v>716</v>
      </c>
      <c r="L5" s="46" t="b">
        <f>TRUE()</f>
        <v>1</v>
      </c>
      <c r="M5" s="47" t="str">
        <f t="shared" si="0"/>
        <v>https://raw.githubusercontent.com/PatrickVibild/TellusAmazonPictures/master/pictures/Lenovo/T460S/BL/FR/1.jpg</v>
      </c>
      <c r="N5" s="47" t="str">
        <f t="shared" si="1"/>
        <v>https://raw.githubusercontent.com/PatrickVibild/TellusAmazonPictures/master/pictures/Lenovo/T460S/BL/FR/2.jpg</v>
      </c>
      <c r="O5" s="48"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4" t="b">
        <f>TRUE()</f>
        <v>1</v>
      </c>
      <c r="J6" s="45" t="b">
        <f>FALSE()</f>
        <v>0</v>
      </c>
      <c r="K6" s="36" t="s">
        <v>717</v>
      </c>
      <c r="L6" s="46" t="b">
        <f>TRUE()</f>
        <v>1</v>
      </c>
      <c r="M6" s="47" t="str">
        <f t="shared" si="0"/>
        <v>https://raw.githubusercontent.com/PatrickVibild/TellusAmazonPictures/master/pictures/Lenovo/T460S/BL/IT/1.jpg</v>
      </c>
      <c r="N6" s="47" t="str">
        <f t="shared" si="1"/>
        <v>https://raw.githubusercontent.com/PatrickVibild/TellusAmazonPictures/master/pictures/Lenovo/T460S/BL/IT/2.jpg</v>
      </c>
      <c r="O6" s="48"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4" t="b">
        <f>TRUE()</f>
        <v>1</v>
      </c>
      <c r="J7" s="45" t="b">
        <f>FALSE()</f>
        <v>0</v>
      </c>
      <c r="K7" s="36" t="s">
        <v>718</v>
      </c>
      <c r="L7" s="46" t="b">
        <v>1</v>
      </c>
      <c r="M7" s="47" t="str">
        <f t="shared" si="0"/>
        <v>https://raw.githubusercontent.com/PatrickVibild/TellusAmazonPictures/master/pictures/Lenovo/T460S/BL/ES/1.jpg</v>
      </c>
      <c r="N7" s="47" t="str">
        <f t="shared" si="1"/>
        <v>https://raw.githubusercontent.com/PatrickVibild/TellusAmazonPictures/master/pictures/Lenovo/T460S/BL/ES/2.jpg</v>
      </c>
      <c r="O7" s="48"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4" t="b">
        <f>TRUE()</f>
        <v>1</v>
      </c>
      <c r="J8" s="45" t="b">
        <f>FALSE()</f>
        <v>0</v>
      </c>
      <c r="K8" s="36" t="s">
        <v>719</v>
      </c>
      <c r="L8" s="46" t="b">
        <f>TRUE()</f>
        <v>1</v>
      </c>
      <c r="M8" s="47" t="str">
        <f t="shared" si="0"/>
        <v>https://raw.githubusercontent.com/PatrickVibild/TellusAmazonPictures/master/pictures/Lenovo/T460S/BL/UK/1.jpg</v>
      </c>
      <c r="N8" s="47" t="str">
        <f t="shared" si="1"/>
        <v>https://raw.githubusercontent.com/PatrickVibild/TellusAmazonPictures/master/pictures/Lenovo/T460S/BL/UK/2.jpg</v>
      </c>
      <c r="O8" s="48"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4" t="b">
        <f>TRUE()</f>
        <v>1</v>
      </c>
      <c r="J9" s="45" t="b">
        <f>FALSE()</f>
        <v>0</v>
      </c>
      <c r="K9" s="36" t="s">
        <v>720</v>
      </c>
      <c r="L9" s="46" t="b">
        <f>TRUE()</f>
        <v>1</v>
      </c>
      <c r="M9" s="47" t="str">
        <f t="shared" si="0"/>
        <v>https://raw.githubusercontent.com/PatrickVibild/TellusAmazonPictures/master/pictures/Lenovo/T460S/BL/NOR/1.jpg</v>
      </c>
      <c r="N9" s="47" t="str">
        <f t="shared" si="1"/>
        <v>https://raw.githubusercontent.com/PatrickVibild/TellusAmazonPictures/master/pictures/Lenovo/T460S/BL/NOR/2.jpg</v>
      </c>
      <c r="O9" s="48"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4" t="b">
        <f>TRUE()</f>
        <v>1</v>
      </c>
      <c r="J10" s="45" t="b">
        <f>FALSE()</f>
        <v>0</v>
      </c>
      <c r="K10" s="36" t="s">
        <v>696</v>
      </c>
      <c r="L10" s="46" t="b">
        <f>FALSE()</f>
        <v>0</v>
      </c>
      <c r="M10" s="47" t="str">
        <f t="shared" si="0"/>
        <v>https://download.lenovo.com/Images/Parts/01YR052/01YR052_A.jpg</v>
      </c>
      <c r="N10" s="47" t="str">
        <f t="shared" si="1"/>
        <v>https://download.lenovo.com/Images/Parts/01YR052/01YR052_B.jpg</v>
      </c>
      <c r="O10" s="48" t="str">
        <f t="shared" si="2"/>
        <v>https://download.lenovo.com/Images/Parts/01YR052/01YR052_details.jpg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44" t="b">
        <f>TRUE()</f>
        <v>1</v>
      </c>
      <c r="J11" s="45" t="b">
        <f>FALSE()</f>
        <v>0</v>
      </c>
      <c r="K11" s="36"/>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697</v>
      </c>
      <c r="L12" s="46" t="b">
        <f>FALSE()</f>
        <v>0</v>
      </c>
      <c r="M12" s="47" t="str">
        <f t="shared" si="0"/>
        <v>https://download.lenovo.com/Images/Parts/01YT108/01YT108_A.jpg</v>
      </c>
      <c r="N12" s="47" t="str">
        <f t="shared" si="1"/>
        <v>https://download.lenovo.com/Images/Parts/01YT108/01YT108_B.jpg</v>
      </c>
      <c r="O12" s="48" t="str">
        <f t="shared" si="2"/>
        <v>https://download.lenovo.com/Images/Parts/01YT108/01YT108_details.jpg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44" t="b">
        <f>TRUE()</f>
        <v>1</v>
      </c>
      <c r="J13" s="45" t="b">
        <f>FALSE()</f>
        <v>0</v>
      </c>
      <c r="K13" s="36" t="s">
        <v>698</v>
      </c>
      <c r="L13" s="46" t="b">
        <f>FALSE()</f>
        <v>0</v>
      </c>
      <c r="M13" s="47" t="str">
        <f t="shared" si="0"/>
        <v>https://download.lenovo.com/Images/Parts/01YR055/01YR055_A.jpg</v>
      </c>
      <c r="N13" s="47" t="str">
        <f t="shared" si="1"/>
        <v>https://download.lenovo.com/Images/Parts/01YR055/01YR055_B.jpg</v>
      </c>
      <c r="O13" s="48" t="str">
        <f t="shared" si="2"/>
        <v>https://download.lenovo.com/Images/Parts/01YR055/01YR055_details.jpg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1">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4" t="b">
        <f>TRUE()</f>
        <v>1</v>
      </c>
      <c r="J14" s="45" t="b">
        <f>FALSE()</f>
        <v>0</v>
      </c>
      <c r="K14" s="36" t="s">
        <v>699</v>
      </c>
      <c r="L14" s="46" t="b">
        <f>FALSE()</f>
        <v>0</v>
      </c>
      <c r="M14" s="47" t="str">
        <f t="shared" si="0"/>
        <v>https://download.lenovo.com/Images/Parts/01YT115/01YT115_A.jpg</v>
      </c>
      <c r="N14" s="47" t="str">
        <f t="shared" si="1"/>
        <v>https://download.lenovo.com/Images/Parts/01YT115/01YT115_B.jpg</v>
      </c>
      <c r="O14" s="48" t="str">
        <f t="shared" si="2"/>
        <v>https://download.lenovo.com/Images/Parts/01YT115/01YT115_details.jpg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4" t="b">
        <f>TRUE()</f>
        <v>1</v>
      </c>
      <c r="J16" s="45" t="b">
        <f>FALSE()</f>
        <v>0</v>
      </c>
      <c r="K16" s="36" t="s">
        <v>701</v>
      </c>
      <c r="L16" s="46" t="b">
        <f>FALSE()</f>
        <v>0</v>
      </c>
      <c r="M16" s="47" t="str">
        <f t="shared" si="0"/>
        <v>https://download.lenovo.com/Images/Parts/01YT120/01YT120_A.jpg</v>
      </c>
      <c r="N16" s="47" t="str">
        <f t="shared" si="1"/>
        <v>https://download.lenovo.com/Images/Parts/01YT120/01YT120_B.jpg</v>
      </c>
      <c r="O16" s="48" t="str">
        <f t="shared" si="2"/>
        <v>https://download.lenovo.com/Images/Parts/01YT120/01YT120_details.jpg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4" t="b">
        <f>TRUE()</f>
        <v>1</v>
      </c>
      <c r="J18" s="45" t="b">
        <f>FALSE()</f>
        <v>0</v>
      </c>
      <c r="K18" s="36" t="s">
        <v>702</v>
      </c>
      <c r="L18" s="46" t="b">
        <f>FALSE()</f>
        <v>0</v>
      </c>
      <c r="M18" s="47" t="str">
        <f t="shared" si="0"/>
        <v>https://download.lenovo.com/Images/Parts/01YT122/01YT122_A.jpg</v>
      </c>
      <c r="N18" s="47" t="str">
        <f t="shared" si="1"/>
        <v>https://download.lenovo.com/Images/Parts/01YT122/01YT122_B.jpg</v>
      </c>
      <c r="O18" s="48" t="str">
        <f t="shared" si="2"/>
        <v>https://download.lenovo.com/Images/Parts/01YT122/01YT122_details.jpg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4" t="b">
        <f>TRUE()</f>
        <v>1</v>
      </c>
      <c r="J19" s="45" t="b">
        <f>FALSE()</f>
        <v>0</v>
      </c>
      <c r="K19" s="36" t="s">
        <v>703</v>
      </c>
      <c r="L19" s="46" t="b">
        <f>FALSE()</f>
        <v>0</v>
      </c>
      <c r="M19" s="47" t="str">
        <f t="shared" si="0"/>
        <v>https://download.lenovo.com/Images/Parts/01YR072/01YR072_A.jpg</v>
      </c>
      <c r="N19" s="47" t="str">
        <f t="shared" si="1"/>
        <v>https://download.lenovo.com/Images/Parts/01YR072/01YR072_B.jpg</v>
      </c>
      <c r="O19" s="48" t="str">
        <f t="shared" si="2"/>
        <v>https://download.lenovo.com/Images/Parts/01YR072/01YR072_details.jpg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4" t="b">
        <f>TRUE()</f>
        <v>1</v>
      </c>
      <c r="J20" s="45" t="b">
        <f>FALSE()</f>
        <v>0</v>
      </c>
      <c r="K20" s="36" t="s">
        <v>704</v>
      </c>
      <c r="L20" s="46" t="b">
        <f>FALSE()</f>
        <v>0</v>
      </c>
      <c r="M20" s="47" t="str">
        <f t="shared" si="0"/>
        <v>https://download.lenovo.com/Images/Parts/01YT127/01YT127_A.jpg</v>
      </c>
      <c r="N20" s="47" t="str">
        <f t="shared" si="1"/>
        <v>https://download.lenovo.com/Images/Parts/01YT127/01YT127_B.jpg</v>
      </c>
      <c r="O20" s="48" t="str">
        <f t="shared" si="2"/>
        <v>https://download.lenovo.com/Images/Parts/01YT127/01YT127_details.jpg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721</v>
      </c>
      <c r="L21" s="46" t="b">
        <f>TRUE()</f>
        <v>1</v>
      </c>
      <c r="M21" s="47" t="str">
        <f t="shared" si="0"/>
        <v>https://raw.githubusercontent.com/PatrickVibild/TellusAmazonPictures/master/pictures/Lenovo/T460S/BL/USI/1.jpg</v>
      </c>
      <c r="N21" s="47" t="str">
        <f t="shared" si="1"/>
        <v>https://raw.githubusercontent.com/PatrickVibild/TellusAmazonPictures/master/pictures/Lenovo/T460S/BL/USI/2.jpg</v>
      </c>
      <c r="O21" s="48"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4" t="b">
        <f>TRUE()</f>
        <v>1</v>
      </c>
      <c r="J22" s="45" t="b">
        <f>FALSE()</f>
        <v>0</v>
      </c>
      <c r="K22" s="36" t="s">
        <v>705</v>
      </c>
      <c r="L22" s="46" t="b">
        <f>FALSE()</f>
        <v>0</v>
      </c>
      <c r="M22" s="47" t="str">
        <f t="shared" si="0"/>
        <v>https://download.lenovo.com/Images/Parts/01YR069/01YR069_A.jpg</v>
      </c>
      <c r="N22" s="47" t="str">
        <f t="shared" si="1"/>
        <v>https://download.lenovo.com/Images/Parts/01YR069/01YR069_B.jpg</v>
      </c>
      <c r="O22" s="48" t="str">
        <f t="shared" si="2"/>
        <v>https://download.lenovo.com/Images/Parts/01YR069/01YR069_details.jpg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722</v>
      </c>
      <c r="L23" s="46" t="b">
        <f>TRUE()</f>
        <v>1</v>
      </c>
      <c r="M23" s="47" t="str">
        <f t="shared" si="0"/>
        <v>https://raw.githubusercontent.com/PatrickVibild/TellusAmazonPictures/master/pictures/Lenovo/T460S/BL/US/1.jpg</v>
      </c>
      <c r="N23" s="47" t="str">
        <f t="shared" si="1"/>
        <v>https://raw.githubusercontent.com/PatrickVibild/TellusAmazonPictures/master/pictures/Lenovo/T460S/BL/US/2.jpg</v>
      </c>
      <c r="O23" s="48"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4"/>
      <c r="J24" s="45" t="b">
        <f>TRUE()</f>
        <v>1</v>
      </c>
      <c r="K24" s="36" t="s">
        <v>723</v>
      </c>
      <c r="L24" s="46" t="b">
        <f>TRUE()</f>
        <v>1</v>
      </c>
      <c r="M24" s="47" t="str">
        <f t="shared" si="0"/>
        <v>https://raw.githubusercontent.com/PatrickVibild/TellusAmazonPictures/master/pictures/Lenovo/T460S/RG/DE/1.jpg</v>
      </c>
      <c r="N24" s="47" t="str">
        <f t="shared" si="1"/>
        <v>https://raw.githubusercontent.com/PatrickVibild/TellusAmazonPictures/master/pictures/Lenovo/T460S/RG/DE/2.jpg</v>
      </c>
      <c r="O24" s="48"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4"/>
      <c r="J25" s="45" t="b">
        <f>TRUE()</f>
        <v>1</v>
      </c>
      <c r="K25" s="36" t="s">
        <v>724</v>
      </c>
      <c r="L25" s="46" t="b">
        <f>TRUE()</f>
        <v>1</v>
      </c>
      <c r="M25" s="47" t="str">
        <f t="shared" si="0"/>
        <v>https://raw.githubusercontent.com/PatrickVibild/TellusAmazonPictures/master/pictures/Lenovo/T460S/RG/FR/1.jpg</v>
      </c>
      <c r="N25" s="47" t="str">
        <f t="shared" si="1"/>
        <v>https://raw.githubusercontent.com/PatrickVibild/TellusAmazonPictures/master/pictures/Lenovo/T460S/RG/FR/2.jpg</v>
      </c>
      <c r="O25" s="48"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4"/>
      <c r="J26" s="45" t="b">
        <f>TRUE()</f>
        <v>1</v>
      </c>
      <c r="K26" s="36" t="s">
        <v>725</v>
      </c>
      <c r="L26" s="46" t="b">
        <f>TRUE()</f>
        <v>1</v>
      </c>
      <c r="M26" s="47" t="str">
        <f t="shared" si="0"/>
        <v>https://raw.githubusercontent.com/PatrickVibild/TellusAmazonPictures/master/pictures/Lenovo/T460S/RG/IT/1.jpg</v>
      </c>
      <c r="N26" s="47" t="str">
        <f t="shared" si="1"/>
        <v>https://raw.githubusercontent.com/PatrickVibild/TellusAmazonPictures/master/pictures/Lenovo/T460S/RG/IT/2.jpg</v>
      </c>
      <c r="O26" s="48"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4"/>
      <c r="J27" s="45" t="b">
        <f>TRUE()</f>
        <v>1</v>
      </c>
      <c r="K27" s="36" t="s">
        <v>726</v>
      </c>
      <c r="L27" s="46" t="b">
        <f>FALSE()</f>
        <v>0</v>
      </c>
      <c r="M27" s="47" t="str">
        <f t="shared" si="0"/>
        <v>https://download.lenovo.com/Images/Parts/Lenovo/T460S/RG/ES/Lenovo/T460S/RG/ES_A.jpg</v>
      </c>
      <c r="N27" s="47" t="str">
        <f t="shared" si="1"/>
        <v>https://download.lenovo.com/Images/Parts/Lenovo/T460S/RG/ES/Lenovo/T460S/RG/ES_B.jpg</v>
      </c>
      <c r="O27" s="48"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4"/>
      <c r="J28" s="45" t="b">
        <f>TRUE()</f>
        <v>1</v>
      </c>
      <c r="K28" s="36" t="s">
        <v>727</v>
      </c>
      <c r="L28" s="46" t="b">
        <f>TRUE()</f>
        <v>1</v>
      </c>
      <c r="M28" s="47" t="str">
        <f t="shared" si="0"/>
        <v>https://raw.githubusercontent.com/PatrickVibild/TellusAmazonPictures/master/pictures/Lenovo/T460S/RG/UK/1.jpg</v>
      </c>
      <c r="N28" s="47" t="str">
        <f t="shared" si="1"/>
        <v>https://raw.githubusercontent.com/PatrickVibild/TellusAmazonPictures/master/pictures/Lenovo/T460S/RG/UK/2.jpg</v>
      </c>
      <c r="O28" s="48"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4"/>
      <c r="J29" s="45" t="b">
        <f>TRUE()</f>
        <v>1</v>
      </c>
      <c r="K29" s="36" t="s">
        <v>728</v>
      </c>
      <c r="L29" s="46" t="b">
        <f>TRUE()</f>
        <v>1</v>
      </c>
      <c r="M29" s="47" t="str">
        <f t="shared" si="0"/>
        <v>https://raw.githubusercontent.com/PatrickVibild/TellusAmazonPictures/master/pictures/Lenovo/T460S/RG/NOR/1.jpg</v>
      </c>
      <c r="N29" s="47" t="str">
        <f t="shared" si="1"/>
        <v>https://raw.githubusercontent.com/PatrickVibild/TellusAmazonPictures/master/pictures/Lenovo/T460S/RG/NOR/2.jpg</v>
      </c>
      <c r="O29" s="48"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4"/>
      <c r="J30" s="45" t="b">
        <f>TRUE()</f>
        <v>1</v>
      </c>
      <c r="K30" s="36" t="s">
        <v>706</v>
      </c>
      <c r="L30" s="46" t="b">
        <f>FALSE()</f>
        <v>0</v>
      </c>
      <c r="M30" s="47" t="str">
        <f t="shared" si="0"/>
        <v>https://download.lenovo.com/Images/Parts/01YR094/01YR094_A.jpg</v>
      </c>
      <c r="N30" s="47" t="str">
        <f t="shared" si="1"/>
        <v>https://download.lenovo.com/Images/Parts/01YR094/01YR094_B.jpg</v>
      </c>
      <c r="O30" s="48" t="str">
        <f t="shared" si="2"/>
        <v>https://download.lenovo.com/Images/Parts/01YR094/01YR094_details.jpg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4"/>
      <c r="J31" s="45" t="b">
        <f>TRUE()</f>
        <v>1</v>
      </c>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t="s">
        <v>707</v>
      </c>
      <c r="L32" s="46" t="b">
        <f>FALSE()</f>
        <v>0</v>
      </c>
      <c r="M32" s="47" t="str">
        <f t="shared" si="0"/>
        <v>https://download.lenovo.com/Images/Parts/01YR096/01YR096_A.jpg</v>
      </c>
      <c r="N32" s="47" t="str">
        <f t="shared" si="1"/>
        <v>https://download.lenovo.com/Images/Parts/01YR096/01YR096_B.jpg</v>
      </c>
      <c r="O32" s="48" t="str">
        <f t="shared" si="2"/>
        <v>https://download.lenovo.com/Images/Parts/01YR096/01YR096_details.jpg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4"/>
      <c r="J33" s="45" t="b">
        <f>TRUE()</f>
        <v>1</v>
      </c>
      <c r="K33" s="36" t="s">
        <v>708</v>
      </c>
      <c r="L33" s="46" t="b">
        <f>FALSE()</f>
        <v>0</v>
      </c>
      <c r="M33" s="47" t="str">
        <f t="shared" si="0"/>
        <v>https://download.lenovo.com/Images/Parts/01YR097/01YR097_A.jpg</v>
      </c>
      <c r="N33" s="47" t="str">
        <f t="shared" si="1"/>
        <v>https://download.lenovo.com/Images/Parts/01YR097/01YR097_B.jpg</v>
      </c>
      <c r="O33" s="48" t="str">
        <f t="shared" si="2"/>
        <v>https://download.lenovo.com/Images/Parts/01YR097/01YR097_details.jpg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4"/>
      <c r="J34" s="45" t="b">
        <f>TRUE()</f>
        <v>1</v>
      </c>
      <c r="K34" s="36" t="s">
        <v>709</v>
      </c>
      <c r="L34" s="46" t="b">
        <f>FALSE()</f>
        <v>0</v>
      </c>
      <c r="M34" s="47" t="str">
        <f t="shared" si="0"/>
        <v>https://download.lenovo.com/Images/Parts/01YR103/01YR103_A.jpg</v>
      </c>
      <c r="N34" s="47" t="str">
        <f t="shared" si="1"/>
        <v>https://download.lenovo.com/Images/Parts/01YR103/01YR103_B.jpg</v>
      </c>
      <c r="O34" s="48" t="str">
        <f t="shared" si="2"/>
        <v>https://download.lenovo.com/Images/Parts/01YR103/01YR103_details.jpg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394</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4"/>
      <c r="J36" s="45" t="b">
        <f>TRUE()</f>
        <v>1</v>
      </c>
      <c r="K36" s="36" t="s">
        <v>710</v>
      </c>
      <c r="L36" s="46" t="b">
        <f>FALSE()</f>
        <v>0</v>
      </c>
      <c r="M36" s="47" t="str">
        <f t="shared" ref="M36:M67" si="9">IF(ISBLANK(K36),"",IF(L36, "https://raw.githubusercontent.com/PatrickVibild/TellusAmazonPictures/master/pictures/"&amp;K36&amp;"/1.jpg","https://download.lenovo.com/Images/Parts/"&amp;K36&amp;"/"&amp;K36&amp;"_A.jpg"))</f>
        <v>https://download.lenovo.com/Images/Parts/01YT162/01YT162_A.jpg</v>
      </c>
      <c r="N36" s="47" t="str">
        <f t="shared" ref="N36:N67" si="10">IF(ISBLANK(K36),"",IF(L36, "https://raw.githubusercontent.com/PatrickVibild/TellusAmazonPictures/master/pictures/"&amp;K36&amp;"/2.jpg","https://download.lenovo.com/Images/Parts/"&amp;K36&amp;"/"&amp;K36&amp;"_B.jpg"))</f>
        <v>https://download.lenovo.com/Images/Parts/01YT162/01YT162_B.jpg</v>
      </c>
      <c r="O36" s="48"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4"/>
      <c r="J37" s="45" t="b">
        <f>TRUE()</f>
        <v>1</v>
      </c>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4"/>
      <c r="J38" s="45" t="b">
        <f>TRUE()</f>
        <v>1</v>
      </c>
      <c r="K38" s="36" t="s">
        <v>711</v>
      </c>
      <c r="L38" s="46" t="b">
        <f>FALSE()</f>
        <v>0</v>
      </c>
      <c r="M38" s="47" t="str">
        <f t="shared" si="9"/>
        <v>https://download.lenovo.com/Images/Parts/01YR110/01YR110_A.jpg</v>
      </c>
      <c r="N38" s="47" t="str">
        <f t="shared" si="10"/>
        <v>https://download.lenovo.com/Images/Parts/01YR110/01YR110_B.jpg</v>
      </c>
      <c r="O38" s="48" t="str">
        <f t="shared" si="11"/>
        <v>https://download.lenovo.com/Images/Parts/01YR110/01YR110_details.jpg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4"/>
      <c r="J39" s="45" t="b">
        <f>TRUE()</f>
        <v>1</v>
      </c>
      <c r="K39" s="36" t="s">
        <v>712</v>
      </c>
      <c r="L39" s="46" t="b">
        <f>FALSE()</f>
        <v>0</v>
      </c>
      <c r="M39" s="47" t="str">
        <f t="shared" si="9"/>
        <v>https://download.lenovo.com/Images/Parts/01YR114/01YR114_A.jpg</v>
      </c>
      <c r="N39" s="47" t="str">
        <f t="shared" si="10"/>
        <v>https://download.lenovo.com/Images/Parts/01YR114/01YR114_B.jpg</v>
      </c>
      <c r="O39" s="48" t="str">
        <f t="shared" si="11"/>
        <v>https://download.lenovo.com/Images/Parts/01YR114/01YR114_details.jpg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4"/>
      <c r="J40" s="45" t="b">
        <f>TRUE()</f>
        <v>1</v>
      </c>
      <c r="K40" s="36" t="s">
        <v>713</v>
      </c>
      <c r="L40" s="46" t="b">
        <f>FALSE()</f>
        <v>0</v>
      </c>
      <c r="M40" s="47" t="str">
        <f t="shared" si="9"/>
        <v>https://download.lenovo.com/Images/Parts/01YR115/01YR115_A.jpg</v>
      </c>
      <c r="N40" s="47" t="str">
        <f t="shared" si="10"/>
        <v>https://download.lenovo.com/Images/Parts/01YR115/01YR115_B.jpg</v>
      </c>
      <c r="O40" s="48" t="str">
        <f t="shared" si="11"/>
        <v>https://download.lenovo.com/Images/Parts/01YR115/01YR115_details.jpg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729</v>
      </c>
      <c r="L41" s="46" t="b">
        <f>TRUE()</f>
        <v>1</v>
      </c>
      <c r="M41" s="47" t="str">
        <f t="shared" si="9"/>
        <v>https://raw.githubusercontent.com/PatrickVibild/TellusAmazonPictures/master/pictures/Lenovo/T460S/RG/USI/1.jpg</v>
      </c>
      <c r="N41" s="47" t="str">
        <f t="shared" si="10"/>
        <v>https://raw.githubusercontent.com/PatrickVibild/TellusAmazonPictures/master/pictures/Lenovo/T460S/RG/USI/2.jpg</v>
      </c>
      <c r="O41" s="48"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4"/>
      <c r="J42" s="45" t="b">
        <f>TRUE()</f>
        <v>1</v>
      </c>
      <c r="K42" s="36" t="s">
        <v>714</v>
      </c>
      <c r="L42" s="46" t="b">
        <f>FALSE()</f>
        <v>0</v>
      </c>
      <c r="M42" s="47" t="str">
        <f t="shared" si="9"/>
        <v>https://download.lenovo.com/Images/Parts/01YT165/01YT165_A.jpg</v>
      </c>
      <c r="N42" s="47" t="str">
        <f t="shared" si="10"/>
        <v>https://download.lenovo.com/Images/Parts/01YT165/01YT165_B.jpg</v>
      </c>
      <c r="O42" s="48" t="str">
        <f t="shared" si="11"/>
        <v>https://download.lenovo.com/Images/Parts/01YT165/01YT165_details.jpg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730</v>
      </c>
      <c r="L43" s="46" t="b">
        <f>TRUE()</f>
        <v>1</v>
      </c>
      <c r="M43" s="47" t="str">
        <f t="shared" si="9"/>
        <v>https://raw.githubusercontent.com/PatrickVibild/TellusAmazonPictures/master/pictures/Lenovo/T460S/RG/US/1.jpg</v>
      </c>
      <c r="N43" s="47" t="str">
        <f t="shared" si="10"/>
        <v>https://raw.githubusercontent.com/PatrickVibild/TellusAmazonPictures/master/pictures/Lenovo/T460S/RG/US/2.jpg</v>
      </c>
      <c r="O43" s="48"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2024-01-29T03:30:31Z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