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regular black/"/>
    </mc:Choice>
  </mc:AlternateContent>
  <xr:revisionPtr revIDLastSave="0" documentId="8_{A325D9B8-2FD1-C14F-969A-0487C5E6DFCB}"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O82" i="1" l="1"/>
  <c r="L82" i="1" s="1"/>
  <c r="CO81" i="1"/>
  <c r="CO80" i="1"/>
  <c r="CO77" i="1"/>
  <c r="CO75" i="1"/>
  <c r="L75" i="1" s="1"/>
  <c r="CO71" i="1"/>
  <c r="CO70" i="1"/>
  <c r="CO66" i="1"/>
  <c r="CO65" i="1"/>
  <c r="L65" i="1" s="1"/>
  <c r="CO57" i="1"/>
  <c r="CO55" i="1"/>
  <c r="L55" i="1" s="1"/>
  <c r="CO52" i="1"/>
  <c r="CO51" i="1"/>
  <c r="CO50" i="1"/>
  <c r="L50" i="1" s="1"/>
  <c r="CO46" i="1"/>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CO20" i="1"/>
  <c r="L20" i="1" s="1"/>
  <c r="CO17" i="1"/>
  <c r="CO15" i="1"/>
  <c r="FE15" i="1" s="1"/>
  <c r="CO10" i="1"/>
  <c r="FE10" i="1" s="1"/>
  <c r="CO6" i="1"/>
  <c r="FE6" i="1" s="1"/>
  <c r="CO5" i="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AI52" i="1" s="1"/>
  <c r="I52" i="2"/>
  <c r="AI53" i="1" s="1"/>
  <c r="I53" i="2"/>
  <c r="AI54" i="1" s="1"/>
  <c r="I54" i="2"/>
  <c r="I55" i="2"/>
  <c r="I56" i="2"/>
  <c r="I57" i="2"/>
  <c r="I58" i="2"/>
  <c r="I59" i="2"/>
  <c r="I60" i="2"/>
  <c r="I61" i="2"/>
  <c r="AI62" i="1" s="1"/>
  <c r="I62" i="2"/>
  <c r="AI63" i="1" s="1"/>
  <c r="I63" i="2"/>
  <c r="AI64" i="1" s="1"/>
  <c r="I64" i="2"/>
  <c r="I65" i="2"/>
  <c r="I66" i="2"/>
  <c r="I67" i="2"/>
  <c r="I68" i="2"/>
  <c r="I69" i="2"/>
  <c r="I70" i="2"/>
  <c r="AI71" i="1" s="1"/>
  <c r="I71" i="2"/>
  <c r="AI72" i="1" s="1"/>
  <c r="I72" i="2"/>
  <c r="I73" i="2"/>
  <c r="AI74" i="1" s="1"/>
  <c r="I74" i="2"/>
  <c r="I75" i="2"/>
  <c r="I76" i="2"/>
  <c r="I77" i="2"/>
  <c r="I78" i="2"/>
  <c r="AI79" i="1" s="1"/>
  <c r="I79" i="2"/>
  <c r="I80" i="2"/>
  <c r="I81" i="2"/>
  <c r="AI82" i="1" s="1"/>
  <c r="I82" i="2"/>
  <c r="AI83" i="1" s="1"/>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I4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K84" i="1"/>
  <c r="AJ84" i="1"/>
  <c r="AI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F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F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I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K80" i="1"/>
  <c r="AI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F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I78" i="1"/>
  <c r="AA78" i="1"/>
  <c r="Z78" i="1"/>
  <c r="Y78" i="1"/>
  <c r="X78" i="1"/>
  <c r="W78" i="1"/>
  <c r="J78" i="1"/>
  <c r="I78" i="1"/>
  <c r="H78" i="1"/>
  <c r="F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I77" i="1"/>
  <c r="AA77" i="1"/>
  <c r="Z77" i="1"/>
  <c r="Y77" i="1"/>
  <c r="X77" i="1"/>
  <c r="W77" i="1"/>
  <c r="S77" i="1"/>
  <c r="R77" i="1"/>
  <c r="Q77" i="1"/>
  <c r="J77" i="1"/>
  <c r="I77" i="1"/>
  <c r="H77" i="1"/>
  <c r="F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I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I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F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I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I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I69" i="1"/>
  <c r="AA69" i="1"/>
  <c r="Z69" i="1"/>
  <c r="Y69" i="1"/>
  <c r="X69" i="1"/>
  <c r="W69" i="1"/>
  <c r="U69" i="1"/>
  <c r="J69" i="1"/>
  <c r="I69" i="1"/>
  <c r="H69" i="1"/>
  <c r="F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I68" i="1"/>
  <c r="AA68" i="1"/>
  <c r="Z68" i="1"/>
  <c r="Y68" i="1"/>
  <c r="X68" i="1"/>
  <c r="W68" i="1"/>
  <c r="M68" i="1"/>
  <c r="J68" i="1"/>
  <c r="I68" i="1"/>
  <c r="H68" i="1"/>
  <c r="F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I67" i="1"/>
  <c r="AB67" i="1"/>
  <c r="AA67" i="1"/>
  <c r="Z67" i="1"/>
  <c r="Y67" i="1"/>
  <c r="X67" i="1"/>
  <c r="W67" i="1"/>
  <c r="P67" i="1"/>
  <c r="O67" i="1"/>
  <c r="J67" i="1"/>
  <c r="I67" i="1"/>
  <c r="H67" i="1"/>
  <c r="F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I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I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I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I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I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I58" i="1"/>
  <c r="AB58" i="1"/>
  <c r="AA58" i="1"/>
  <c r="Z58" i="1"/>
  <c r="Y58" i="1"/>
  <c r="X58" i="1"/>
  <c r="W58" i="1"/>
  <c r="S58" i="1"/>
  <c r="L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I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I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I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I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I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K49" i="1"/>
  <c r="AI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I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I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K46" i="1"/>
  <c r="AI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I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K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K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K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K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I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J25" i="1" l="1"/>
  <c r="AJ37"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<sst xmlns="http://schemas.openxmlformats.org/spreadsheetml/2006/main" count="1059" uniqueCount="822">
  <si>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</si>
  <si>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</si>
  <si>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</si>
  <si>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</si>
  <si>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</si>
  <si>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</si>
  <si>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</si>
  <si>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</si>
  <si>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</si>
  <si>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</si>
  <si>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</si>
  <si>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</si>
  <si>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</si>
  <si>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</si>
  <si>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</si>
  <si>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</si>
  <si>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</si>
  <si>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</si>
  <si>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</si>
  <si>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</si>
  <si>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</si>
  <si>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</si>
  <si>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</si>
  <si>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</si>
  <si>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</si>
  <si>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</si>
  <si>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</si>
  <si>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</si>
  <si>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</si>
  <si>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</si>
  <si>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</si>
  <si>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</si>
  <si>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</si>
  <si>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</si>
  <si>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</si>
  <si>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</si>
  <si>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</si>
  <si>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</si>
  <si>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</si>
  <si>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</si>
  <si>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</si>
  <si>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</si>
  <si>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</si>
  <si>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</si>
  <si>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</si>
  <si>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</si>
  <si>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</si>
  <si>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</si>
  <si>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</si>
  <si>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</si>
  <si>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</si>
  <si>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</si>
  <si>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</si>
  <si>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</si>
  <si>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</si>
  <si>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</si>
  <si>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</si>
  <si>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</si>
  <si>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</si>
  <si>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</si>
  <si>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</si>
  <si>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</si>
  <si>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</si>
  <si>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</si>
  <si>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</si>
  <si>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</si>
  <si>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</si>
  <si>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</si>
  <si>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</si>
  <si>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</si>
  <si>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</si>
  <si>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</si>
  <si>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</si>
  <si>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</si>
  <si>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</si>
  <si>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</si>
  <si>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</si>
  <si>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</si>
  <si>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</si>
  <si>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</si>
  <si>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</si>
  <si>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</si>
  <si>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</si>
  <si>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</si>
  <si>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</si>
  <si>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</si>
  <si>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</si>
  <si>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</si>
  <si>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</si>
  <si>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</si>
  <si>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</si>
  <si>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</si>
  <si>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</si>
  <si>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</si>
  <si>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</si>
  <si>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</si>
  <si>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</si>
  <si>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</si>
  <si>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</si>
  <si>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</si>
  <si>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</si>
  <si>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</si>
  <si>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</si>
  <si>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</si>
  <si>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</si>
  <si>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</si>
  <si>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</si>
  <si>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</si>
  <si>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</si>
  <si>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</si>
  <si>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</si>
  <si>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</si>
  <si>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</si>
  <si>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</si>
  <si>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</si>
  <si>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</si>
  <si>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</si>
  <si>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</si>
  <si>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</si>
  <si>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</si>
  <si>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</si>
  <si>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</si>
  <si>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</si>
  <si>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</si>
  <si>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</si>
  <si>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</si>
  <si>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</si>
  <si>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</si>
  <si>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</si>
  <si>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</si>
  <si>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</si>
  <si>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</si>
  <si>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</si>
  <si>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</si>
  <si>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</si>
  <si>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</si>
  <si>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</si>
  <si>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</si>
  <si>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</si>
  <si>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</si>
  <si>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</si>
  <si>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</si>
  <si>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</si>
  <si>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</si>
  <si>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</si>
  <si>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</si>
  <si>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</si>
  <si>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</si>
  <si>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</si>
  <si>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</si>
  <si>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</si>
  <si>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</si>
  <si>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</si>
  <si>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</si>
  <si>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</si>
  <si>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</si>
  <si>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</si>
  <si>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</si>
  <si>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</si>
  <si>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</si>
  <si>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</si>
  <si>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</si>
  <si>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</si>
  <si>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</si>
  <si>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</si>
  <si>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</si>
  <si>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</si>
  <si>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</si>
  <si>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</si>
  <si>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</si>
  <si>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</si>
  <si>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</si>
  <si>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</si>
  <si>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</si>
  <si>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</si>
  <si>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</si>
  <si>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</si>
  <si>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</si>
  <si>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</si>
  <si>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</si>
  <si>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</si>
  <si>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</si>
  <si>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</si>
  <si>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</si>
  <si>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</si>
  <si>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</si>
  <si>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</si>
  <si>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</si>
  <si>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</si>
  <si>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</si>
  <si>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</si>
  <si>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</si>
  <si>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</si>
  <si>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</si>
  <si>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</si>
  <si>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</si>
  <si>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</si>
  <si>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</si>
  <si>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</si>
  <si>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</si>
  <si>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</si>
  <si>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</si>
  <si>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</si>
  <si>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</si>
  <si>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</si>
  <si>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</si>
  <si>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</si>
  <si>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</si>
  <si>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</si>
  <si>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</si>
  <si>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</si>
  <si>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</si>
  <si>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</si>
  <si>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</si>
  <si>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</si>
  <si>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</si>
  <si>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</si>
  <si>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</si>
  <si>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</si>
  <si>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</si>
  <si>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</si>
  <si>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</si>
  <si>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</si>
  <si>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</si>
  <si>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</si>
  <si>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</si>
  <si>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</si>
  <si>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</si>
  <si>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</si>
  <si>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</si>
  <si>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</si>
  <si>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</si>
  <si>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</si>
  <si>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</si>
  <si>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</si>
  <si>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</si>
  <si>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</si>
  <si>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</si>
  <si>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</si>
  <si>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</si>
  <si>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</si>
  <si>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</si>
  <si>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</si>
  <si>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</si>
  <si>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</si>
  <si>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</si>
  <si>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</si>
  <si>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</si>
  <si>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</si>
  <si>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</si>
  <si>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</si>
  <si>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</si>
  <si>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</si>
  <si>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</si>
  <si>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</si>
  <si>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</si>
  <si>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</si>
  <si>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</si>
  <si>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</si>
  <si>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</si>
  <si>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</si>
  <si>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</si>
  <si>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</si>
  <si>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</si>
  <si>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</si>
  <si>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</si>
  <si>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</si>
  <si>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</si>
  <si>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</si>
  <si>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</si>
  <si>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</si>
  <si>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</si>
  <si>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</si>
  <si>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</si>
  <si>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</si>
  <si>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</si>
  <si>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</si>
  <si>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</si>
  <si>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</si>
  <si>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</si>
  <si>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</si>
  <si>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</si>
  <si>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</si>
  <si>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</si>
  <si>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</si>
  <si>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</si>
  <si>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</si>
  <si>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</si>
  <si>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</si>
  <si>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</si>
  <si>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</si>
  <si>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</si>
  <si>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</si>
  <si>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</si>
  <si>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</si>
  <si>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</si>
  <si>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</si>
  <si>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</si>
  <si>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</si>
  <si>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</si>
  <si>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</si>
  <si>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</si>
  <si>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</si>
  <si>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</si>
  <si>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</si>
  <si>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</si>
  <si>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</si>
  <si>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</si>
  <si>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</si>
  <si>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</si>
  <si>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</si>
  <si>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</si>
  <si>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</si>
  <si>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</si>
  <si>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</si>
  <si>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</si>
  <si>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</si>
  <si>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</si>
  <si>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</si>
  <si>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</si>
  <si>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</si>
  <si>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</si>
  <si>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</si>
  <si>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</si>
  <si>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</si>
  <si>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</si>
  <si>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</si>
  <si>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</si>
  <si>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</si>
  <si>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</si>
  <si>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</si>
  <si>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</si>
  <si>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</si>
  <si>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</si>
  <si>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</si>
  <si>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</si>
  <si>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</si>
  <si>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</si>
  <si>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</si>
  <si>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</si>
  <si>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</si>
  <si>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</si>
  <si>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</si>
  <si>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</si>
  <si>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</si>
  <si>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</si>
  <si>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</si>
  <si>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</si>
  <si>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</si>
  <si>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</si>
  <si>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</si>
  <si>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</si>
  <si>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</si>
  <si>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</si>
  <si>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</si>
  <si>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</si>
  <si>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</si>
  <si>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</si>
  <si>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</si>
  <si>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</si>
  <si>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</si>
  <si>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</si>
  <si>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</si>
  <si>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</si>
  <si>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</si>
  <si>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</si>
  <si>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</si>
  <si>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</si>
  <si>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</si>
  <si>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</si>
  <si>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</si>
  <si>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</si>
  <si>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</si>
  <si>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</si>
  <si>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</si>
  <si>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</si>
  <si>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</si>
  <si>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</si>
  <si>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</si>
  <si>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</si>
  <si>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</si>
  <si>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</si>
  <si>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</si>
  <si>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</si>
  <si>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</si>
  <si>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</si>
  <si>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</si>
  <si>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</si>
  <si>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</si>
  <si>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</si>
  <si>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</si>
  <si>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</si>
  <si>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</si>
  <si>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</si>
  <si>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</si>
  <si>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</si>
  <si>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</si>
  <si>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</si>
  <si>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</si>
  <si>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</si>
  <si>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</si>
  <si>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</si>
  <si>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</si>
  <si>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</si>
  <si>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</si>
  <si>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</si>
  <si>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</si>
  <si>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</si>
  <si>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</si>
  <si>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</si>
  <si>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</si>
  <si>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</si>
  <si>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</si>
  <si>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</si>
  <si>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</si>
  <si>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</si>
  <si>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</si>
  <si>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</si>
  <si>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</si>
  <si>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</si>
  <si>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</si>
  <si>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</si>
  <si>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</si>
  <si>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</si>
  <si>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</si>
  <si>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</si>
  <si>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</si>
  <si>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</si>
  <si>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</si>
  <si>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</si>
  <si>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</si>
  <si>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</si>
  <si>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</si>
  <si>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</si>
  <si>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</si>
  <si>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</si>
  <si>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</si>
  <si>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</si>
  <si>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</si>
  <si>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</si>
  <si>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</si>
  <si>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</si>
  <si>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</si>
  <si>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</si>
  <si>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</si>
  <si>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</si>
  <si>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</si>
  <si>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</si>
  <si>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</si>
  <si>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</si>
  <si>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</si>
  <si>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</si>
  <si>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</si>
  <si>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</si>
  <si>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</si>
  <si>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</si>
  <si>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</si>
  <si>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</si>
  <si>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</si>
  <si>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</si>
  <si>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</si>
  <si>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</si>
  <si>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</si>
  <si>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</si>
  <si>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</si>
  <si>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</si>
  <si>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</si>
  <si>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</si>
  <si>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</si>
  <si>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</si>
  <si>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</si>
  <si>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</si>
  <si>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</si>
  <si>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</si>
  <si>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</si>
  <si>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</si>
  <si>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</si>
  <si>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</si>
  <si>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</si>
  <si>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</si>
  <si>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</si>
  <si>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</si>
  <si>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</si>
  <si>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</si>
  <si>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</si>
  <si>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</si>
  <si>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</si>
  <si>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</si>
  <si>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</si>
  <si>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</si>
  <si>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</si>
  <si>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</si>
  <si>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</si>
  <si>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</si>
  <si>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</si>
  <si>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</si>
  <si>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</si>
  <si>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</si>
  <si>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</si>
  <si>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</si>
  <si>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</si>
  <si>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</si>
  <si>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</si>
  <si>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</si>
  <si>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</si>
  <si>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</si>
  <si>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</si>
  <si>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</si>
  <si>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</si>
  <si>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</si>
  <si>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</si>
  <si>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</si>
  <si>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</si>
  <si>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</si>
  <si>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</si>
  <si>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</si>
  <si>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</si>
  <si>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</si>
  <si>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</si>
  <si>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</si>
  <si>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</si>
  <si>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</si>
  <si>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</si>
  <si>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</si>
  <si>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</si>
  <si>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</si>
  <si>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</si>
  <si>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</si>
  <si>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</si>
  <si>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</si>
  <si>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</si>
  <si>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</si>
  <si>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</si>
  <si>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</si>
  <si>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</si>
  <si>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</si>
  <si>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</si>
  <si>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</si>
  <si>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</si>
  <si>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</si>
  <si>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</si>
  <si>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</si>
  <si>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</si>
  <si>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</si>
  <si>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</si>
  <si>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</si>
  <si>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</si>
  <si>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</si>
  <si>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</si>
  <si>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</si>
  <si>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</si>
  <si>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</si>
  <si>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</si>
  <si>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</si>
  <si>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</si>
  <si>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</si>
  <si>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</si>
  <si>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</si>
  <si>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</si>
  <si>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</si>
  <si>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</si>
  <si>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</si>
  <si>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</si>
  <si>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</si>
  <si>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</si>
  <si>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</si>
  <si>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</si>
  <si>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</si>
  <si>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</si>
  <si>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</si>
  <si>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</si>
  <si>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</si>
  <si>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</si>
  <si>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</si>
  <si>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</si>
  <si>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</si>
  <si>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</si>
  <si>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</si>
  <si>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</si>
  <si>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</si>
  <si>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</si>
  <si>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</si>
  <si>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</si>
  <si>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</si>
  <si>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</si>
  <si>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</si>
  <si>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</si>
  <si>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</si>
  <si>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</si>
  <si>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</si>
  <si>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</si>
  <si>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</si>
  <si>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</si>
  <si>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</si>
  <si>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</si>
  <si>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</si>
  <si>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</si>
  <si>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</si>
  <si>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</si>
  <si>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</si>
  <si>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</si>
  <si>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</si>
  <si>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</si>
  <si>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</si>
  <si>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</si>
  <si>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</si>
  <si>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</si>
  <si>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</si>
  <si>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</si>
  <si>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</si>
  <si>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</si>
  <si>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</si>
  <si>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</si>
  <si>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</si>
  <si>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</si>
  <si>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</si>
  <si>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</si>
  <si>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</si>
  <si>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</si>
  <si>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</si>
  <si>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</si>
  <si>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</si>
  <si>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</si>
  <si>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</si>
  <si>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</si>
  <si>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</si>
  <si>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</si>
  <si>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</si>
  <si>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</si>
  <si>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</si>
  <si>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</si>
  <si>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</si>
  <si>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</si>
  <si>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</si>
  <si>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</si>
  <si>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</si>
  <si>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</si>
  <si>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</si>
  <si>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</si>
  <si>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</si>
  <si>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</si>
  <si>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</si>
  <si>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</si>
  <si>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</si>
  <si>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</si>
  <si>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</si>
  <si>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</si>
  <si>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</si>
  <si>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</si>
  <si>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</si>
  <si>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</si>
  <si>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</si>
  <si>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</si>
  <si>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</si>
  <si>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</si>
  <si>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</si>
  <si>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</si>
  <si>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</si>
  <si>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</si>
  <si>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</si>
  <si>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</si>
  <si>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</si>
  <si>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</si>
  <si>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</si>
  <si>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</si>
  <si>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</si>
  <si>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</si>
  <si>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</si>
  <si>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</si>
  <si>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</si>
  <si>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</si>
  <si>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</si>
  <si>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</si>
  <si>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</si>
  <si>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</si>
  <si>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</si>
  <si>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</si>
  <si>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</si>
  <si>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</si>
  <si>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</si>
  <si>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</si>
  <si>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</si>
  <si>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</si>
  <si>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</si>
  <si>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</si>
  <si>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</si>
  <si>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</si>
  <si>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</si>
  <si>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</si>
  <si>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</si>
  <si>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</si>
  <si>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</si>
  <si>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</si>
  <si>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</si>
  <si>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</si>
  <si>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</si>
  <si>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</si>
  <si>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</si>
  <si>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</si>
  <si>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</si>
  <si>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</si>
  <si>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</si>
  <si>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</si>
  <si>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</si>
  <si>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</si>
  <si>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</si>
  <si>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</si>
  <si>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</si>
  <si>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</si>
  <si>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</si>
  <si>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</si>
  <si>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</si>
  <si>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</si>
  <si>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</si>
  <si>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</si>
  <si>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</si>
  <si>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</si>
  <si>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</si>
  <si>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</si>
  <si>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</si>
  <si>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</si>
  <si>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</si>
  <si>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</si>
  <si>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</si>
  <si>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</si>
  <si>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</si>
  <si>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</si>
  <si>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</si>
  <si>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</si>
  <si>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</si>
  <si>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</si>
  <si>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</si>
  <si>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</si>
  <si>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</si>
  <si>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</si>
  <si>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</si>
  <si>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</si>
  <si>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</si>
  <si>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</si>
  <si>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</si>
  <si>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</si>
  <si>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</si>
  <si>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</si>
  <si>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</si>
  <si>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</si>
  <si>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</si>
  <si>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</si>
  <si>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</si>
  <si>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</si>
  <si>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</si>
  <si>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</si>
  <si>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</si>
  <si>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</si>
  <si>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</si>
  <si>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</si>
  <si>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</si>
  <si>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</si>
  <si>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</si>
  <si>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</si>
  <si>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</si>
  <si>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</si>
  <si>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</si>
  <si>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</si>
  <si>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</si>
  <si>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</si>
  <si>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</si>
  <si>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</si>
  <si>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</si>
  <si>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</si>
  <si>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</si>
  <si>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</si>
  <si>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</si>
  <si>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</si>
  <si>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</si>
  <si>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</si>
  <si>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</si>
  <si>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</si>
  <si>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</si>
  <si>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</si>
  <si>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</si>
  <si>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</si>
  <si>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</si>
  <si>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</si>
  <si>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</si>
  <si>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</si>
  <si>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</si>
  <si>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</si>
  <si>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</si>
  <si>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</si>
  <si>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</si>
  <si>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</si>
  <si>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</si>
  <si>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</si>
  <si>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</si>
  <si>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</si>
  <si>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</si>
  <si>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</si>
  <si>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</si>
  <si>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</si>
  <si>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</si>
  <si>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</si>
  <si>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</si>
  <si>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</si>
  <si>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</si>
  <si>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</si>
  <si>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</si>
  <si>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</si>
  <si>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</si>
  <si>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</si>
  <si>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</si>
  <si>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</si>
  <si>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</si>
  <si>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</si>
  <si>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</si>
  <si>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</si>
  <si>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</si>
  <si>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</si>
  <si>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</si>
  <si>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</si>
  <si>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</si>
  <si>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</si>
  <si>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Lenovo T480s Parent black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</si>
</sst>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T480s Parent black regular</v>
      </c>
      <c r="C4" s="27" t="s">
        <v>345</v>
      </c>
      <c r="D4" s="28">
        <f>Values!B14</f>
        <v>5714401481997</v>
      </c>
      <c r="E4" s="1" t="s">
        <v>346</v>
      </c>
      <c r="F4" s="27" t="str">
        <f>SUBSTITUTE(Values!B1, "{language}", "") &amp; " " &amp; Values!B3</f>
        <v>Teclado de respuesto  retroiluminado  para Lenovo Thinkpad T480s, T490, E490, L480, L490, L380, L390, L380 Yoga, L390 Yoga, E490, E480</v>
      </c>
      <c r="G4" s="27" t="s">
        <v>345</v>
      </c>
      <c r="H4" s="1" t="str">
        <f>Values!B16</f>
        <v>computer-keyboards</v>
      </c>
      <c r="I4" s="1" t="str">
        <f>IF(ISBLANK(Values!E3),"","4730574031")</f>
        <v>4730574031</v>
      </c>
      <c r="J4" s="29" t="str">
        <f>Values!B13</f>
        <v>Lenovo T480s Parent black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Teclado de respuesto Lenovo T480s Regular black - DE sin retroiluminación  para Lenovo Thinkpad T480s, T490, E490, L480, L490, L380, L390, L380 Yoga, L390 Yoga, E490, E480</v>
      </c>
      <c r="G25" s="29" t="str">
        <f>IF(ISBLANK(Values!E24),"",IF(Values!$B$20="PartialUpdate","","TellusRem"))</f>
        <v>TellusRem</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T480s Parent black regular</v>
      </c>
      <c r="Y25" s="31" t="str">
        <f>IF(ISBLANK(Values!E24),"","Size-Color")</f>
        <v>Size-Color</v>
      </c>
      <c r="Z25" s="29" t="str">
        <f>IF(ISBLANK(Values!E24),"","variation")</f>
        <v>variation</v>
      </c>
      <c r="AA25" s="1" t="str">
        <f>IF(ISBLANK(Values!E24),"",Values!$B$20)</f>
        <v>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34" t="str">
        <f>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3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Lenovo T480s Regular black - DE sin retroiluminación.</v>
      </c>
      <c r="AM25" s="1" t="str">
        <f>SUBSTITUTE(IF(ISBLANK(Values!E24),"",Values!$B$27),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Teclado de respuesto Lenovo T480s Regular black - FR sin retroiluminación  para Lenovo Thinkpad T480s, T490, E490, L480, L490, L380, L390, L380 Yoga, L390 Yoga, E490, E480</v>
      </c>
      <c r="G26" s="29" t="str">
        <f>IF(ISBLANK(Values!E25),"",IF(Values!$B$20="PartialUpdate","","TellusRem"))</f>
        <v>TellusRem</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T480s Parent black regular</v>
      </c>
      <c r="Y26" s="31" t="str">
        <f>IF(ISBLANK(Values!E25),"","Size-Color")</f>
        <v>Size-Color</v>
      </c>
      <c r="Z26" s="29" t="str">
        <f>IF(ISBLANK(Values!E25),"","variation")</f>
        <v>variation</v>
      </c>
      <c r="AA26" s="1" t="str">
        <f>IF(ISBLANK(Values!E25),"",Values!$B$20)</f>
        <v>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34" t="str">
        <f>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3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Lenovo T480s Regular black - FR sin retroiluminación.</v>
      </c>
      <c r="AM26" s="1" t="str">
        <f>SUBSTITUTE(IF(ISBLANK(Values!E25),"",Values!$B$27),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Teclado de respuesto Lenovo T480s Regular black - IT sin retroiluminación  para Lenovo Thinkpad T480s, T490, E490, L480, L490, L380, L390, L380 Yoga, L390 Yoga, E490, E480</v>
      </c>
      <c r="G27" s="29" t="str">
        <f>IF(ISBLANK(Values!E26),"",IF(Values!$B$20="PartialUpdate","","TellusRem"))</f>
        <v>TellusRem</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T480s Parent black regular</v>
      </c>
      <c r="Y27" s="31" t="str">
        <f>IF(ISBLANK(Values!E26),"","Size-Color")</f>
        <v>Size-Color</v>
      </c>
      <c r="Z27" s="29" t="str">
        <f>IF(ISBLANK(Values!E26),"","variation")</f>
        <v>variation</v>
      </c>
      <c r="AA27" s="1" t="str">
        <f>IF(ISBLANK(Values!E26),"",Values!$B$20)</f>
        <v>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34" t="str">
        <f>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3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Lenovo T480s Regular black - IT sin retroiluminación.</v>
      </c>
      <c r="AM27" s="1" t="str">
        <f>SUBSTITUTE(IF(ISBLANK(Values!E26),"",Values!$B$27),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Teclado de respuesto Lenovo T480s Regular black - ES sin retroiluminación  para Lenovo Thinkpad T480s, T490, E490, L480, L490, L380, L390, L380 Yoga, L390 Yoga, E490, E480</v>
      </c>
      <c r="G28" s="29" t="str">
        <f>IF(ISBLANK(Values!E27),"",IF(Values!$B$20="PartialUpdate","","TellusRem"))</f>
        <v>TellusRem</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T480s Parent black regular</v>
      </c>
      <c r="Y28" s="31" t="str">
        <f>IF(ISBLANK(Values!E27),"","Size-Color")</f>
        <v>Size-Color</v>
      </c>
      <c r="Z28" s="29" t="str">
        <f>IF(ISBLANK(Values!E27),"","variation")</f>
        <v>variation</v>
      </c>
      <c r="AA28" s="1" t="str">
        <f>IF(ISBLANK(Values!E27),"",Values!$B$20)</f>
        <v>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34" t="str">
        <f>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3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Lenovo T480s Regular black - ES sin retroiluminación.</v>
      </c>
      <c r="AM28" s="1" t="str">
        <f>SUBSTITUTE(IF(ISBLANK(Values!E27),"",Values!$B$27),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Teclado de respuesto Lenovo T480s Regular black - UK sin retroiluminación  para Lenovo Thinkpad T480s, T490, E490, L480, L490, L380, L390, L380 Yoga, L390 Yoga, E490, E480</v>
      </c>
      <c r="G29" s="29" t="str">
        <f>IF(ISBLANK(Values!E28),"",IF(Values!$B$20="PartialUpdate","","TellusRem"))</f>
        <v>TellusRem</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T480s Parent black regular</v>
      </c>
      <c r="Y29" s="31" t="str">
        <f>IF(ISBLANK(Values!E28),"","Size-Color")</f>
        <v>Size-Color</v>
      </c>
      <c r="Z29" s="29" t="str">
        <f>IF(ISBLANK(Values!E28),"","variation")</f>
        <v>variation</v>
      </c>
      <c r="AA29" s="1" t="str">
        <f>IF(ISBLANK(Values!E28),"",Values!$B$20)</f>
        <v>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34" t="str">
        <f>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3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Lenovo T480s Regular black - UK sin retroiluminación.</v>
      </c>
      <c r="AM29" s="1" t="str">
        <f>SUBSTITUTE(IF(ISBLANK(Values!E28),"",Values!$B$27),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Teclado de respuesto Lenovo T480s Regular black - NOR sin retroiluminación  para Lenovo Thinkpad T480s, T490, E490, L480, L490, L380, L390, L380 Yoga, L390 Yoga, E490, E480</v>
      </c>
      <c r="G30" s="29" t="str">
        <f>IF(ISBLANK(Values!E29),"",IF(Values!$B$20="PartialUpdate","","TellusRem"))</f>
        <v>TellusRem</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T480s Parent black regular</v>
      </c>
      <c r="Y30" s="31" t="str">
        <f>IF(ISBLANK(Values!E29),"","Size-Color")</f>
        <v>Size-Color</v>
      </c>
      <c r="Z30" s="29" t="str">
        <f>IF(ISBLANK(Values!E29),"","variation")</f>
        <v>variation</v>
      </c>
      <c r="AA30" s="1" t="str">
        <f>IF(ISBLANK(Values!E29),"",Values!$B$20)</f>
        <v>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34" t="str">
        <f>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3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Lenovo T480s Regular black - NOR sin retroiluminación.</v>
      </c>
      <c r="AM30" s="1" t="str">
        <f>SUBSTITUTE(IF(ISBLANK(Values!E29),"",Values!$B$27),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Teclado de respuesto Lenovo T480s Regular black - BE sin retroiluminación  para Lenovo Thinkpad T480s, T490, E490, L480, L490, L380, L390, L380 Yoga, L390 Yoga, E490, E480</v>
      </c>
      <c r="G31" s="29" t="str">
        <f>IF(ISBLANK(Values!E30),"",IF(Values!$B$20="PartialUpdate","","TellusRem"))</f>
        <v>TellusRem</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T480s Parent black regular</v>
      </c>
      <c r="Y31" s="31" t="str">
        <f>IF(ISBLANK(Values!E30),"","Size-Color")</f>
        <v>Size-Color</v>
      </c>
      <c r="Z31" s="29" t="str">
        <f>IF(ISBLANK(Values!E30),"","variation")</f>
        <v>variation</v>
      </c>
      <c r="AA31" s="1" t="str">
        <f>IF(ISBLANK(Values!E30),"",Values!$B$20)</f>
        <v>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34" t="str">
        <f>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3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Lenovo T480s Regular black - BE sin retroiluminación.</v>
      </c>
      <c r="AM31" s="1" t="str">
        <f>SUBSTITUTE(IF(ISBLANK(Values!E30),"",Values!$B$27),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Teclado de respuesto Lenovo T480s Regular black - BG sin retroiluminación  para Lenovo Thinkpad T480s, T490, E490, L480, L490, L380, L390, L380 Yoga, L390 Yoga, E490, E480</v>
      </c>
      <c r="G32" s="29" t="str">
        <f>IF(ISBLANK(Values!E31),"",IF(Values!$B$20="PartialUpdate","","TellusRem"))</f>
        <v>TellusRem</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T480s Parent black regular</v>
      </c>
      <c r="Y32" s="31" t="str">
        <f>IF(ISBLANK(Values!E31),"","Size-Color")</f>
        <v>Size-Color</v>
      </c>
      <c r="Z32" s="29" t="str">
        <f>IF(ISBLANK(Values!E31),"","variation")</f>
        <v>variation</v>
      </c>
      <c r="AA32" s="1" t="str">
        <f>IF(ISBLANK(Values!E31),"",Values!$B$20)</f>
        <v>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34" t="str">
        <f>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3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Lenovo T480s Regular black - BG sin retroiluminación.</v>
      </c>
      <c r="AM32" s="1" t="str">
        <f>SUBSTITUTE(IF(ISBLANK(Values!E31),"",Values!$B$27),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Teclado de respuesto Lenovo T480s Regular black - CZ sin retroiluminación  para Lenovo Thinkpad T480s, T490, E490, L480, L490, L380, L390, L380 Yoga, L390 Yoga, E490, E480</v>
      </c>
      <c r="G33" s="29" t="str">
        <f>IF(ISBLANK(Values!E32),"",IF(Values!$B$20="PartialUpdate","","TellusRem"))</f>
        <v>TellusRem</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T480s Parent black regular</v>
      </c>
      <c r="Y33" s="31" t="str">
        <f>IF(ISBLANK(Values!E32),"","Size-Color")</f>
        <v>Size-Color</v>
      </c>
      <c r="Z33" s="29" t="str">
        <f>IF(ISBLANK(Values!E32),"","variation")</f>
        <v>variation</v>
      </c>
      <c r="AA33" s="1" t="str">
        <f>IF(ISBLANK(Values!E32),"",Values!$B$20)</f>
        <v>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34" t="str">
        <f>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3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Lenovo T480s Regular black - CZ sin retroiluminación.</v>
      </c>
      <c r="AM33" s="1" t="str">
        <f>SUBSTITUTE(IF(ISBLANK(Values!E32),"",Values!$B$27),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Teclado de respuesto Lenovo T480s Regular black - DK sin retroiluminación  para Lenovo Thinkpad T480s, T490, E490, L480, L490, L380, L390, L380 Yoga, L390 Yoga, E490, E480</v>
      </c>
      <c r="G34" s="29" t="str">
        <f>IF(ISBLANK(Values!E33),"",IF(Values!$B$20="PartialUpdate","","TellusRem"))</f>
        <v>TellusRem</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T480s Parent black regular</v>
      </c>
      <c r="Y34" s="31" t="str">
        <f>IF(ISBLANK(Values!E33),"","Size-Color")</f>
        <v>Size-Color</v>
      </c>
      <c r="Z34" s="29" t="str">
        <f>IF(ISBLANK(Values!E33),"","variation")</f>
        <v>variation</v>
      </c>
      <c r="AA34" s="1" t="str">
        <f>IF(ISBLANK(Values!E33),"",Values!$B$20)</f>
        <v>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34" t="str">
        <f>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3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Lenovo T480s Regular black - DK sin retroiluminación.</v>
      </c>
      <c r="AM34" s="1" t="str">
        <f>SUBSTITUTE(IF(ISBLANK(Values!E33),"",Values!$B$27),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Teclado de respuesto Lenovo T480s Regular black - HU sin retroiluminación  para Lenovo Thinkpad T480s, T490, E490, L480, L490, L380, L390, L380 Yoga, L390 Yoga, E490, E480</v>
      </c>
      <c r="G35" s="29" t="str">
        <f>IF(ISBLANK(Values!E34),"",IF(Values!$B$20="PartialUpdate","","TellusRem"))</f>
        <v>TellusRem</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T480s Parent black regular</v>
      </c>
      <c r="Y35" s="31" t="str">
        <f>IF(ISBLANK(Values!E34),"","Size-Color")</f>
        <v>Size-Color</v>
      </c>
      <c r="Z35" s="29" t="str">
        <f>IF(ISBLANK(Values!E34),"","variation")</f>
        <v>variation</v>
      </c>
      <c r="AA35" s="1" t="str">
        <f>IF(ISBLANK(Values!E34),"",Values!$B$20)</f>
        <v>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34" t="str">
        <f>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3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Lenovo T480s Regular black - HU sin retroiluminación.</v>
      </c>
      <c r="AM35" s="1" t="str">
        <f>SUBSTITUTE(IF(ISBLANK(Values!E34),"",Values!$B$27),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Teclado de respuesto Lenovo T480s Regular black - NL sin retroiluminación  para Lenovo Thinkpad T480s, T490, E490, L480, L490, L380, L390, L380 Yoga, L390 Yoga, E490, E480</v>
      </c>
      <c r="G36" s="29" t="str">
        <f>IF(ISBLANK(Values!E35),"",IF(Values!$B$20="PartialUpdate","","TellusRem"))</f>
        <v>TellusRem</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T480s Parent black regular</v>
      </c>
      <c r="Y36" s="31" t="str">
        <f>IF(ISBLANK(Values!E35),"","Size-Color")</f>
        <v>Size-Color</v>
      </c>
      <c r="Z36" s="29" t="str">
        <f>IF(ISBLANK(Values!E35),"","variation")</f>
        <v>variation</v>
      </c>
      <c r="AA36" s="1" t="str">
        <f>IF(ISBLANK(Values!E35),"",Values!$B$20)</f>
        <v>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34" t="str">
        <f>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3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Lenovo T480s Regular black - NL sin retroiluminación.</v>
      </c>
      <c r="AM36" s="1" t="str">
        <f>SUBSTITUTE(IF(ISBLANK(Values!E35),"",Values!$B$27),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Teclado de respuesto Lenovo T480s Regular black - NO sin retroiluminación  para Lenovo Thinkpad T480s, T490, E490, L480, L490, L380, L390, L380 Yoga, L390 Yoga, E490, E480</v>
      </c>
      <c r="G37" s="29" t="str">
        <f>IF(ISBLANK(Values!E36),"",IF(Values!$B$20="PartialUpdate","","TellusRem"))</f>
        <v>TellusRem</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T480s Parent black regular</v>
      </c>
      <c r="Y37" s="31" t="str">
        <f>IF(ISBLANK(Values!E36),"","Size-Color")</f>
        <v>Size-Color</v>
      </c>
      <c r="Z37" s="29" t="str">
        <f>IF(ISBLANK(Values!E36),"","variation")</f>
        <v>variation</v>
      </c>
      <c r="AA37" s="1" t="str">
        <f>IF(ISBLANK(Values!E36),"",Values!$B$20)</f>
        <v>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34" t="str">
        <f>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3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Lenovo T480s Regular black - NO sin retroiluminación.</v>
      </c>
      <c r="AM37" s="1" t="str">
        <f>SUBSTITUTE(IF(ISBLANK(Values!E36),"",Values!$B$27),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Teclado de respuesto Lenovo T480s Regular black - PL sin retroiluminación  para Lenovo Thinkpad T480s, T490, E490, L480, L490, L380, L390, L380 Yoga, L390 Yoga, E490, E480</v>
      </c>
      <c r="G38" s="29" t="str">
        <f>IF(ISBLANK(Values!E37),"",IF(Values!$B$20="PartialUpdate","","TellusRem"))</f>
        <v>TellusRem</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T480s Parent black regular</v>
      </c>
      <c r="Y38" s="31" t="str">
        <f>IF(ISBLANK(Values!E37),"","Size-Color")</f>
        <v>Size-Color</v>
      </c>
      <c r="Z38" s="29" t="str">
        <f>IF(ISBLANK(Values!E37),"","variation")</f>
        <v>variation</v>
      </c>
      <c r="AA38" s="1" t="str">
        <f>IF(ISBLANK(Values!E37),"",Values!$B$20)</f>
        <v>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34" t="str">
        <f>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3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Lenovo T480s Regular black - PL sin retroiluminación.</v>
      </c>
      <c r="AM38" s="1" t="str">
        <f>SUBSTITUTE(IF(ISBLANK(Values!E37),"",Values!$B$27),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Teclado de respuesto Lenovo T480s Regular black - PT sin retroiluminación  para Lenovo Thinkpad T480s, T490, E490, L480, L490, L380, L390, L380 Yoga, L390 Yoga, E490, E480</v>
      </c>
      <c r="G39" s="29" t="str">
        <f>IF(ISBLANK(Values!E38),"",IF(Values!$B$20="PartialUpdate","","TellusRem"))</f>
        <v>TellusRem</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T480s Parent black regular</v>
      </c>
      <c r="Y39" s="31" t="str">
        <f>IF(ISBLANK(Values!E38),"","Size-Color")</f>
        <v>Size-Color</v>
      </c>
      <c r="Z39" s="29" t="str">
        <f>IF(ISBLANK(Values!E38),"","variation")</f>
        <v>variation</v>
      </c>
      <c r="AA39" s="1" t="str">
        <f>IF(ISBLANK(Values!E38),"",Values!$B$20)</f>
        <v>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34" t="str">
        <f>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3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Lenovo T480s Regular black - PT sin retroiluminación.</v>
      </c>
      <c r="AM39" s="1" t="str">
        <f>SUBSTITUTE(IF(ISBLANK(Values!E38),"",Values!$B$27),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Teclado de respuesto Lenovo T480s Regular black - SE/FI sin retroiluminación  para Lenovo Thinkpad T480s, T490, E490, L480, L490, L380, L390, L380 Yoga, L390 Yoga, E490, E480</v>
      </c>
      <c r="G40" s="29" t="str">
        <f>IF(ISBLANK(Values!E39),"",IF(Values!$B$20="PartialUpdate","","TellusRem"))</f>
        <v>TellusRem</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T480s Parent black regular</v>
      </c>
      <c r="Y40" s="31" t="str">
        <f>IF(ISBLANK(Values!E39),"","Size-Color")</f>
        <v>Size-Color</v>
      </c>
      <c r="Z40" s="29" t="str">
        <f>IF(ISBLANK(Values!E39),"","variation")</f>
        <v>variation</v>
      </c>
      <c r="AA40" s="1" t="str">
        <f>IF(ISBLANK(Values!E39),"",Values!$B$20)</f>
        <v>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34" t="str">
        <f>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3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Lenovo T480s Regular black - SE/FI sin retroiluminación.</v>
      </c>
      <c r="AM40" s="1" t="str">
        <f>SUBSTITUTE(IF(ISBLANK(Values!E39),"",Values!$B$27),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Teclado de respuesto Lenovo T480s Regular black - CH sin retroiluminación  para Lenovo Thinkpad T480s, T490, E490, L480, L490, L380, L390, L380 Yoga, L390 Yoga, E490, E480</v>
      </c>
      <c r="G41" s="29" t="str">
        <f>IF(ISBLANK(Values!E40),"",IF(Values!$B$20="PartialUpdate","","TellusRem"))</f>
        <v>TellusRem</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T480s Parent black regular</v>
      </c>
      <c r="Y41" s="31" t="str">
        <f>IF(ISBLANK(Values!E40),"","Size-Color")</f>
        <v>Size-Color</v>
      </c>
      <c r="Z41" s="29" t="str">
        <f>IF(ISBLANK(Values!E40),"","variation")</f>
        <v>variation</v>
      </c>
      <c r="AA41" s="1" t="str">
        <f>IF(ISBLANK(Values!E40),"",Values!$B$20)</f>
        <v>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34" t="str">
        <f>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3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Lenovo T480s Regular black - CH sin retroiluminación.</v>
      </c>
      <c r="AM41" s="1" t="str">
        <f>SUBSTITUTE(IF(ISBLANK(Values!E40),"",Values!$B$27),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Teclado de respuesto Lenovo T480s Regular black - US INT sin retroiluminación  para Lenovo Thinkpad T480s, T490, E490, L480, L490, L380, L390, L380 Yoga, L390 Yoga, E490, E480</v>
      </c>
      <c r="G42" s="29" t="str">
        <f>IF(ISBLANK(Values!E41),"",IF(Values!$B$20="PartialUpdate","","TellusRem"))</f>
        <v>TellusRem</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T480s Parent black regular</v>
      </c>
      <c r="Y42" s="31" t="str">
        <f>IF(ISBLANK(Values!E41),"","Size-Color")</f>
        <v>Size-Color</v>
      </c>
      <c r="Z42" s="29" t="str">
        <f>IF(ISBLANK(Values!E41),"","variation")</f>
        <v>variation</v>
      </c>
      <c r="AA42" s="1" t="str">
        <f>IF(ISBLANK(Values!E41),"",Values!$B$20)</f>
        <v>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34" t="str">
        <f>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3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Lenovo T480s Regular black - US INT sin retroiluminación.</v>
      </c>
      <c r="AM42" s="1" t="str">
        <f>SUBSTITUTE(IF(ISBLANK(Values!E41),"",Values!$B$27),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2" s="1" t="str">
        <f>IF(ISBLANK(Values!E41),"","No")</f>
        <v>No</v>
      </c>
      <c r="DA42" s="1" t="str">
        <f>IF(ISBLANK(Values!E41),"","No")</f>
        <v>No</v>
      </c>
      <c r="DO42" s="1" t="str">
        <f>IF(ISBLANK(Values!E41),"","Parts")</f>
        <v>Parts</v>
      </c>
      <c r="DP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Y42" t="str">
        <f>IF(ISBLANK(Values!$E41), "", "not_applicable")</f>
        <v>not_applicable</v>
      </c>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48"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Teclado de respuesto Lenovo T480s Regular black - RUS sin retroiluminación  para Lenovo Thinkpad T480s, T490, E490, L480, L490, L380, L390, L380 Yoga, L390 Yoga, E490, E480</v>
      </c>
      <c r="G43" s="29" t="str">
        <f>IF(ISBLANK(Values!E42),"",IF(Values!$B$20="PartialUpdate","","TellusRem"))</f>
        <v>TellusRem</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T480s Parent black regular</v>
      </c>
      <c r="Y43" s="31" t="str">
        <f>IF(ISBLANK(Values!E42),"","Size-Color")</f>
        <v>Size-Color</v>
      </c>
      <c r="Z43" s="29" t="str">
        <f>IF(ISBLANK(Values!E42),"","variation")</f>
        <v>variation</v>
      </c>
      <c r="AA43" s="1" t="str">
        <f>IF(ISBLANK(Values!E42),"",Values!$B$20)</f>
        <v>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34" t="str">
        <f>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3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Lenovo T480s Regular black - RUS sin retroiluminación.</v>
      </c>
      <c r="AM43" s="1" t="str">
        <f>SUBSTITUTE(IF(ISBLANK(Values!E42),"",Values!$B$27),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3" s="1" t="str">
        <f>IF(ISBLANK(Values!E42),"","No")</f>
        <v>No</v>
      </c>
      <c r="DA43" s="1" t="str">
        <f>IF(ISBLANK(Values!E42),"","No")</f>
        <v>No</v>
      </c>
      <c r="DO43" s="1" t="str">
        <f>IF(ISBLANK(Values!E42),"","Parts")</f>
        <v>Parts</v>
      </c>
      <c r="DP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Y43" t="str">
        <f>IF(ISBLANK(Values!$E42), "", "not_applicable")</f>
        <v>not_applicable</v>
      </c>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48"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Teclado de respuesto Lenovo T480s Regular black - US sin retroiluminación  para Lenovo Thinkpad T480s, T490, E490, L480, L490, L380, L390, L380 Yoga, L390 Yoga, E490, E480</v>
      </c>
      <c r="G44" s="29" t="str">
        <f>IF(ISBLANK(Values!E43),"",IF(Values!$B$20="PartialUpdate","","TellusRem"))</f>
        <v>TellusRem</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T480s Parent black regular</v>
      </c>
      <c r="Y44" s="31" t="str">
        <f>IF(ISBLANK(Values!E43),"","Size-Color")</f>
        <v>Size-Color</v>
      </c>
      <c r="Z44" s="29" t="str">
        <f>IF(ISBLANK(Values!E43),"","variation")</f>
        <v>variation</v>
      </c>
      <c r="AA44" s="1" t="str">
        <f>IF(ISBLANK(Values!E43),"",Values!$B$20)</f>
        <v>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34" t="str">
        <f>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3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Lenovo T480s Regular black - US sin retroiluminación.</v>
      </c>
      <c r="AM44" s="1" t="str">
        <f>SUBSTITUTE(IF(ISBLANK(Values!E43),"",Values!$B$27),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4" s="1" t="str">
        <f>IF(ISBLANK(Values!E43),"","No")</f>
        <v>No</v>
      </c>
      <c r="DA44" s="1" t="str">
        <f>IF(ISBLANK(Values!E43),"","No")</f>
        <v>No</v>
      </c>
      <c r="DO44" s="1" t="str">
        <f>IF(ISBLANK(Values!E43),"","Parts")</f>
        <v>Parts</v>
      </c>
      <c r="DP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Y44" t="str">
        <f>IF(ISBLANK(Values!$E43), "", "not_applicable")</f>
        <v>not_applicable</v>
      </c>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9"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c r="D4" s="42"/>
      <c r="E4" s="36"/>
      <c r="F4" s="36"/>
      <c r="G4" s="43" t="s">
        <v>370</v>
      </c>
      <c r="H4" s="36" t="s">
        <v>676</v>
      </c>
      <c r="I4" s="44" t="b">
        <f>TRUE()</f>
        <v>1</v>
      </c>
      <c r="J4" s="45" t="b">
        <f>TRUE()</f>
        <v>1</v>
      </c>
      <c r="K4" s="36" t="s">
        <v>805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c r="D5" s="42"/>
      <c r="E5" s="36"/>
      <c r="F5" s="36"/>
      <c r="G5" s="43" t="s">
        <v>372</v>
      </c>
      <c r="H5" s="36" t="s">
        <v>677</v>
      </c>
      <c r="I5" s="44" t="b">
        <f>TRUE()</f>
        <v>1</v>
      </c>
      <c r="J5" s="45" t="b">
        <f>TRUE()</f>
        <v>1</v>
      </c>
      <c r="K5" s="36" t="s">
        <v>806</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c r="D6" s="42"/>
      <c r="E6" s="36"/>
      <c r="F6" s="36"/>
      <c r="G6" s="43" t="s">
        <v>375</v>
      </c>
      <c r="H6" s="36" t="s">
        <v>678</v>
      </c>
      <c r="I6" s="44" t="b">
        <f>TRUE()</f>
        <v>1</v>
      </c>
      <c r="J6" s="45" t="b">
        <f>TRUE()</f>
        <v>1</v>
      </c>
      <c r="K6" s="36" t="s">
        <v>807</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c r="D7" s="42"/>
      <c r="E7" s="36"/>
      <c r="F7" s="36"/>
      <c r="G7" s="43" t="s">
        <v>377</v>
      </c>
      <c r="H7" s="36" t="s">
        <v>679</v>
      </c>
      <c r="I7" s="44" t="b">
        <f>TRUE()</f>
        <v>1</v>
      </c>
      <c r="J7" s="45" t="b">
        <f>TRUE()</f>
        <v>1</v>
      </c>
      <c r="K7" s="36" t="s">
        <v>808</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c r="D8" s="42"/>
      <c r="E8" s="36"/>
      <c r="F8" s="36"/>
      <c r="G8" s="43" t="s">
        <v>379</v>
      </c>
      <c r="H8" s="36" t="s">
        <v>680</v>
      </c>
      <c r="I8" s="44" t="b">
        <f>TRUE()</f>
        <v>1</v>
      </c>
      <c r="J8" s="45" t="b">
        <f>TRUE()</f>
        <v>1</v>
      </c>
      <c r="K8" s="36" t="s">
        <v>809</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c r="D9" s="42"/>
      <c r="E9" s="36"/>
      <c r="F9" s="36"/>
      <c r="G9" s="43" t="s">
        <v>381</v>
      </c>
      <c r="H9" s="36" t="s">
        <v>681</v>
      </c>
      <c r="I9" s="44" t="b">
        <f>TRUE()</f>
        <v>1</v>
      </c>
      <c r="J9" s="45" t="b">
        <f>TRUE()</f>
        <v>1</v>
      </c>
      <c r="K9" s="36" t="s">
        <v>810</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c r="D10" s="42"/>
      <c r="E10" s="36"/>
      <c r="F10" s="36"/>
      <c r="G10" s="43" t="s">
        <v>383</v>
      </c>
      <c r="H10" s="36" t="s">
        <v>682</v>
      </c>
      <c r="I10" s="44" t="b">
        <f>TRUE()</f>
        <v>1</v>
      </c>
      <c r="J10" s="45" t="b">
        <f>TRUE()</f>
        <v>1</v>
      </c>
      <c r="K10" s="36" t="s">
        <v>757</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c r="D11" s="42"/>
      <c r="E11" s="36"/>
      <c r="F11" s="36"/>
      <c r="G11" s="43" t="s">
        <v>385</v>
      </c>
      <c r="H11" s="36" t="s">
        <v>683</v>
      </c>
      <c r="I11" s="44" t="b">
        <f>TRUE()</f>
        <v>1</v>
      </c>
      <c r="J11" s="45" t="b">
        <f>TRUE()</f>
        <v>1</v>
      </c>
      <c r="K11" s="36" t="s">
        <v>758</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c r="D12" s="42"/>
      <c r="E12" s="36"/>
      <c r="F12" s="36"/>
      <c r="G12" s="43" t="s">
        <v>386</v>
      </c>
      <c r="H12" s="36" t="s">
        <v>684</v>
      </c>
      <c r="I12" s="44" t="b">
        <f>TRUE()</f>
        <v>1</v>
      </c>
      <c r="J12" s="45" t="b">
        <f>TRUE()</f>
        <v>1</v>
      </c>
      <c r="K12" s="36" t="s">
        <v>759</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60" t="s">
        <v>821</v>
      </c>
      <c r="C13" s="42"/>
      <c r="D13" s="42"/>
      <c r="E13" s="36"/>
      <c r="F13" s="36"/>
      <c r="G13" s="43" t="s">
        <v>388</v>
      </c>
      <c r="H13" s="36" t="s">
        <v>685</v>
      </c>
      <c r="I13" s="44" t="b">
        <f>TRUE()</f>
        <v>1</v>
      </c>
      <c r="J13" s="45" t="b">
        <f>TRUE()</f>
        <v>1</v>
      </c>
      <c r="K13" s="36" t="s">
        <v>760</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60">
        <v>5714401481997</v>
      </c>
      <c r="C14" s="42"/>
      <c r="D14" s="42"/>
      <c r="E14" s="36"/>
      <c r="F14" s="36"/>
      <c r="G14" s="43" t="s">
        <v>390</v>
      </c>
      <c r="H14" s="36" t="s">
        <v>686</v>
      </c>
      <c r="I14" s="44" t="b">
        <f>TRUE()</f>
        <v>1</v>
      </c>
      <c r="J14" s="45" t="b">
        <f>TRUE()</f>
        <v>1</v>
      </c>
      <c r="K14" s="36" t="s">
        <v>761</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c r="D15" s="42"/>
      <c r="E15" s="36"/>
      <c r="F15" s="36"/>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c r="D16" s="42"/>
      <c r="E16" s="36"/>
      <c r="F16" s="36"/>
      <c r="G16" s="43" t="s">
        <v>393</v>
      </c>
      <c r="H16" s="36" t="s">
        <v>688</v>
      </c>
      <c r="I16" s="44" t="b">
        <f>TRUE()</f>
        <v>1</v>
      </c>
      <c r="J16" s="45" t="b">
        <f>TRUE()</f>
        <v>1</v>
      </c>
      <c r="K16" s="36" t="s">
        <v>762</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c r="D17" s="42"/>
      <c r="E17" s="36"/>
      <c r="F17" s="36"/>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c r="D18" s="42"/>
      <c r="E18" s="36"/>
      <c r="F18" s="36"/>
      <c r="G18" s="43" t="s">
        <v>396</v>
      </c>
      <c r="H18" s="36" t="s">
        <v>690</v>
      </c>
      <c r="I18" s="44" t="b">
        <f>TRUE()</f>
        <v>1</v>
      </c>
      <c r="J18" s="45" t="b">
        <f>TRUE()</f>
        <v>1</v>
      </c>
      <c r="K18" s="36" t="s">
        <v>763</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c r="D19" s="42"/>
      <c r="E19" s="36"/>
      <c r="F19" s="36"/>
      <c r="G19" s="43" t="s">
        <v>397</v>
      </c>
      <c r="H19" s="36" t="s">
        <v>691</v>
      </c>
      <c r="I19" s="44" t="b">
        <f>TRUE()</f>
        <v>1</v>
      </c>
      <c r="J19" s="45" t="b">
        <f>TRUE()</f>
        <v>1</v>
      </c>
      <c r="K19" s="36" t="s">
        <v>764</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399</v>
      </c>
      <c r="C20" s="42"/>
      <c r="D20" s="42"/>
      <c r="E20" s="36"/>
      <c r="F20" s="36"/>
      <c r="G20" s="43" t="s">
        <v>400</v>
      </c>
      <c r="H20" s="36" t="s">
        <v>692</v>
      </c>
      <c r="I20" s="44" t="b">
        <f>TRUE()</f>
        <v>1</v>
      </c>
      <c r="J20" s="45" t="b">
        <f>TRUE()</f>
        <v>1</v>
      </c>
      <c r="K20" s="36" t="s">
        <v>765</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c r="D21" s="42"/>
      <c r="E21" s="36"/>
      <c r="F21" s="36"/>
      <c r="G21" s="43" t="s">
        <v>401</v>
      </c>
      <c r="H21" s="36" t="s">
        <v>693</v>
      </c>
      <c r="I21" s="44" t="b">
        <f>TRUE()</f>
        <v>1</v>
      </c>
      <c r="J21" s="45" t="b">
        <f>TRUE()</f>
        <v>1</v>
      </c>
      <c r="K21" s="36" t="s">
        <v>811</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c r="D22" s="42"/>
      <c r="E22" s="36"/>
      <c r="F22" s="36"/>
      <c r="G22" s="43" t="s">
        <v>402</v>
      </c>
      <c r="H22" s="36" t="s">
        <v>694</v>
      </c>
      <c r="I22" s="44" t="b">
        <f>TRUE()</f>
        <v>1</v>
      </c>
      <c r="J22" s="45" t="b">
        <f>TRUE()</f>
        <v>1</v>
      </c>
      <c r="K22" s="36" t="s">
        <v>766</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c r="D23" s="42"/>
      <c r="E23" s="36"/>
      <c r="F23" s="36"/>
      <c r="G23" s="43" t="s">
        <v>404</v>
      </c>
      <c r="H23" s="36" t="s">
        <v>695</v>
      </c>
      <c r="I23" s="44" t="b">
        <f>TRUE()</f>
        <v>1</v>
      </c>
      <c r="J23" s="45" t="b">
        <f>TRUE()</f>
        <v>1</v>
      </c>
      <c r="K23" s="36" t="s">
        <v>812</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t="b">
        <f>FALSE()</f>
        <v>0</v>
      </c>
      <c r="D24" s="42" t="b">
        <f>TRUE()</f>
        <v>1</v>
      </c>
      <c r="E24" s="36">
        <v>5714401481010</v>
      </c>
      <c r="F24" s="36" t="s">
        <v>696</v>
      </c>
      <c r="G24" s="43" t="s">
        <v>370</v>
      </c>
      <c r="H24" s="36" t="s">
        <v>696</v>
      </c>
      <c r="I24" s="44" t="b">
        <f>TRUE()</f>
        <v>1</v>
      </c>
      <c r="J24" s="42" t="b">
        <f>FALSE()</f>
        <v>0</v>
      </c>
      <c r="K24" s="36" t="s">
        <v>813</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t="b">
        <f>FALSE()</f>
        <v>0</v>
      </c>
      <c r="D25" s="42" t="b">
        <f>TRUE()</f>
        <v>1</v>
      </c>
      <c r="E25" s="36">
        <v>5714401481027</v>
      </c>
      <c r="F25" s="36" t="s">
        <v>697</v>
      </c>
      <c r="G25" s="43" t="s">
        <v>372</v>
      </c>
      <c r="H25" s="36" t="s">
        <v>697</v>
      </c>
      <c r="I25" s="44" t="b">
        <f>TRUE()</f>
        <v>1</v>
      </c>
      <c r="J25" s="42" t="b">
        <f>FALSE()</f>
        <v>0</v>
      </c>
      <c r="K25" s="36" t="s">
        <v>814</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t="b">
        <f>FALSE()</f>
        <v>0</v>
      </c>
      <c r="D26" s="42" t="b">
        <f>TRUE()</f>
        <v>1</v>
      </c>
      <c r="E26" s="36">
        <v>5714401481034</v>
      </c>
      <c r="F26" s="36" t="s">
        <v>698</v>
      </c>
      <c r="G26" s="43" t="s">
        <v>375</v>
      </c>
      <c r="H26" s="36" t="s">
        <v>698</v>
      </c>
      <c r="I26" s="44" t="b">
        <f>TRUE()</f>
        <v>1</v>
      </c>
      <c r="J26" s="42" t="b">
        <f>FALSE()</f>
        <v>0</v>
      </c>
      <c r="K26" s="36" t="s">
        <v>815</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t="b">
        <f>FALSE()</f>
        <v>0</v>
      </c>
      <c r="D27" s="42" t="b">
        <f>TRUE()</f>
        <v>1</v>
      </c>
      <c r="E27" s="36">
        <v>5714401481041</v>
      </c>
      <c r="F27" s="36" t="s">
        <v>699</v>
      </c>
      <c r="G27" s="43" t="s">
        <v>377</v>
      </c>
      <c r="H27" s="36" t="s">
        <v>699</v>
      </c>
      <c r="I27" s="44" t="b">
        <f>TRUE()</f>
        <v>1</v>
      </c>
      <c r="J27" s="42" t="b">
        <f>FALSE()</f>
        <v>0</v>
      </c>
      <c r="K27" s="36" t="s">
        <v>816</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817</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t="b">
        <f>FALSE()</f>
        <v>0</v>
      </c>
      <c r="D29" s="42" t="b">
        <f>FALSE()</f>
        <v>0</v>
      </c>
      <c r="E29" s="36">
        <v>5714401481065</v>
      </c>
      <c r="F29" s="36" t="s">
        <v>701</v>
      </c>
      <c r="G29" s="43" t="s">
        <v>381</v>
      </c>
      <c r="H29" s="36" t="s">
        <v>701</v>
      </c>
      <c r="I29" s="44" t="b">
        <f>TRUE()</f>
        <v>1</v>
      </c>
      <c r="J29" s="42" t="b">
        <f>FALSE()</f>
        <v>0</v>
      </c>
      <c r="K29" s="36" t="s">
        <v>818</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767</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t="b">
        <f>FALSE()</f>
        <v>0</v>
      </c>
      <c r="D31" s="42" t="b">
        <f>FALSE()</f>
        <v>0</v>
      </c>
      <c r="E31" s="36">
        <v>5714401481089</v>
      </c>
      <c r="F31" s="36" t="s">
        <v>703</v>
      </c>
      <c r="G31" s="43" t="s">
        <v>385</v>
      </c>
      <c r="H31" s="36" t="s">
        <v>703</v>
      </c>
      <c r="I31" s="44" t="b">
        <f>TRUE()</f>
        <v>1</v>
      </c>
      <c r="J31" s="42" t="b">
        <f>FALSE()</f>
        <v>0</v>
      </c>
      <c r="K31" s="36" t="s">
        <v>768</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769</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t="b">
        <f>FALSE()</f>
        <v>0</v>
      </c>
      <c r="D33" s="42" t="b">
        <f>FALSE()</f>
        <v>0</v>
      </c>
      <c r="E33" s="36">
        <v>5714401481102</v>
      </c>
      <c r="F33" s="36" t="s">
        <v>705</v>
      </c>
      <c r="G33" s="43" t="s">
        <v>388</v>
      </c>
      <c r="H33" s="36" t="s">
        <v>705</v>
      </c>
      <c r="I33" s="44" t="b">
        <f>TRUE()</f>
        <v>1</v>
      </c>
      <c r="J33" s="42" t="b">
        <f>FALSE()</f>
        <v>0</v>
      </c>
      <c r="K33" s="36" t="s">
        <v>770</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771</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377</v>
      </c>
      <c r="C36" s="42" t="b">
        <f>FALSE()</f>
        <v>0</v>
      </c>
      <c r="D36" s="42" t="b">
        <f>FALSE()</f>
        <v>0</v>
      </c>
      <c r="E36" s="36">
        <v>5714401481133</v>
      </c>
      <c r="F36" s="36" t="s">
        <v>708</v>
      </c>
      <c r="G36" s="43" t="s">
        <v>393</v>
      </c>
      <c r="H36" s="36" t="s">
        <v>708</v>
      </c>
      <c r="I36" s="44" t="b">
        <f>TRUE()</f>
        <v>1</v>
      </c>
      <c r="J36" s="42" t="b">
        <f>FALSE()</f>
        <v>0</v>
      </c>
      <c r="K36" s="36" t="s">
        <v>772</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773</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774</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775</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819</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776</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820</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777</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778</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779</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780</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781</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782</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783</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784</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785</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786</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787</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788</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789</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790</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791</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792</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793</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794</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777</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795</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796</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797</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798</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799</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800</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784</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785</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786</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787</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788</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801</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802</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803</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804</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793</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802</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2024-01-29T04:26:27Z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