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8_{2DCBEC5B-32B3-C54E-AFA4-5D21D838BDF0}"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AL42" i="1" s="1"/>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L34" i="1" l="1"/>
  <c r="L43"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<sst xmlns="http://schemas.openxmlformats.org/spreadsheetml/2006/main" count="907" uniqueCount="726">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</sst>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clavier de remplacement  rétroéclairé pour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64"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64"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64"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64"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64"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64"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64"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clavier de remplacement Allemand non rétroéclairé pour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34" t="str">
        <f>IF(ISBLANK(Values!E24),"",IF(Values!I24,Values!$B$23,Values!$B$33))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5" s="32" t="str">
        <f>IF(ISBLANK(Values!E24),"",Values!$B$24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5" s="1" t="str">
        <f>IF(ISBLANK(Values!E24),"",Values!$B$25)</f>
        <v xml:space="preserve">♻️ PRODUIT ÉCOLOGIQUE - Achetez remis à neuf, ACHETEZ VERT! Réduisez plus de 80% de dioxyde de carbone en achetant nos claviers remis à neuf, par rapport à l'achat d'un nouveau clavier! </v>
      </c>
      <c r="AL25" s="1" t="str">
        <f>IF(ISBLANK(Values!E24),"",SUBSTITUTE(SUBSTITUTE(IF(Values!$J24, Values!$B$26, Values!$B$33), "{language}", Values!$H24), "{flag}", INDEX(options!$E$1:$E$20, Values!$V24)))</f>
        <v>👉  DISPOSITION - 🇩🇪 Allemand non rétroéclairé.</v>
      </c>
      <c r="AM25" s="1" t="str">
        <f>SUBSTITUTE(IF(ISBLANK(Values!E24),"",Values!$B$27),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5" s="1"/>
      <c r="AO25" s="1"/>
      <c r="AP25" s="1"/>
      <c r="AQ25" s="1"/>
      <c r="AR25" s="1"/>
      <c r="AS25" s="1"/>
      <c r="AT25" s="27" t="str">
        <f>IF(ISBLANK(Values!E24),"",Values!H24)</f>
        <v>Allemand</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64"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clavier de remplacement Français non rétroéclairé pour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34" t="str">
        <f>IF(ISBLANK(Values!E25),"",IF(Values!I25,Values!$B$23,Values!$B$33))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6" s="32" t="str">
        <f>IF(ISBLANK(Values!E25),"",Values!$B$24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6" s="1" t="str">
        <f>IF(ISBLANK(Values!E25),"",Values!$B$25)</f>
        <v xml:space="preserve">♻️ PRODUIT ÉCOLOGIQUE - Achetez remis à neuf, ACHETEZ VERT! Réduisez plus de 80% de dioxyde de carbone en achetant nos claviers remis à neuf, par rapport à l'achat d'un nouveau clavier! </v>
      </c>
      <c r="AL26" s="1" t="str">
        <f>IF(ISBLANK(Values!E25),"",SUBSTITUTE(SUBSTITUTE(IF(Values!$J25, Values!$B$26, Values!$B$33), "{language}", Values!$H25), "{flag}", INDEX(options!$E$1:$E$20, Values!$V25)))</f>
        <v>👉  DISPOSITION - 🇫🇷 Français non rétroéclairé.</v>
      </c>
      <c r="AM26" s="1" t="str">
        <f>SUBSTITUTE(IF(ISBLANK(Values!E25),"",Values!$B$27),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6" s="1"/>
      <c r="AO26" s="1"/>
      <c r="AP26" s="1"/>
      <c r="AQ26" s="1"/>
      <c r="AR26" s="1"/>
      <c r="AS26" s="1"/>
      <c r="AT26" s="27" t="str">
        <f>IF(ISBLANK(Values!E25),"",Values!H25)</f>
        <v>Français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64"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clavier de remplacement Italien non rétroéclairé pour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34" t="str">
        <f>IF(ISBLANK(Values!E26),"",IF(Values!I26,Values!$B$23,Values!$B$33))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7" s="32" t="str">
        <f>IF(ISBLANK(Values!E26),"",Values!$B$24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7" s="1" t="str">
        <f>IF(ISBLANK(Values!E26),"",Values!$B$25)</f>
        <v xml:space="preserve">♻️ PRODUIT ÉCOLOGIQUE - Achetez remis à neuf, ACHETEZ VERT! Réduisez plus de 80% de dioxyde de carbone en achetant nos claviers remis à neuf, par rapport à l'achat d'un nouveau clavier! </v>
      </c>
      <c r="AL27" s="1" t="str">
        <f>IF(ISBLANK(Values!E26),"",SUBSTITUTE(SUBSTITUTE(IF(Values!$J26, Values!$B$26, Values!$B$33), "{language}", Values!$H26), "{flag}", INDEX(options!$E$1:$E$20, Values!$V26)))</f>
        <v>👉  DISPOSITION - 🇮🇹 Italien non rétroéclairé.</v>
      </c>
      <c r="AM27" s="1" t="str">
        <f>SUBSTITUTE(IF(ISBLANK(Values!E26),"",Values!$B$27),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7" s="1"/>
      <c r="AO27" s="1"/>
      <c r="AP27" s="1"/>
      <c r="AQ27" s="1"/>
      <c r="AR27" s="1"/>
      <c r="AS27" s="1"/>
      <c r="AT27" s="27" t="str">
        <f>IF(ISBLANK(Values!E26),"",Values!H26)</f>
        <v>Italien</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64"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clavier de remplacement Espagnol non rétroéclairé pour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34" t="str">
        <f>IF(ISBLANK(Values!E27),"",IF(Values!I27,Values!$B$23,Values!$B$33))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8" s="32" t="str">
        <f>IF(ISBLANK(Values!E27),"",Values!$B$24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8" s="1" t="str">
        <f>IF(ISBLANK(Values!E27),"",Values!$B$25)</f>
        <v xml:space="preserve">♻️ PRODUIT ÉCOLOGIQUE - Achetez remis à neuf, ACHETEZ VERT! Réduisez plus de 80% de dioxyde de carbone en achetant nos claviers remis à neuf, par rapport à l'achat d'un nouveau clavier! </v>
      </c>
      <c r="AL28" s="1" t="str">
        <f>IF(ISBLANK(Values!E27),"",SUBSTITUTE(SUBSTITUTE(IF(Values!$J27, Values!$B$26, Values!$B$33), "{language}", Values!$H27), "{flag}", INDEX(options!$E$1:$E$20, Values!$V27)))</f>
        <v>👉  DISPOSITION - 🇪🇸 Espagnol non rétroéclairé.</v>
      </c>
      <c r="AM28" s="1" t="str">
        <f>SUBSTITUTE(IF(ISBLANK(Values!E27),"",Values!$B$27),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8" s="1"/>
      <c r="AO28" s="1"/>
      <c r="AP28" s="1"/>
      <c r="AQ28" s="1"/>
      <c r="AR28" s="1"/>
      <c r="AS28" s="1"/>
      <c r="AT28" s="27" t="str">
        <f>IF(ISBLANK(Values!E27),"",Values!H27)</f>
        <v>Espagnol</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64"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clavier de remplacement UK non rétroéclairé pour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34" t="str">
        <f>IF(ISBLANK(Values!E28),"",IF(Values!I28,Values!$B$23,Values!$B$33))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29" s="32" t="str">
        <f>IF(ISBLANK(Values!E28),"",Values!$B$24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29" s="1" t="str">
        <f>IF(ISBLANK(Values!E28),"",Values!$B$25)</f>
        <v xml:space="preserve">♻️ PRODUIT ÉCOLOGIQUE - Achetez remis à neuf, ACHETEZ VERT! Réduisez plus de 80% de dioxyde de carbone en achetant nos claviers remis à neuf, par rapport à l'achat d'un nouveau clavier! </v>
      </c>
      <c r="AL29" s="1" t="str">
        <f>IF(ISBLANK(Values!E28),"",SUBSTITUTE(SUBSTITUTE(IF(Values!$J28, Values!$B$26, Values!$B$33), "{language}", Values!$H28), "{flag}", INDEX(options!$E$1:$E$20, Values!$V28)))</f>
        <v>👉  DISPOSITION - 🇬🇧 UK non rétroéclairé.</v>
      </c>
      <c r="AM29" s="1" t="str">
        <f>SUBSTITUTE(IF(ISBLANK(Values!E28),"",Values!$B$27),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64"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clavier de remplacement Scandinave - nordique non rétroéclairé pour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34" t="str">
        <f>IF(ISBLANK(Values!E29),"",IF(Values!I29,Values!$B$23,Values!$B$33))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0" s="32" t="str">
        <f>IF(ISBLANK(Values!E29),"",Values!$B$24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0" s="1" t="str">
        <f>IF(ISBLANK(Values!E29),"",Values!$B$25)</f>
        <v xml:space="preserve">♻️ PRODUIT ÉCOLOGIQUE - Achetez remis à neuf, ACHETEZ VERT! Réduisez plus de 80% de dioxyde de carbone en achetant nos claviers remis à neuf, par rapport à l'achat d'un nouveau clavier! </v>
      </c>
      <c r="AL30" s="1" t="str">
        <f>IF(ISBLANK(Values!E29),"",SUBSTITUTE(SUBSTITUTE(IF(Values!$J29, Values!$B$26, Values!$B$33), "{language}", Values!$H29), "{flag}", INDEX(options!$E$1:$E$20, Values!$V29)))</f>
        <v>👉  DISPOSITION - 🇸🇪 🇫🇮 🇳🇴 🇩🇰 Scandinave - nordique non rétroéclairé.</v>
      </c>
      <c r="AM30" s="1" t="str">
        <f>SUBSTITUTE(IF(ISBLANK(Values!E29),"",Values!$B$27),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0" s="1"/>
      <c r="AO30" s="1"/>
      <c r="AP30" s="1"/>
      <c r="AQ30" s="1"/>
      <c r="AR30" s="1"/>
      <c r="AS30" s="1"/>
      <c r="AT30" s="27" t="str">
        <f>IF(ISBLANK(Values!E29),"",Values!H29)</f>
        <v>Scandinave - nordique</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64"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clavier de remplacement Belge non rétroéclairé pour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34" t="str">
        <f>IF(ISBLANK(Values!E30),"",IF(Values!I30,Values!$B$23,Values!$B$33))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1" s="32" t="str">
        <f>IF(ISBLANK(Values!E30),"",Values!$B$24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1" s="1" t="str">
        <f>IF(ISBLANK(Values!E30),"",Values!$B$25)</f>
        <v xml:space="preserve">♻️ PRODUIT ÉCOLOGIQUE - Achetez remis à neuf, ACHETEZ VERT! Réduisez plus de 80% de dioxyde de carbone en achetant nos claviers remis à neuf, par rapport à l'achat d'un nouveau clavier! </v>
      </c>
      <c r="AL31" s="1" t="str">
        <f>IF(ISBLANK(Values!E30),"",SUBSTITUTE(SUBSTITUTE(IF(Values!$J30, Values!$B$26, Values!$B$33), "{language}", Values!$H30), "{flag}", INDEX(options!$E$1:$E$20, Values!$V30)))</f>
        <v>👉  DISPOSITION - 🇧🇪 Belge non rétroéclairé.</v>
      </c>
      <c r="AM31" s="1" t="str">
        <f>SUBSTITUTE(IF(ISBLANK(Values!E30),"",Values!$B$27),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1" s="1"/>
      <c r="AO31" s="1"/>
      <c r="AP31" s="1"/>
      <c r="AQ31" s="1"/>
      <c r="AR31" s="1"/>
      <c r="AS31" s="1"/>
      <c r="AT31" s="27" t="str">
        <f>IF(ISBLANK(Values!E30),"",Values!H30)</f>
        <v>Belge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64"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clavier de remplacement Bulgare non rétroéclairé pour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34" t="str">
        <f>IF(ISBLANK(Values!E31),"",IF(Values!I31,Values!$B$23,Values!$B$33))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2" s="32" t="str">
        <f>IF(ISBLANK(Values!E31),"",Values!$B$24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2" s="1" t="str">
        <f>IF(ISBLANK(Values!E31),"",Values!$B$25)</f>
        <v xml:space="preserve">♻️ PRODUIT ÉCOLOGIQUE - Achetez remis à neuf, ACHETEZ VERT! Réduisez plus de 80% de dioxyde de carbone en achetant nos claviers remis à neuf, par rapport à l'achat d'un nouveau clavier! </v>
      </c>
      <c r="AL32" s="1" t="str">
        <f>IF(ISBLANK(Values!E31),"",SUBSTITUTE(SUBSTITUTE(IF(Values!$J31, Values!$B$26, Values!$B$33), "{language}", Values!$H31), "{flag}", INDEX(options!$E$1:$E$20, Values!$V31)))</f>
        <v>👉  DISPOSITION - 🇧🇬 Bulgare non rétroéclairé.</v>
      </c>
      <c r="AM32" s="1" t="str">
        <f>SUBSTITUTE(IF(ISBLANK(Values!E31),"",Values!$B$27),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2" s="1"/>
      <c r="AO32" s="1"/>
      <c r="AP32" s="1"/>
      <c r="AQ32" s="1"/>
      <c r="AR32" s="1"/>
      <c r="AS32" s="1"/>
      <c r="AT32" s="27" t="str">
        <f>IF(ISBLANK(Values!E31),"",Values!H31)</f>
        <v>Bulgare</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64"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clavier de remplacement Tchèque non rétroéclairé pour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34" t="str">
        <f>IF(ISBLANK(Values!E32),"",IF(Values!I32,Values!$B$23,Values!$B$33))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3" s="32" t="str">
        <f>IF(ISBLANK(Values!E32),"",Values!$B$24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3" s="1" t="str">
        <f>IF(ISBLANK(Values!E32),"",Values!$B$25)</f>
        <v xml:space="preserve">♻️ PRODUIT ÉCOLOGIQUE - Achetez remis à neuf, ACHETEZ VERT! Réduisez plus de 80% de dioxyde de carbone en achetant nos claviers remis à neuf, par rapport à l'achat d'un nouveau clavier! </v>
      </c>
      <c r="AL33" s="1" t="str">
        <f>IF(ISBLANK(Values!E32),"",SUBSTITUTE(SUBSTITUTE(IF(Values!$J32, Values!$B$26, Values!$B$33), "{language}", Values!$H32), "{flag}", INDEX(options!$E$1:$E$20, Values!$V32)))</f>
        <v>👉  DISPOSITION - 🇨🇿 Tchèque non rétroéclairé.</v>
      </c>
      <c r="AM33" s="1" t="str">
        <f>SUBSTITUTE(IF(ISBLANK(Values!E32),"",Values!$B$27),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3" s="1"/>
      <c r="AO33" s="1"/>
      <c r="AP33" s="1"/>
      <c r="AQ33" s="1"/>
      <c r="AR33" s="1"/>
      <c r="AS33" s="1"/>
      <c r="AT33" s="27" t="str">
        <f>IF(ISBLANK(Values!E32),"",Values!H32)</f>
        <v>Tchèque</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64"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clavier de remplacement Danois non rétroéclairé pour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34" t="str">
        <f>IF(ISBLANK(Values!E33),"",IF(Values!I33,Values!$B$23,Values!$B$33))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4" s="32" t="str">
        <f>IF(ISBLANK(Values!E33),"",Values!$B$24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4" s="1" t="str">
        <f>IF(ISBLANK(Values!E33),"",Values!$B$25)</f>
        <v xml:space="preserve">♻️ PRODUIT ÉCOLOGIQUE - Achetez remis à neuf, ACHETEZ VERT! Réduisez plus de 80% de dioxyde de carbone en achetant nos claviers remis à neuf, par rapport à l'achat d'un nouveau clavier! </v>
      </c>
      <c r="AL34" s="1" t="str">
        <f>IF(ISBLANK(Values!E33),"",SUBSTITUTE(SUBSTITUTE(IF(Values!$J33, Values!$B$26, Values!$B$33), "{language}", Values!$H33), "{flag}", INDEX(options!$E$1:$E$20, Values!$V33)))</f>
        <v>👉  DISPOSITION - 🇩🇰 Danois non rétroéclairé.</v>
      </c>
      <c r="AM34" s="1" t="str">
        <f>SUBSTITUTE(IF(ISBLANK(Values!E33),"",Values!$B$27),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4" s="1"/>
      <c r="AO34" s="1"/>
      <c r="AP34" s="1"/>
      <c r="AQ34" s="1"/>
      <c r="AR34" s="1"/>
      <c r="AS34" s="1"/>
      <c r="AT34" s="27" t="str">
        <f>IF(ISBLANK(Values!E33),"",Values!H33)</f>
        <v>Danois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64"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clavier de remplacement Hongrois non rétroéclairé pour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34" t="str">
        <f>IF(ISBLANK(Values!E34),"",IF(Values!I34,Values!$B$23,Values!$B$33))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5" s="32" t="str">
        <f>IF(ISBLANK(Values!E34),"",Values!$B$24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5" s="1" t="str">
        <f>IF(ISBLANK(Values!E34),"",Values!$B$25)</f>
        <v xml:space="preserve">♻️ PRODUIT ÉCOLOGIQUE - Achetez remis à neuf, ACHETEZ VERT! Réduisez plus de 80% de dioxyde de carbone en achetant nos claviers remis à neuf, par rapport à l'achat d'un nouveau clavier! </v>
      </c>
      <c r="AL35" s="1" t="str">
        <f>IF(ISBLANK(Values!E34),"",SUBSTITUTE(SUBSTITUTE(IF(Values!$J34, Values!$B$26, Values!$B$33), "{language}", Values!$H34), "{flag}", INDEX(options!$E$1:$E$20, Values!$V34)))</f>
        <v>👉  DISPOSITION - 🇭🇺 Hongrois non rétroéclairé.</v>
      </c>
      <c r="AM35" s="1" t="str">
        <f>SUBSTITUTE(IF(ISBLANK(Values!E34),"",Values!$B$27),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5" s="1"/>
      <c r="AO35" s="1"/>
      <c r="AP35" s="1"/>
      <c r="AQ35" s="1"/>
      <c r="AR35" s="1"/>
      <c r="AS35" s="1"/>
      <c r="AT35" s="27" t="str">
        <f>IF(ISBLANK(Values!E34),"",Values!H34)</f>
        <v>Hongrois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64"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clavier de remplacement Néerlandais non rétroéclairé pour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34" t="str">
        <f>IF(ISBLANK(Values!E35),"",IF(Values!I35,Values!$B$23,Values!$B$33))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6" s="32" t="str">
        <f>IF(ISBLANK(Values!E35),"",Values!$B$24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6" s="1" t="str">
        <f>IF(ISBLANK(Values!E35),"",Values!$B$25)</f>
        <v xml:space="preserve">♻️ PRODUIT ÉCOLOGIQUE - Achetez remis à neuf, ACHETEZ VERT! Réduisez plus de 80% de dioxyde de carbone en achetant nos claviers remis à neuf, par rapport à l'achat d'un nouveau clavier! </v>
      </c>
      <c r="AL36" s="1" t="str">
        <f>IF(ISBLANK(Values!E35),"",SUBSTITUTE(SUBSTITUTE(IF(Values!$J35, Values!$B$26, Values!$B$33), "{language}", Values!$H35), "{flag}", INDEX(options!$E$1:$E$20, Values!$V35)))</f>
        <v>👉  DISPOSITION - 🇳🇱 Néerlandais non rétroéclairé.</v>
      </c>
      <c r="AM36" s="1" t="str">
        <f>SUBSTITUTE(IF(ISBLANK(Values!E35),"",Values!$B$27),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6" s="1"/>
      <c r="AO36" s="1"/>
      <c r="AP36" s="1"/>
      <c r="AQ36" s="1"/>
      <c r="AR36" s="1"/>
      <c r="AS36" s="1"/>
      <c r="AT36" s="27" t="str">
        <f>IF(ISBLANK(Values!E35),"",Values!H35)</f>
        <v>Néerlandais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64"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clavier de remplacement Norvégienne non rétroéclairé pour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34" t="str">
        <f>IF(ISBLANK(Values!E36),"",IF(Values!I36,Values!$B$23,Values!$B$33))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7" s="32" t="str">
        <f>IF(ISBLANK(Values!E36),"",Values!$B$24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7" s="1" t="str">
        <f>IF(ISBLANK(Values!E36),"",Values!$B$25)</f>
        <v xml:space="preserve">♻️ PRODUIT ÉCOLOGIQUE - Achetez remis à neuf, ACHETEZ VERT! Réduisez plus de 80% de dioxyde de carbone en achetant nos claviers remis à neuf, par rapport à l'achat d'un nouveau clavier! </v>
      </c>
      <c r="AL37" s="1" t="str">
        <f>IF(ISBLANK(Values!E36),"",SUBSTITUTE(SUBSTITUTE(IF(Values!$J36, Values!$B$26, Values!$B$33), "{language}", Values!$H36), "{flag}", INDEX(options!$E$1:$E$20, Values!$V36)))</f>
        <v>👉  DISPOSITION - 🇳🇴 Norvégienne non rétroéclairé.</v>
      </c>
      <c r="AM37" s="1" t="str">
        <f>SUBSTITUTE(IF(ISBLANK(Values!E36),"",Values!$B$27),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7" s="1"/>
      <c r="AO37" s="1"/>
      <c r="AP37" s="1"/>
      <c r="AQ37" s="1"/>
      <c r="AR37" s="1"/>
      <c r="AS37" s="1"/>
      <c r="AT37" s="27" t="str">
        <f>IF(ISBLANK(Values!E36),"",Values!H36)</f>
        <v>Norvégienne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64"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clavier de remplacement Polonais non rétroéclairé pour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34" t="str">
        <f>IF(ISBLANK(Values!E37),"",IF(Values!I37,Values!$B$23,Values!$B$33))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8" s="32" t="str">
        <f>IF(ISBLANK(Values!E37),"",Values!$B$24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8" s="1" t="str">
        <f>IF(ISBLANK(Values!E37),"",Values!$B$25)</f>
        <v xml:space="preserve">♻️ PRODUIT ÉCOLOGIQUE - Achetez remis à neuf, ACHETEZ VERT! Réduisez plus de 80% de dioxyde de carbone en achetant nos claviers remis à neuf, par rapport à l'achat d'un nouveau clavier! </v>
      </c>
      <c r="AL38" s="1" t="str">
        <f>IF(ISBLANK(Values!E37),"",SUBSTITUTE(SUBSTITUTE(IF(Values!$J37, Values!$B$26, Values!$B$33), "{language}", Values!$H37), "{flag}", INDEX(options!$E$1:$E$20, Values!$V37)))</f>
        <v>👉  DISPOSITION - 🇵🇱 Polonais non rétroéclairé.</v>
      </c>
      <c r="AM38" s="1" t="str">
        <f>SUBSTITUTE(IF(ISBLANK(Values!E37),"",Values!$B$27),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8" s="1"/>
      <c r="AO38" s="1"/>
      <c r="AP38" s="1"/>
      <c r="AQ38" s="1"/>
      <c r="AR38" s="1"/>
      <c r="AS38" s="1"/>
      <c r="AT38" s="27" t="str">
        <f>IF(ISBLANK(Values!E37),"",Values!H37)</f>
        <v>Polonais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64"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clavier de remplacement Portugais non rétroéclairé pour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34" t="str">
        <f>IF(ISBLANK(Values!E38),"",IF(Values!I38,Values!$B$23,Values!$B$33))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39" s="32" t="str">
        <f>IF(ISBLANK(Values!E38),"",Values!$B$24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39" s="1" t="str">
        <f>IF(ISBLANK(Values!E38),"",Values!$B$25)</f>
        <v xml:space="preserve">♻️ PRODUIT ÉCOLOGIQUE - Achetez remis à neuf, ACHETEZ VERT! Réduisez plus de 80% de dioxyde de carbone en achetant nos claviers remis à neuf, par rapport à l'achat d'un nouveau clavier! </v>
      </c>
      <c r="AL39" s="1" t="str">
        <f>IF(ISBLANK(Values!E38),"",SUBSTITUTE(SUBSTITUTE(IF(Values!$J38, Values!$B$26, Values!$B$33), "{language}", Values!$H38), "{flag}", INDEX(options!$E$1:$E$20, Values!$V38)))</f>
        <v>👉  DISPOSITION - 🇵🇹 Portugais non rétroéclairé.</v>
      </c>
      <c r="AM39" s="1" t="str">
        <f>SUBSTITUTE(IF(ISBLANK(Values!E38),"",Values!$B$27),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39" s="1"/>
      <c r="AO39" s="1"/>
      <c r="AP39" s="1"/>
      <c r="AQ39" s="1"/>
      <c r="AR39" s="1"/>
      <c r="AS39" s="1"/>
      <c r="AT39" s="27" t="str">
        <f>IF(ISBLANK(Values!E38),"",Values!H38)</f>
        <v>Portugais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64"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clavier de remplacement Suédois – Finlandais non rétroéclairé pour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34" t="str">
        <f>IF(ISBLANK(Values!E39),"",IF(Values!I39,Values!$B$23,Values!$B$33))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0" s="32" t="str">
        <f>IF(ISBLANK(Values!E39),"",Values!$B$24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0" s="1" t="str">
        <f>IF(ISBLANK(Values!E39),"",Values!$B$25)</f>
        <v xml:space="preserve">♻️ PRODUIT ÉCOLOGIQUE - Achetez remis à neuf, ACHETEZ VERT! Réduisez plus de 80% de dioxyde de carbone en achetant nos claviers remis à neuf, par rapport à l'achat d'un nouveau clavier! </v>
      </c>
      <c r="AL40" s="1" t="str">
        <f>IF(ISBLANK(Values!E39),"",SUBSTITUTE(SUBSTITUTE(IF(Values!$J39, Values!$B$26, Values!$B$33), "{language}", Values!$H39), "{flag}", INDEX(options!$E$1:$E$20, Values!$V39)))</f>
        <v>👉  DISPOSITION - 🇸🇪 🇫🇮 Suédois – Finlandais non rétroéclairé.</v>
      </c>
      <c r="AM40" s="1" t="str">
        <f>SUBSTITUTE(IF(ISBLANK(Values!E39),"",Values!$B$27),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0" s="1"/>
      <c r="AO40" s="1"/>
      <c r="AP40" s="1"/>
      <c r="AQ40" s="1"/>
      <c r="AR40" s="1"/>
      <c r="AS40" s="1"/>
      <c r="AT40" s="27" t="str">
        <f>IF(ISBLANK(Values!E39),"",Values!H39)</f>
        <v>Suédois – Finlandais</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clavier de remplacement Suisse non rétroéclairé pour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34" t="str">
        <f>IF(ISBLANK(Values!E40),"",IF(Values!I40,Values!$B$23,Values!$B$33))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1" s="32" t="str">
        <f>IF(ISBLANK(Values!E40),"",Values!$B$24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1" s="1" t="str">
        <f>IF(ISBLANK(Values!E40),"",Values!$B$25)</f>
        <v xml:space="preserve">♻️ PRODUIT ÉCOLOGIQUE - Achetez remis à neuf, ACHETEZ VERT! Réduisez plus de 80% de dioxyde de carbone en achetant nos claviers remis à neuf, par rapport à l'achat d'un nouveau clavier! </v>
      </c>
      <c r="AL41" s="1" t="str">
        <f>IF(ISBLANK(Values!E40),"",SUBSTITUTE(SUBSTITUTE(IF(Values!$J40, Values!$B$26, Values!$B$33), "{language}", Values!$H40), "{flag}", INDEX(options!$E$1:$E$20, Values!$V40)))</f>
        <v>👉  DISPOSITION - 🇨🇭 Suisse non rétroéclairé.</v>
      </c>
      <c r="AM41" s="1" t="str">
        <f>SUBSTITUTE(IF(ISBLANK(Values!E40),"",Values!$B$27),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N41" s="1"/>
      <c r="AO41" s="1"/>
      <c r="AP41" s="1"/>
      <c r="AQ41" s="1"/>
      <c r="AR41" s="1"/>
      <c r="AS41" s="1"/>
      <c r="AT41" s="27" t="str">
        <f>IF(ISBLANK(Values!E40),"",Values!H40)</f>
        <v>Suisse</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clavier de remplacement US international non rétroéclairé pour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34" t="str">
        <f>IF(ISBLANK(Values!E41),"",IF(Values!I41,Values!$B$23,Values!$B$33))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2" s="32" t="str">
        <f>IF(ISBLANK(Values!E41),"",Values!$B$24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2" s="1" t="str">
        <f>IF(ISBLANK(Values!E41),"",Values!$B$25)</f>
        <v xml:space="preserve">♻️ PRODUIT ÉCOLOGIQUE - Achetez remis à neuf, ACHETEZ VERT! Réduisez plus de 80% de dioxyde de carbone en achetant nos claviers remis à neuf, par rapport à l'achat d'un nouveau clavier! </v>
      </c>
      <c r="AL42" s="1" t="str">
        <f>IF(ISBLANK(Values!E41),"",SUBSTITUTE(SUBSTITUTE(IF(Values!$J41, Values!$B$26, Values!$B$33), "{language}", Values!$H41), "{flag}", INDEX(options!$E$1:$E$20, Values!$V41)))</f>
        <v>👉  DISPOSITION - 🇺🇸 with € symbol US international non rétroéclairé.</v>
      </c>
      <c r="AM42" s="1" t="str">
        <f>SUBSTITUTE(IF(ISBLANK(Values!E41),"",Values!$B$27),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2" s="1" t="str">
        <f>IF(ISBLANK(Values!E41),"","No")</f>
        <v>No</v>
      </c>
      <c r="DA42" s="1" t="str">
        <f>IF(ISBLANK(Values!E41),"","No")</f>
        <v>No</v>
      </c>
      <c r="DO42" s="1" t="str">
        <f>IF(ISBLANK(Values!E41),"","Parts")</f>
        <v>Parts</v>
      </c>
      <c r="DP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DY42" t="str">
        <f>IF(ISBLANK(Values!$E41), "", "not_applicable")</f>
        <v>not_applicable</v>
      </c>
      <c r="EI42" s="1" t="str">
        <f>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clavier de remplacement Russe non rétroéclairé pour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34" t="str">
        <f>IF(ISBLANK(Values!E42),"",IF(Values!I42,Values!$B$23,Values!$B$33))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3" s="32" t="str">
        <f>IF(ISBLANK(Values!E42),"",Values!$B$24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3" s="1" t="str">
        <f>IF(ISBLANK(Values!E42),"",Values!$B$25)</f>
        <v xml:space="preserve">♻️ PRODUIT ÉCOLOGIQUE - Achetez remis à neuf, ACHETEZ VERT! Réduisez plus de 80% de dioxyde de carbone en achetant nos claviers remis à neuf, par rapport à l'achat d'un nouveau clavier! </v>
      </c>
      <c r="AL43" s="1" t="str">
        <f>IF(ISBLANK(Values!E42),"",SUBSTITUTE(SUBSTITUTE(IF(Values!$J42, Values!$B$26, Values!$B$33), "{language}", Values!$H42), "{flag}", INDEX(options!$E$1:$E$20, Values!$V42)))</f>
        <v>👉  DISPOSITION - 🇷🇺 Russe non rétroéclairé.</v>
      </c>
      <c r="AM43" s="1" t="str">
        <f>SUBSTITUTE(IF(ISBLANK(Values!E42),"",Values!$B$27),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3" s="27" t="str">
        <f>IF(ISBLANK(Values!E42),"",Values!H42)</f>
        <v>Russe</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3" s="1" t="str">
        <f>IF(ISBLANK(Values!E42),"","No")</f>
        <v>No</v>
      </c>
      <c r="DA43" s="1" t="str">
        <f>IF(ISBLANK(Values!E42),"","No")</f>
        <v>No</v>
      </c>
      <c r="DO43" s="1" t="str">
        <f>IF(ISBLANK(Values!E42),"","Parts")</f>
        <v>Parts</v>
      </c>
      <c r="DP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DY43" t="str">
        <f>IF(ISBLANK(Values!$E42), "", "not_applicable")</f>
        <v>not_applicable</v>
      </c>
      <c r="EI43" s="1" t="str">
        <f>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clavier de remplacement US non rétroéclairé pour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34" t="str">
        <f>IF(ISBLANK(Values!E43),"",IF(Values!I43,Values!$B$23,Values!$B$33))</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AJ44" s="32" t="str">
        <f>IF(ISBLANK(Values!E43),"",Values!$B$24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E531 T540 T540P T550 L540 W540 W550S W550 W541</v>
      </c>
      <c r="AK44" s="1" t="str">
        <f>IF(ISBLANK(Values!E43),"",Values!$B$25)</f>
        <v xml:space="preserve">♻️ PRODUIT ÉCOLOGIQUE - Achetez remis à neuf, ACHETEZ VERT! Réduisez plus de 80% de dioxyde de carbone en achetant nos claviers remis à neuf, par rapport à l'achat d'un nouveau clavier! </v>
      </c>
      <c r="AL44" s="1" t="str">
        <f>IF(ISBLANK(Values!E43),"",SUBSTITUTE(SUBSTITUTE(IF(Values!$J43, Values!$B$26, Values!$B$33), "{language}", Values!$H43), "{flag}", INDEX(options!$E$1:$E$20, Values!$V43)))</f>
        <v>👉  DISPOSITION - 🇺🇸 US non rétroéclairé.</v>
      </c>
      <c r="AM44" s="1" t="str">
        <f>SUBSTITUTE(IF(ISBLANK(Values!E43),"",Values!$B$27), "{model}", Values!$B$3)</f>
        <v xml:space="preserve">👉 COMPATIBLE AVEC - Lenovo E531 T540 T540P T550 L540 W540 W550S W550 W541. Veuillez vérifier attentivement l'image et la description avant d'acheter un clavier. Cela garantit que vous obtenez le bon clavier d'ordinateur portable pour votre ordinateur. Installation super facile.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44" s="1" t="str">
        <f>IF(ISBLANK(Values!E43),"","No")</f>
        <v>No</v>
      </c>
      <c r="DA44" s="1" t="str">
        <f>IF(ISBLANK(Values!E43),"","No")</f>
        <v>No</v>
      </c>
      <c r="DO44" s="1" t="str">
        <f>IF(ISBLANK(Values!E43),"","Parts")</f>
        <v>Parts</v>
      </c>
      <c r="DP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DY44" t="str">
        <f>IF(ISBLANK(Values!$E43), "", "not_applicable")</f>
        <v>not_applicable</v>
      </c>
      <c r="EI44" s="1" t="str">
        <f>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clavier de remplacement {language} rétroéclairé pour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clavier de remplacement {language} non rétroéclairé pour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Bulgare</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Tchèque</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1"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Danois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2">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56"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Lenovo de remplacement, même qualité que les claviers OEM. TellusRem est le premier distributeur de claviers dans le monde depuis 2011. Clavier de remplacement parfait, facile à remplacer et à installer.</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Lenovo {model}. Veuillez vérifier attentivement l'image et la description avant d'acheter un clavier. Cela garantit que vous obtenez le bon clavier d'ordinateur portable pour votre ordinateur. Installation super facile. </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372</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2024-01-29T05:04:01Z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