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51DFDE8A-5C02-004D-A874-A6696465404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<sst xmlns="http://schemas.openxmlformats.org/spreadsheetml/2006/main" count="907" uniqueCount="726">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</sst>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T540 parent regular</v>
      </c>
      <c r="C4" s="27" t="s">
        <v>345</v>
      </c>
      <c r="D4" s="28">
        <f>Values!B14</f>
        <v>5714401541998</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TellusRem</v>
      </c>
      <c r="H25" s="1" t="str">
        <f>IF(ISBLANK(Values!E24),"",Values!$B$16)</f>
        <v>computer-keyboards</v>
      </c>
      <c r="I25" s="1" t="str">
        <f>IF(ISBLANK(Values!E24),"","4730574031")</f>
        <v>4730574031</v>
      </c>
      <c r="J25" s="31" t="str">
        <f>IF(ISBLANK(Values!E24),"",Values!F24 )</f>
        <v>Lenovo T540 Regular - DE</v>
      </c>
      <c r="K25" s="27">
        <f>IF(IF(ISBLANK(Values!E24),"",IF(Values!J24, Values!$B$4, Values!$B$5))=0,"",IF(ISBLANK(Values!E24),"",IF(Values!J24, Values!$B$4, Values!$B$5)))</f>
        <v>44.99</v>
      </c>
      <c r="L25" s="27">
        <f>IF(ISBLANK(Values!E24),"",IF($CO25="DEFAULT", Values!$B$18, ""))</f>
        <v>5</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44.99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TellusRem</v>
      </c>
      <c r="H26" s="1" t="str">
        <f>IF(ISBLANK(Values!E25),"",Values!$B$16)</f>
        <v>computer-keyboards</v>
      </c>
      <c r="I26" s="1" t="str">
        <f>IF(ISBLANK(Values!E25),"","4730574031")</f>
        <v>4730574031</v>
      </c>
      <c r="J26" s="31" t="str">
        <f>IF(ISBLANK(Values!E25),"",Values!F25 )</f>
        <v>Lenovo T540 Regular - FR</v>
      </c>
      <c r="K26" s="27">
        <f>IF(IF(ISBLANK(Values!E25),"",IF(Values!J25, Values!$B$4, Values!$B$5))=0,"",IF(ISBLANK(Values!E25),"",IF(Values!J25, Values!$B$4, Values!$B$5)))</f>
        <v>44.99</v>
      </c>
      <c r="L26" s="27">
        <f>IF(ISBLANK(Values!E25),"",IF($CO26="DEFAULT", Values!$B$18, ""))</f>
        <v>5</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44.99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TellusRem</v>
      </c>
      <c r="H27" s="1" t="str">
        <f>IF(ISBLANK(Values!E26),"",Values!$B$16)</f>
        <v>computer-keyboards</v>
      </c>
      <c r="I27" s="1" t="str">
        <f>IF(ISBLANK(Values!E26),"","4730574031")</f>
        <v>4730574031</v>
      </c>
      <c r="J27" s="31" t="str">
        <f>IF(ISBLANK(Values!E26),"",Values!F26 )</f>
        <v>Lenovo T540 Regular - IT</v>
      </c>
      <c r="K27" s="27">
        <f>IF(IF(ISBLANK(Values!E26),"",IF(Values!J26, Values!$B$4, Values!$B$5))=0,"",IF(ISBLANK(Values!E26),"",IF(Values!J26, Values!$B$4, Values!$B$5)))</f>
        <v>44.99</v>
      </c>
      <c r="L27" s="27">
        <f>IF(ISBLANK(Values!E26),"",IF($CO27="DEFAULT", Values!$B$18, ""))</f>
        <v>5</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44.99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TellusRem</v>
      </c>
      <c r="H28" s="1" t="str">
        <f>IF(ISBLANK(Values!E27),"",Values!$B$16)</f>
        <v>computer-keyboards</v>
      </c>
      <c r="I28" s="1" t="str">
        <f>IF(ISBLANK(Values!E27),"","4730574031")</f>
        <v>4730574031</v>
      </c>
      <c r="J28" s="31" t="str">
        <f>IF(ISBLANK(Values!E27),"",Values!F27 )</f>
        <v>Lenovo T540 Regular - ES</v>
      </c>
      <c r="K28" s="27">
        <f>IF(IF(ISBLANK(Values!E27),"",IF(Values!J27, Values!$B$4, Values!$B$5))=0,"",IF(ISBLANK(Values!E27),"",IF(Values!J27, Values!$B$4, Values!$B$5)))</f>
        <v>44.99</v>
      </c>
      <c r="L28" s="27">
        <f>IF(ISBLANK(Values!E27),"",IF($CO28="DEFAULT", Values!$B$18, ""))</f>
        <v>5</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44.99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TellusRem</v>
      </c>
      <c r="H29" s="1" t="str">
        <f>IF(ISBLANK(Values!E28),"",Values!$B$16)</f>
        <v>computer-keyboards</v>
      </c>
      <c r="I29" s="1" t="str">
        <f>IF(ISBLANK(Values!E28),"","4730574031")</f>
        <v>4730574031</v>
      </c>
      <c r="J29" s="31" t="str">
        <f>IF(ISBLANK(Values!E28),"",Values!F28 )</f>
        <v>Lenovo T540 Regular - UK</v>
      </c>
      <c r="K29" s="27">
        <f>IF(IF(ISBLANK(Values!E28),"",IF(Values!J28, Values!$B$4, Values!$B$5))=0,"",IF(ISBLANK(Values!E28),"",IF(Values!J28, Values!$B$4, Values!$B$5)))</f>
        <v>44.99</v>
      </c>
      <c r="L29" s="27">
        <f>IF(ISBLANK(Values!E28),"",IF($CO29="DEFAULT", Values!$B$18, ""))</f>
        <v>5</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44.99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TellusRem</v>
      </c>
      <c r="H30" s="1" t="str">
        <f>IF(ISBLANK(Values!E29),"",Values!$B$16)</f>
        <v>computer-keyboards</v>
      </c>
      <c r="I30" s="1" t="str">
        <f>IF(ISBLANK(Values!E29),"","4730574031")</f>
        <v>4730574031</v>
      </c>
      <c r="J30" s="31" t="str">
        <f>IF(ISBLANK(Values!E29),"",Values!F29 )</f>
        <v>Lenovo T540 Regular - NOR</v>
      </c>
      <c r="K30" s="27">
        <f>IF(IF(ISBLANK(Values!E29),"",IF(Values!J29, Values!$B$4, Values!$B$5))=0,"",IF(ISBLANK(Values!E29),"",IF(Values!J29, Values!$B$4, Values!$B$5)))</f>
        <v>44.99</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44.99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TellusRem</v>
      </c>
      <c r="H31" s="1" t="str">
        <f>IF(ISBLANK(Values!E30),"",Values!$B$16)</f>
        <v>computer-keyboards</v>
      </c>
      <c r="I31" s="1" t="str">
        <f>IF(ISBLANK(Values!E30),"","4730574031")</f>
        <v>4730574031</v>
      </c>
      <c r="J31" s="31" t="str">
        <f>IF(ISBLANK(Values!E30),"",Values!F30 )</f>
        <v>Lenovo T540 Regular - BE</v>
      </c>
      <c r="K31" s="27">
        <f>IF(IF(ISBLANK(Values!E30),"",IF(Values!J30, Values!$B$4, Values!$B$5))=0,"",IF(ISBLANK(Values!E30),"",IF(Values!J30, Values!$B$4, Values!$B$5)))</f>
        <v>44.99</v>
      </c>
      <c r="L31" s="27">
        <f>IF(ISBLANK(Values!E30),"",IF($CO31="DEFAULT", Values!$B$18, ""))</f>
        <v>5</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44.99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TellusRem</v>
      </c>
      <c r="H32" s="1" t="str">
        <f>IF(ISBLANK(Values!E31),"",Values!$B$16)</f>
        <v>computer-keyboards</v>
      </c>
      <c r="I32" s="1" t="str">
        <f>IF(ISBLANK(Values!E31),"","4730574031")</f>
        <v>4730574031</v>
      </c>
      <c r="J32" s="31" t="str">
        <f>IF(ISBLANK(Values!E31),"",Values!F31 )</f>
        <v>Lenovo T540 Regular - BG</v>
      </c>
      <c r="K32" s="27">
        <f>IF(IF(ISBLANK(Values!E31),"",IF(Values!J31, Values!$B$4, Values!$B$5))=0,"",IF(ISBLANK(Values!E31),"",IF(Values!J31, Values!$B$4, Values!$B$5)))</f>
        <v>44.99</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44.99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TellusRem</v>
      </c>
      <c r="H33" s="1" t="str">
        <f>IF(ISBLANK(Values!E32),"",Values!$B$16)</f>
        <v>computer-keyboards</v>
      </c>
      <c r="I33" s="1" t="str">
        <f>IF(ISBLANK(Values!E32),"","4730574031")</f>
        <v>4730574031</v>
      </c>
      <c r="J33" s="31" t="str">
        <f>IF(ISBLANK(Values!E32),"",Values!F32 )</f>
        <v>Lenovo T540 Regular - CZ</v>
      </c>
      <c r="K33" s="27">
        <f>IF(IF(ISBLANK(Values!E32),"",IF(Values!J32, Values!$B$4, Values!$B$5))=0,"",IF(ISBLANK(Values!E32),"",IF(Values!J32, Values!$B$4, Values!$B$5)))</f>
        <v>44.99</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44.99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TellusRem</v>
      </c>
      <c r="H34" s="1" t="str">
        <f>IF(ISBLANK(Values!E33),"",Values!$B$16)</f>
        <v>computer-keyboards</v>
      </c>
      <c r="I34" s="1" t="str">
        <f>IF(ISBLANK(Values!E33),"","4730574031")</f>
        <v>4730574031</v>
      </c>
      <c r="J34" s="31" t="str">
        <f>IF(ISBLANK(Values!E33),"",Values!F33 )</f>
        <v>Lenovo T540 Regular - DK</v>
      </c>
      <c r="K34" s="27">
        <f>IF(IF(ISBLANK(Values!E33),"",IF(Values!J33, Values!$B$4, Values!$B$5))=0,"",IF(ISBLANK(Values!E33),"",IF(Values!J33, Values!$B$4, Values!$B$5)))</f>
        <v>44.99</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44.99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TellusRem</v>
      </c>
      <c r="H35" s="1" t="str">
        <f>IF(ISBLANK(Values!E34),"",Values!$B$16)</f>
        <v>computer-keyboards</v>
      </c>
      <c r="I35" s="1" t="str">
        <f>IF(ISBLANK(Values!E34),"","4730574031")</f>
        <v>4730574031</v>
      </c>
      <c r="J35" s="31" t="str">
        <f>IF(ISBLANK(Values!E34),"",Values!F34 )</f>
        <v>Lenovo T540 Regular - HU</v>
      </c>
      <c r="K35" s="27">
        <f>IF(IF(ISBLANK(Values!E34),"",IF(Values!J34, Values!$B$4, Values!$B$5))=0,"",IF(ISBLANK(Values!E34),"",IF(Values!J34, Values!$B$4, Values!$B$5)))</f>
        <v>44.99</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44.99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TellusRem</v>
      </c>
      <c r="H36" s="1" t="str">
        <f>IF(ISBLANK(Values!E35),"",Values!$B$16)</f>
        <v>computer-keyboards</v>
      </c>
      <c r="I36" s="1" t="str">
        <f>IF(ISBLANK(Values!E35),"","4730574031")</f>
        <v>4730574031</v>
      </c>
      <c r="J36" s="31" t="str">
        <f>IF(ISBLANK(Values!E35),"",Values!F35 )</f>
        <v>Lenovo T540 Regular - NL</v>
      </c>
      <c r="K36" s="27">
        <f>IF(IF(ISBLANK(Values!E35),"",IF(Values!J35, Values!$B$4, Values!$B$5))=0,"",IF(ISBLANK(Values!E35),"",IF(Values!J35, Values!$B$4, Values!$B$5)))</f>
        <v>44.99</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44.99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TellusRem</v>
      </c>
      <c r="H37" s="1" t="str">
        <f>IF(ISBLANK(Values!E36),"",Values!$B$16)</f>
        <v>computer-keyboards</v>
      </c>
      <c r="I37" s="1" t="str">
        <f>IF(ISBLANK(Values!E36),"","4730574031")</f>
        <v>4730574031</v>
      </c>
      <c r="J37" s="31" t="str">
        <f>IF(ISBLANK(Values!E36),"",Values!F36 )</f>
        <v>Lenovo T540 Regular - NO</v>
      </c>
      <c r="K37" s="27">
        <f>IF(IF(ISBLANK(Values!E36),"",IF(Values!J36, Values!$B$4, Values!$B$5))=0,"",IF(ISBLANK(Values!E36),"",IF(Values!J36, Values!$B$4, Values!$B$5)))</f>
        <v>44.99</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44.99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TellusRem</v>
      </c>
      <c r="H38" s="1" t="str">
        <f>IF(ISBLANK(Values!E37),"",Values!$B$16)</f>
        <v>computer-keyboards</v>
      </c>
      <c r="I38" s="1" t="str">
        <f>IF(ISBLANK(Values!E37),"","4730574031")</f>
        <v>4730574031</v>
      </c>
      <c r="J38" s="31" t="str">
        <f>IF(ISBLANK(Values!E37),"",Values!F37 )</f>
        <v>Lenovo T540 Regular - PL</v>
      </c>
      <c r="K38" s="27">
        <f>IF(IF(ISBLANK(Values!E37),"",IF(Values!J37, Values!$B$4, Values!$B$5))=0,"",IF(ISBLANK(Values!E37),"",IF(Values!J37, Values!$B$4, Values!$B$5)))</f>
        <v>44.99</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44.99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TellusRem</v>
      </c>
      <c r="H39" s="1" t="str">
        <f>IF(ISBLANK(Values!E38),"",Values!$B$16)</f>
        <v>computer-keyboards</v>
      </c>
      <c r="I39" s="1" t="str">
        <f>IF(ISBLANK(Values!E38),"","4730574031")</f>
        <v>4730574031</v>
      </c>
      <c r="J39" s="31" t="str">
        <f>IF(ISBLANK(Values!E38),"",Values!F38 )</f>
        <v>Lenovo T540 Regular - PT</v>
      </c>
      <c r="K39" s="27">
        <f>IF(IF(ISBLANK(Values!E38),"",IF(Values!J38, Values!$B$4, Values!$B$5))=0,"",IF(ISBLANK(Values!E38),"",IF(Values!J38, Values!$B$4, Values!$B$5)))</f>
        <v>44.99</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44.99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TellusRem</v>
      </c>
      <c r="H40" s="1" t="str">
        <f>IF(ISBLANK(Values!E39),"",Values!$B$16)</f>
        <v>computer-keyboards</v>
      </c>
      <c r="I40" s="1" t="str">
        <f>IF(ISBLANK(Values!E39),"","4730574031")</f>
        <v>4730574031</v>
      </c>
      <c r="J40" s="31" t="str">
        <f>IF(ISBLANK(Values!E39),"",Values!F39 )</f>
        <v>Lenovo T540 Regular - SE/FI</v>
      </c>
      <c r="K40" s="27">
        <f>IF(IF(ISBLANK(Values!E39),"",IF(Values!J39, Values!$B$4, Values!$B$5))=0,"",IF(ISBLANK(Values!E39),"",IF(Values!J39, Values!$B$4, Values!$B$5)))</f>
        <v>44.99</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44.99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TellusRem</v>
      </c>
      <c r="H41" s="1" t="str">
        <f>IF(ISBLANK(Values!E40),"",Values!$B$16)</f>
        <v>computer-keyboards</v>
      </c>
      <c r="I41" s="1" t="str">
        <f>IF(ISBLANK(Values!E40),"","4730574031")</f>
        <v>4730574031</v>
      </c>
      <c r="J41" s="31" t="str">
        <f>IF(ISBLANK(Values!E40),"",Values!F40 )</f>
        <v>Lenovo T540 Regular - CH</v>
      </c>
      <c r="K41" s="27">
        <f>IF(IF(ISBLANK(Values!E40),"",IF(Values!J40, Values!$B$4, Values!$B$5))=0,"",IF(ISBLANK(Values!E40),"",IF(Values!J40, Values!$B$4, Values!$B$5)))</f>
        <v>44.99</v>
      </c>
      <c r="L41" s="27">
        <f>IF(ISBLANK(Values!E40),"",IF($CO41="DEFAULT", Values!$B$18, ""))</f>
        <v>5</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44.99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TellusRem</v>
      </c>
      <c r="H42" s="1" t="str">
        <f>IF(ISBLANK(Values!E41),"",Values!$B$16)</f>
        <v>computer-keyboards</v>
      </c>
      <c r="I42" s="1" t="str">
        <f>IF(ISBLANK(Values!E41),"","4730574031")</f>
        <v>4730574031</v>
      </c>
      <c r="J42" s="31" t="str">
        <f>IF(ISBLANK(Values!E41),"",Values!F41 )</f>
        <v>Lenovo T540 Regular - US INT</v>
      </c>
      <c r="K42" s="27">
        <f>IF(IF(ISBLANK(Values!E41),"",IF(Values!J41, Values!$B$4, Values!$B$5))=0,"",IF(ISBLANK(Values!E41),"",IF(Values!J41, Values!$B$4, Values!$B$5)))</f>
        <v>44.99</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44.99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TellusRem</v>
      </c>
      <c r="H43" s="1" t="str">
        <f>IF(ISBLANK(Values!E42),"",Values!$B$16)</f>
        <v>computer-keyboards</v>
      </c>
      <c r="I43" s="1" t="str">
        <f>IF(ISBLANK(Values!E42),"","4730574031")</f>
        <v>4730574031</v>
      </c>
      <c r="J43" s="31" t="str">
        <f>IF(ISBLANK(Values!E42),"",Values!F42 )</f>
        <v>Lenovo T540 Regular - RUS</v>
      </c>
      <c r="K43" s="27">
        <f>IF(IF(ISBLANK(Values!E42),"",IF(Values!J42, Values!$B$4, Values!$B$5))=0,"",IF(ISBLANK(Values!E42),"",IF(Values!J42, Values!$B$4, Values!$B$5)))</f>
        <v>44.99</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44.99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TellusRem</v>
      </c>
      <c r="H44" s="1" t="str">
        <f>IF(ISBLANK(Values!E43),"",Values!$B$16)</f>
        <v>computer-keyboards</v>
      </c>
      <c r="I44" s="1" t="str">
        <f>IF(ISBLANK(Values!E43),"","4730574031")</f>
        <v>4730574031</v>
      </c>
      <c r="J44" s="31" t="str">
        <f>IF(ISBLANK(Values!E43),"",Values!F43 )</f>
        <v>Lenovo T540 Regular - US</v>
      </c>
      <c r="K44" s="27">
        <f>IF(IF(ISBLANK(Values!E43),"",IF(Values!J43, Values!$B$4, Values!$B$5))=0,"",IF(ISBLANK(Values!E43),"",IF(Values!J43, Values!$B$4, Values!$B$5)))</f>
        <v>44.99</v>
      </c>
      <c r="L44" s="27" t="str">
        <f>IF(ISBLANK(Values!E43),"",IF($CO44="DEFAULT", Values!$B$18, ""))</f>
        <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44.99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2023-05-21T07:20:11Z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