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DC36B209-7AC0-BE48-93E7-98725CBBAE06}"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B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P40" i="1"/>
  <c r="DO40" i="1"/>
  <c r="DA40" i="1"/>
  <c r="CZ40" i="1"/>
  <c r="CV40" i="1"/>
  <c r="CU40" i="1"/>
  <c r="CT40" i="1"/>
  <c r="CS40" i="1"/>
  <c r="CR40" i="1"/>
  <c r="CQ40" i="1"/>
  <c r="CP40" i="1"/>
  <c r="CO40" i="1"/>
  <c r="L40" i="1" s="1"/>
  <c r="CL40" i="1"/>
  <c r="CK40" i="1"/>
  <c r="CJ40" i="1"/>
  <c r="CI40" i="1"/>
  <c r="CH40" i="1"/>
  <c r="CG40" i="1"/>
  <c r="BH40" i="1"/>
  <c r="BG40" i="1"/>
  <c r="BF40" i="1"/>
  <c r="BE40" i="1"/>
  <c r="AV40" i="1"/>
  <c r="AM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M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EI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M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EI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B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B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M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B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K34" i="1" l="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<sst xmlns="http://schemas.openxmlformats.org/spreadsheetml/2006/main" count="923" uniqueCount="754">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</sst>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clavier de remplacement  rétroéclairé pour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clavier de remplacement Allemand rétroéclairé pour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t="str">
        <f>IF(ISBLANK(Values!E4),"",IF($CO5="DEFAULT", Values!$B$18, ""))</f>
        <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clavier de remplacement Français rétroéclairé pour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t="str">
        <f>IF(ISBLANK(Values!E5),"",IF($CO6="DEFAULT", Values!$B$18, ""))</f>
        <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clavier de remplacement Italien rétroéclairé pour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t="str">
        <f>IF(ISBLANK(Values!E6),"",IF($CO7="DEFAULT", Values!$B$18, ""))</f>
        <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clavier de remplacement Espagnol rétroéclairé pour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t="str">
        <f>IF(ISBLANK(Values!E7),"",IF($CO8="DEFAULT", Values!$B$18, ""))</f>
        <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clavier de remplacement UK rétroéclairé pour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t="str">
        <f>IF(ISBLANK(Values!E8),"",IF($CO9="DEFAULT", Values!$B$18, ""))</f>
        <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clavier de remplacement Scandinave - nordique rétroéclairé pour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clavier de remplacement Belge rétroéclairé pour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clavier de remplacement Bulgare rétroéclairé pour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clavier de remplacement Tchèque rétroéclairé pour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clavier de remplacement Danois rétroéclairé pour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clavier de remplacement Hongrois rétroéclairé pour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clavier de remplacement Néerlandais rétroéclairé pour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clavier de remplacement Norvégienne rétroéclairé pour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clavier de remplacement Polonais rétroéclairé pour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clavier de remplacement Portugais rétroéclairé pour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clavier de remplacement Suédois – Finlandais rétroéclairé pour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clavier de remplacement Suisse rétroéclairé pour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clavier de remplacement US international rétroéclairé pour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clavier de remplacement Russe rétroéclairé pour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clavier de remplacement US rétroéclairé pour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f>IF(ISBLANK(Values!E23),"",IF($CO24="DEFAULT", Values!$B$18, ""))</f>
        <v>5</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clavier de remplacement Allemand non rétroéclairé pour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IF(ISBLANK(Values!E24),"",Values!H24)</f>
        <v>Allemand</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clavier de remplacement Français non rétroéclairé pour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IF(ISBLANK(Values!E25),"",Values!H25)</f>
        <v>Français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clavier de remplacement Italien non rétroéclairé pour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IF(ISBLANK(Values!E26),"",Values!H26)</f>
        <v>Italien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clavier de remplacement Espagnol non rétroéclairé pour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IF(ISBLANK(Values!E27),"",Values!H27)</f>
        <v>Espagnol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clavier de remplacement UK non rétroéclairé pour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clavier de remplacement Scandinave - nordique non rétroéclairé pour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IF(ISBLANK(Values!E29),"",Values!H29)</f>
        <v>Scandinave - nordique</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clavier de remplacement Belge non rétroéclairé pour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IF(ISBLANK(Values!E30),"",Values!H30)</f>
        <v>Belge</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clavier de remplacement Bulgare non rétroéclairé pour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IF(ISBLANK(Values!E31),"",Values!H31)</f>
        <v>Bulgare</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clavier de remplacement Tchèque non rétroéclairé pour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IF(ISBLANK(Values!E32),"",Values!H32)</f>
        <v>Tchèque</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clavier de remplacement Danois non rétroéclairé pour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IF(ISBLANK(Values!E33),"",Values!H33)</f>
        <v>Danois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clavier de remplacement Hongrois non rétroéclairé pour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IF(ISBLANK(Values!E34),"",Values!H34)</f>
        <v>Hongrois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clavier de remplacement Néerlandais non rétroéclairé pour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IF(ISBLANK(Values!E35),"",Values!H35)</f>
        <v>Néerlandais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clavier de remplacement Norvégienne non rétroéclairé pour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IF(ISBLANK(Values!E36),"",Values!H36)</f>
        <v>Norvégienne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clavier de remplacement Polonais non rétroéclairé pour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IF(ISBLANK(Values!E37),"",Values!H37)</f>
        <v>Polonais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clavier de remplacement Portugais non rétroéclairé pour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IF(ISBLANK(Values!E38),"",Values!H38)</f>
        <v>Portugais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clavier de remplacement Suédois – Finlandais non rétroéclairé pour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IF(ISBLANK(Values!E39),"",Values!H39)</f>
        <v>Suédois – Finlandais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clavier de remplacement Suisse non rétroéclairé pour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IF(ISBLANK(Values!E40),"",Values!H40)</f>
        <v>Suisse</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clavier de remplacement US international non rétroéclairé pour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Danemark</v>
      </c>
      <c r="CZ42" s="1" t="str">
        <f>IF(ISBLANK(Values!E41),"","No")</f>
        <v>No</v>
      </c>
      <c r="DA42" s="1" t="str">
        <f>IF(ISBLANK(Values!E41),"","No")</f>
        <v>No</v>
      </c>
      <c r="DO42" s="27" t="str">
        <f>IF(ISBLANK(Values!E41),"","Parts")</f>
        <v>Parts</v>
      </c>
      <c r="DP42" s="27"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t="str">
        <f>IF(ISBLANK(Values!$E41), "", "not_applicable")</f>
        <v>not_applicable</v>
      </c>
      <c r="DZ42" s="31"/>
      <c r="EA42" s="31"/>
      <c r="EB42" s="31"/>
      <c r="EC42" s="31"/>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clavier de remplacement Russe non rétroéclairé pour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3" s="28" t="str">
        <f>IF(ISBLANK(Values!E42),"",Values!H42)</f>
        <v>Russe</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Danemark</v>
      </c>
      <c r="CZ43" s="1" t="str">
        <f>IF(ISBLANK(Values!E42),"","No")</f>
        <v>No</v>
      </c>
      <c r="DA43" s="1" t="str">
        <f>IF(ISBLANK(Values!E42),"","No")</f>
        <v>No</v>
      </c>
      <c r="DO43" s="27" t="str">
        <f>IF(ISBLANK(Values!E42),"","Parts")</f>
        <v>Parts</v>
      </c>
      <c r="DP43" s="27"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t="str">
        <f>IF(ISBLANK(Values!$E42), "", "not_applicable")</f>
        <v>not_applicable</v>
      </c>
      <c r="DZ43" s="31"/>
      <c r="EA43" s="31"/>
      <c r="EB43" s="31"/>
      <c r="EC43" s="31"/>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clavier de remplacement US non rétroéclairé pour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Danemark</v>
      </c>
      <c r="CZ44" s="1" t="str">
        <f>IF(ISBLANK(Values!E43),"","No")</f>
        <v>No</v>
      </c>
      <c r="DA44" s="1" t="str">
        <f>IF(ISBLANK(Values!E43),"","No")</f>
        <v>No</v>
      </c>
      <c r="DO44" s="27" t="str">
        <f>IF(ISBLANK(Values!E43),"","Parts")</f>
        <v>Parts</v>
      </c>
      <c r="DP44" s="27"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t="str">
        <f>IF(ISBLANK(Values!$E43), "", "not_applicable")</f>
        <v>not_applicable</v>
      </c>
      <c r="DZ44" s="31"/>
      <c r="EA44" s="31"/>
      <c r="EB44" s="31"/>
      <c r="EC44" s="31"/>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0" t="b">
        <f>TRUE()</f>
        <v>1</v>
      </c>
      <c r="D23" s="50" t="b">
        <f>FALSE()</f>
        <v>0</v>
      </c>
      <c r="E23" s="44">
        <v>5714401280200</v>
      </c>
      <c r="F23" s="44" t="s">
        <v>714</v>
      </c>
      <c r="G23" s="7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t="b">
        <f>FALSE()</f>
        <v>0</v>
      </c>
      <c r="D24" s="50" t="b">
        <f>TRUE()</f>
        <v>1</v>
      </c>
      <c r="E24" s="44">
        <v>5714401281016</v>
      </c>
      <c r="F24" s="44" t="s">
        <v>716</v>
      </c>
      <c r="G24" s="7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t="b">
        <f>FALSE()</f>
        <v>0</v>
      </c>
      <c r="D25" s="50" t="b">
        <f>TRUE()</f>
        <v>1</v>
      </c>
      <c r="E25" s="44">
        <v>5714401281023</v>
      </c>
      <c r="F25" s="44" t="s">
        <v>717</v>
      </c>
      <c r="G25" s="7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t="b">
        <f>FALSE()</f>
        <v>0</v>
      </c>
      <c r="D26" s="50" t="b">
        <f>TRUE()</f>
        <v>1</v>
      </c>
      <c r="E26" s="44">
        <v>5714401281030</v>
      </c>
      <c r="F26" s="44" t="s">
        <v>718</v>
      </c>
      <c r="G26" s="7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0" t="b">
        <f>FALSE()</f>
        <v>0</v>
      </c>
      <c r="D27" s="50" t="b">
        <f>TRUE()</f>
        <v>1</v>
      </c>
      <c r="E27" s="44">
        <v>5714401281047</v>
      </c>
      <c r="F27" s="44" t="s">
        <v>719</v>
      </c>
      <c r="G27" s="7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t="b">
        <f>FALSE()</f>
        <v>0</v>
      </c>
      <c r="D29" s="50" t="b">
        <f>FALSE()</f>
        <v>0</v>
      </c>
      <c r="E29" s="44">
        <v>5714401281061</v>
      </c>
      <c r="F29" s="44" t="s">
        <v>721</v>
      </c>
      <c r="G29" s="7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t="b">
        <f>FALSE()</f>
        <v>0</v>
      </c>
      <c r="D31" s="50" t="b">
        <f>FALSE()</f>
        <v>0</v>
      </c>
      <c r="E31" s="44">
        <v>5714401281085</v>
      </c>
      <c r="F31" s="44" t="s">
        <v>724</v>
      </c>
      <c r="G31" s="7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t="b">
        <f>FALSE()</f>
        <v>0</v>
      </c>
      <c r="D33" s="50" t="b">
        <f>FALSE()</f>
        <v>0</v>
      </c>
      <c r="E33" s="44">
        <v>5714401281108</v>
      </c>
      <c r="F33" s="44" t="s">
        <v>728</v>
      </c>
      <c r="G33" s="7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372</v>
      </c>
      <c r="C36" s="50" t="b">
        <f>FALSE()</f>
        <v>0</v>
      </c>
      <c r="D36" s="50" t="b">
        <f>FALSE()</f>
        <v>0</v>
      </c>
      <c r="E36" s="44">
        <v>5714401281139</v>
      </c>
      <c r="F36" s="44" t="s">
        <v>733</v>
      </c>
      <c r="G36" s="7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735</v>
      </c>
      <c r="G37" s="7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2022-08-05T11:07:09Z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