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13_ncr:1_{C33316E5-B404-FE4C-B787-97FD6E6CFE3E}"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<sst xmlns="http://schemas.openxmlformats.org/spreadsheetml/2006/main" count="859" uniqueCount="692">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</sst>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830 G7G8 parent</v>
      </c>
      <c r="C4" s="29" t="s">
        <v>345</v>
      </c>
      <c r="D4" s="30">
        <f>Values!B14</f>
        <v>5714401830993</v>
      </c>
      <c r="E4" s="31" t="s">
        <v>346</v>
      </c>
      <c r="F4" s="28" t="str">
        <f>SUBSTITUTE(Values!B1, "{language}", "") &amp; " " &amp; Values!B3</f>
        <v>replacement  backlit keyboard for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replacement German backlit keyboard for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48.99</v>
      </c>
      <c r="L5" s="40">
        <f>IF(ISBLANK(Values!E4),"",IF($CO5="DEFAULT", Values!$B$18, ""))</f>
        <v>5</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830 G7 830 G8.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replacement French non-backlit keyboard for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f>IF(ISBLANK(Values!E5),"",IF($CO6="DEFAULT", Values!$B$18, ""))</f>
        <v>5</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830 G7 830 G8.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replacement Italian non-backlit keyboard for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f>IF(ISBLANK(Values!E6),"",IF($CO7="DEFAULT", Values!$B$18, ""))</f>
        <v>5</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830 G7 830 G8.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replacement Spanish non-backlit keyboard for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f>IF(ISBLANK(Values!E7),"",IF($CO8="DEFAULT", Values!$B$18, ""))</f>
        <v>5</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830 G7 830 G8.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replacement UK non-backlit keyboard for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f>IF(ISBLANK(Values!E8),"",IF($CO9="DEFAULT", Values!$B$18, ""))</f>
        <v>5</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830 G7 830 G8.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replacement Scandinavian – Nordic non-backlit keyboard for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f>IF(ISBLANK(Values!E9),"",IF($CO10="DEFAULT", Values!$B$18, ""))</f>
        <v>5</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830 G7 830 G8.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replacement US International non-backlit keyboard for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830 G7 830 G8.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replacement US non-backlit keyboard for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830 G7 830 G8.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14" sqref="C14"/>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4">
        <v>5714401831006</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4">
        <v>5714401831013</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4">
        <v>5714401831020</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4">
        <v>5714401831037</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4">
        <v>5714401831044</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4">
        <v>5714401831051</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4"/>
      <c r="F10" s="73"/>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4"/>
      <c r="F11" s="73"/>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4">
        <v>5714401831082</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v>1</v>
      </c>
      <c r="D13" s="50" t="b">
        <f>FALSE()</f>
        <v>0</v>
      </c>
      <c r="E13" s="74">
        <v>5714401831099</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2022-07-31T20:25:26Z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