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<sst xmlns="http://schemas.openxmlformats.org/spreadsheetml/2006/main" count="788" uniqueCount="642">
  <si>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</si>
  <si>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</si>
  <si>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</si>
  <si>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</si>
  <si>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</si>
  <si>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</si>
  <si>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</si>
  <si>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</si>
  <si>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</si>
  <si>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</si>
  <si>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</si>
  <si>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</si>
  <si>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</si>
  <si>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</si>
  <si>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</si>
  <si>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</si>
  <si>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</si>
  <si>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</si>
  <si>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</si>
  <si>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</si>
  <si>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</si>
  <si>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</si>
  <si>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</si>
  <si>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</si>
  <si>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</si>
  <si>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</si>
  <si>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</si>
  <si>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</si>
  <si>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</si>
  <si>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</si>
  <si>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</si>
  <si>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</si>
  <si>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</si>
  <si>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</si>
  <si>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</si>
  <si>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</si>
  <si>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</si>
  <si>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</si>
  <si>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</si>
  <si>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</si>
  <si>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</si>
  <si>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</si>
  <si>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</si>
  <si>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</si>
  <si>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</si>
  <si>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</si>
  <si>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</si>
  <si>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</si>
  <si>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</si>
  <si>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</si>
  <si>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</si>
  <si>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</si>
  <si>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</si>
  <si>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</si>
  <si>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</si>
  <si>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</si>
  <si>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</si>
  <si>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</si>
  <si>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</si>
  <si>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</si>
  <si>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</si>
  <si>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</si>
  <si>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</si>
  <si>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</si>
  <si>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</si>
  <si>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</si>
  <si>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</si>
  <si>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</si>
  <si>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</si>
  <si>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</si>
  <si>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</si>
  <si>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</si>
  <si>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</si>
  <si>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</si>
  <si>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</si>
  <si>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</si>
  <si>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</si>
  <si>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</si>
  <si>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</si>
  <si>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</si>
  <si>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</si>
  <si>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</si>
  <si>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</si>
  <si>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</si>
  <si>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</si>
  <si>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</si>
  <si>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</si>
  <si>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</si>
  <si>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</si>
  <si>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</si>
  <si>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</si>
  <si>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</si>
  <si>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</si>
  <si>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</si>
  <si>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</si>
  <si>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</si>
  <si>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</si>
  <si>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</si>
  <si>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</si>
  <si>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</si>
  <si>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</si>
  <si>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</si>
  <si>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</si>
  <si>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</si>
  <si>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</si>
  <si>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</si>
  <si>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</si>
  <si>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</si>
  <si>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</si>
  <si>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</si>
  <si>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</si>
  <si>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</si>
  <si>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</si>
  <si>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</si>
  <si>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</si>
  <si>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</si>
  <si>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</si>
  <si>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</si>
  <si>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</si>
  <si>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</si>
  <si>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</si>
  <si>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</si>
  <si>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</si>
  <si>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</si>
  <si>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</si>
  <si>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</si>
  <si>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</si>
  <si>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</si>
  <si>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</si>
  <si>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</si>
  <si>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</si>
  <si>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</si>
  <si>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</si>
  <si>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</si>
  <si>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</si>
  <si>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</si>
  <si>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</si>
  <si>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</si>
  <si>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</si>
  <si>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</si>
  <si>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</si>
  <si>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</si>
  <si>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</si>
  <si>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</si>
  <si>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</si>
  <si>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</si>
  <si>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</si>
  <si>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</si>
  <si>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</si>
  <si>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</si>
  <si>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</si>
  <si>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</si>
  <si>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</si>
  <si>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</si>
  <si>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</si>
  <si>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</si>
  <si>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</si>
  <si>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</si>
  <si>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</si>
  <si>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</si>
  <si>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</si>
  <si>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</si>
  <si>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</si>
  <si>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</si>
  <si>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</si>
  <si>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</si>
  <si>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</si>
  <si>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</si>
  <si>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</si>
  <si>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</si>
  <si>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</si>
  <si>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</si>
  <si>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</si>
  <si>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</si>
  <si>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</si>
  <si>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</si>
  <si>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</si>
  <si>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</si>
  <si>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</si>
  <si>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</si>
  <si>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</si>
  <si>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</si>
  <si>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</si>
  <si>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</si>
  <si>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</si>
  <si>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</si>
  <si>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</si>
  <si>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</si>
  <si>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</si>
  <si>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</si>
  <si>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</si>
  <si>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</si>
  <si>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</si>
  <si>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</si>
  <si>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</si>
  <si>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</si>
  <si>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</si>
  <si>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</si>
  <si>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</si>
  <si>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</si>
  <si>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</si>
  <si>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</si>
  <si>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</si>
  <si>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</si>
  <si>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</si>
  <si>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</si>
  <si>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</si>
  <si>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</si>
  <si>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</si>
  <si>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</si>
  <si>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</si>
  <si>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</si>
  <si>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</si>
  <si>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</si>
  <si>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</si>
  <si>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</si>
  <si>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</si>
  <si>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</si>
  <si>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</si>
  <si>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</si>
  <si>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</si>
  <si>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</si>
  <si>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</si>
  <si>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</si>
  <si>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</si>
  <si>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</si>
  <si>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</si>
  <si>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</si>
  <si>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</si>
  <si>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</si>
  <si>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</si>
  <si>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</si>
  <si>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</si>
  <si>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</si>
  <si>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</si>
  <si>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</si>
  <si>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</si>
  <si>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</si>
  <si>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</si>
  <si>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</si>
  <si>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</si>
  <si>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</si>
  <si>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</si>
  <si>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</si>
  <si>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</si>
  <si>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</si>
  <si>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</si>
  <si>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</si>
  <si>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</si>
  <si>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</si>
  <si>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</si>
  <si>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</si>
  <si>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</si>
  <si>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</si>
  <si>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</si>
  <si>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</si>
  <si>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</si>
  <si>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</si>
  <si>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</si>
  <si>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</si>
  <si>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</si>
  <si>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</si>
  <si>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</si>
  <si>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</si>
  <si>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</si>
  <si>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</si>
  <si>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</si>
  <si>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</si>
  <si>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</si>
  <si>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</si>
  <si>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</si>
  <si>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</si>
  <si>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</si>
  <si>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</si>
  <si>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</si>
  <si>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</si>
  <si>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</si>
  <si>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</si>
  <si>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</si>
  <si>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</si>
  <si>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</si>
  <si>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</si>
  <si>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</si>
  <si>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</si>
  <si>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</si>
  <si>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</si>
  <si>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</si>
  <si>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</si>
  <si>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</si>
  <si>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</si>
  <si>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</si>
  <si>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</si>
  <si>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</si>
  <si>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</si>
  <si>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</si>
  <si>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</si>
  <si>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</si>
  <si>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</si>
  <si>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</si>
  <si>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</si>
  <si>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</si>
  <si>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</si>
  <si>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</si>
  <si>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</si>
  <si>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</si>
  <si>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</si>
  <si>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</si>
  <si>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</si>
  <si>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</si>
  <si>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</si>
  <si>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</si>
  <si>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</si>
  <si>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</si>
  <si>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</si>
  <si>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</si>
  <si>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</si>
  <si>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</si>
  <si>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</si>
  <si>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</si>
  <si>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</si>
  <si>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</si>
  <si>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</si>
  <si>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</si>
  <si>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</si>
  <si>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</si>
  <si>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</si>
  <si>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</si>
  <si>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</si>
  <si>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</si>
  <si>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</si>
  <si>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</si>
  <si>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</si>
  <si>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</si>
  <si>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</si>
  <si>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</si>
  <si>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</si>
  <si>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</si>
  <si>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</si>
  <si>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</si>
  <si>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</si>
  <si>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</si>
  <si>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</si>
  <si>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</si>
  <si>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</si>
  <si>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</si>
  <si>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</si>
  <si>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</si>
  <si>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</si>
  <si>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</si>
  <si>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</si>
  <si>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</si>
  <si>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</si>
  <si>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</si>
  <si>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</si>
  <si>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</si>
  <si>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T431 T431s T440 T440E T440p T440s T450 L440 E431 E441</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</si>
  <si>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</si>
  <si>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</si>
  <si>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</si>
  <si>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</si>
  <si>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</si>
  <si>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</si>
  <si>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</si>
  <si>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</si>
  <si>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</si>
  <si>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</si>
  <si>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</si>
  <si>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</si>
  <si>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</si>
  <si>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</si>
  <si>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</si>
  <si>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</si>
  <si>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</si>
  <si>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</si>
  <si>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</si>
  <si>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</si>
  <si>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</si>
  <si>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Small</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</si>
  <si>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</si>
  <si>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</si>
  <si>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</si>
  <si>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</si>
  <si>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</si>
  <si>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</si>
  <si>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</si>
  <si>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</si>
  <si>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</si>
  <si>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</si>
  <si>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</si>
  <si>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</si>
  <si>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</si>
  <si>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</si>
  <si>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</si>
  <si>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</si>
  <si>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</si>
  <si>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</si>
  <si>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</si>
  <si>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</si>
  <si>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</si>
  <si>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</si>
  <si>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</si>
  <si>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</si>
  <si>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</si>
  <si>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</si>
  <si>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</si>
  <si>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</si>
  <si>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</si>
  <si>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</si>
  <si>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</si>
  <si>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</si>
  <si>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</si>
  <si>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</si>
  <si>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</si>
  <si>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</si>
  <si>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</si>
  <si>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</si>
  <si>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</si>
  <si>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</si>
  <si>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</si>
  <si>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</si>
  <si>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</si>
  <si>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</si>
  <si>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</si>
  <si>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</si>
  <si>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</si>
  <si>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</si>
  <si>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</si>
  <si>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</si>
  <si>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</si>
  <si>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</si>
  <si>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</si>
  <si>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</si>
  <si>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</si>
  <si>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</si>
  <si>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</si>
  <si>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</si>
  <si>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</si>
  <si>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</si>
  <si>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</si>
  <si>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</si>
  <si>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</si>
  <si>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</si>
  <si>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</si>
  <si>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</si>
  <si>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</si>
  <si>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</si>
  <si>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</si>
  <si>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</si>
  <si>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</si>
  <si>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</si>
  <si>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</si>
  <si>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</si>
  <si>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</si>
  <si>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</si>
  <si>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</si>
  <si>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</si>
  <si>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</si>
  <si>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</si>
  <si>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</si>
  <si>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</si>
  <si>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</si>
  <si>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</si>
  <si>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</si>
  <si>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</si>
  <si>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Original bullet 1:</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</si>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</sst>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Values!B1 &amp; " " &amp; Values!B3</f>
        <v>Tastiera retroilluminata originale per Lenovo Thinkpad T431 T431s T440 T440E T440p T440s T450 L440 E431 E441</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5714401440017</v>
      </c>
      <c r="E5" s="31" t="str">
        <f aca="false">IF(ISBLANK(Values!E4),"","EAN")</f>
        <v>EAN</v>
      </c>
      <c r="F5" s="28" t="str">
        <f aca="false">IF(ISBLANK(Values!E4),"",IF(Values!J4,Values!H4 &amp;" "&amp;  Values!$B$1 &amp; " " &amp;Values!$B$3,Values!G4 &amp;" "&amp;  Values!$B$2 &amp; " " &amp;Values!$B$3))</f>
        <v>Tedesco Tastiera retroilluminata originale per Lenovo Thinkpad T431 T431s T440 T440E T440p T440s T450 L440 E431 E441</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59.95</v>
      </c>
      <c r="L5" s="39" t="n">
        <f aca="false">IF(ISBLANK(Values!E4),"",Values!$B$18)</f>
        <v>5</v>
      </c>
      <c r="M5" s="28" t="str">
        <f aca="false">IF(ISBLANK(Values!E4),"",Values!$M4)</f>
        <v>https://raw.githubusercontent.com/PatrickVibild/TellusAmazonPictures/master/pictures/Lenovo/T440/BL/DE/1.jpg</v>
      </c>
      <c r="N5" s="40" t="str">
        <f aca="false">IF(ISBLANK(Values!$F4),"",Values!N4)</f>
        <v>https://raw.githubusercontent.com/PatrickVibild/TellusAmazonPictures/master/pictures/Lenovo/T440/BL/DE/2.jpg</v>
      </c>
      <c r="O5" s="40" t="str">
        <f aca="false">IF(ISBLANK(Values!$F4),"",Values!O4)</f>
        <v>https://raw.githubusercontent.com/PatrickVibild/TellusAmazonPictures/master/pictures/Lenovo/T440/BL/DE/3.jpg</v>
      </c>
      <c r="P5" s="40" t="str">
        <f aca="false">IF(ISBLANK(Values!$F4),"",Values!P4)</f>
        <v>https://raw.githubusercontent.com/PatrickVibild/TellusAmazonPictures/master/pictures/Lenovo/T440/BL/DE/4.jpg</v>
      </c>
      <c r="Q5" s="40" t="str">
        <f aca="false">IF(ISBLANK(Values!$F4),"",Values!Q4)</f>
        <v>https://raw.githubusercontent.com/PatrickVibild/TellusAmazonPictures/master/pictures/Lenovo/T440/BL/DE/5.jpg</v>
      </c>
      <c r="R5" s="40" t="str">
        <f aca="false">IF(ISBLANK(Values!$F4),"",Values!R4)</f>
        <v>https://raw.githubusercontent.com/PatrickVibild/TellusAmazonPictures/master/pictures/Lenovo/T440/BL/DE/6.jpg</v>
      </c>
      <c r="S5" s="40" t="str">
        <f aca="false">IF(ISBLANK(Values!$F4),"",Values!S4)</f>
        <v>https://raw.githubusercontent.com/PatrickVibild/TellusAmazonPictures/master/pictures/Lenovo/T440/BL/DE/7.jpg</v>
      </c>
      <c r="T5" s="40" t="str">
        <f aca="false">IF(ISBLANK(Values!$F4),"",Values!T4)</f>
        <v>https://raw.githubusercontent.com/PatrickVibild/TellusAmazonPictures/master/pictures/Lenovo/T440/BL/DE/8.jpg</v>
      </c>
      <c r="U5" s="40"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👉CLIENTI SODDISFATTI IN TUTTO IL MONDO. Più di 10.000 clienti soddisfatti in tutto il mondo. Tastiera rinnovata prodotta in Europa </v>
      </c>
      <c r="AJ5" s="42" t="str">
        <f aca="false">IF(ISBLANK(Values!E4),"","👉 "&amp;Values!H4&amp; " "&amp;Values!$B$24 &amp;" "&amp;Values!$B$3)</f>
        <v>👉 Tedesco  COMPATIBILE con Lenovo T431 T431s T440 T440E T440p T440s T450 L440 E431 E441</v>
      </c>
      <c r="AK5" s="1" t="str">
        <f aca="false">IF(ISBLANK(Values!E4),"",Values!$B$25)</f>
        <v>COMUNICAZIONE E SUPPORTO TECNICO: veloce e fluido 24 ore</v>
      </c>
      <c r="AL5" s="1" t="str">
        <f aca="false">IF(ISBLANK(Values!E4),"",Values!$B$26)</f>
        <v>6 MESI DI GARANZIA INCLUSI - resto, sei coperto </v>
      </c>
      <c r="AM5" s="1" t="str">
        <f aca="false">IF(ISBLANK(Values!E4),"",Values!$B$27)</f>
        <v>♻️Be green! ♻️Con questa tastiera, si risparmia fino al 80% di CO2!</v>
      </c>
      <c r="AT5" s="1" t="str">
        <f aca="false">IF(ISBLANK(Values!E4),"",IF(Values!J4,"Backlit", "Non-Backlit"))</f>
        <v>Backlit</v>
      </c>
      <c r="AV5" s="28" t="str">
        <f aca="false">IF(ISBLANK(Values!E4),"",Values!H4)</f>
        <v>Tedesco</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59.95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IF(ISBLANK(Values!E5),"",IF(Values!J5,Values!H5 &amp;" "&amp;  Values!$B$1 &amp; " " &amp;Values!$B$3,Values!G5 &amp;" "&amp;  Values!$B$2 &amp; " " &amp;Values!$B$3))</f>
        <v>francese Tastiera retroilluminata originale per Lenovo Thinkpad T431 T431s T440 T440E T440p T440s T450 L440 E431 E441</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59.95</v>
      </c>
      <c r="L6" s="39" t="n">
        <f aca="false">IF(ISBLANK(Values!E5),"",Values!$B$18)</f>
        <v>5</v>
      </c>
      <c r="M6" s="28" t="str">
        <f aca="false">IF(ISBLANK(Values!E5),"",Values!$M5)</f>
        <v>https://raw.githubusercontent.com/PatrickVibild/TellusAmazonPictures/master/pictures/Lenovo/T440/BL/FR/1.jpg</v>
      </c>
      <c r="N6" s="40" t="str">
        <f aca="false">IF(ISBLANK(Values!$F5),"",Values!N5)</f>
        <v>https://raw.githubusercontent.com/PatrickVibild/TellusAmazonPictures/master/pictures/Lenovo/T440/BL/FR/2.jpg</v>
      </c>
      <c r="O6" s="40" t="str">
        <f aca="false">IF(ISBLANK(Values!$F5),"",Values!O5)</f>
        <v>https://raw.githubusercontent.com/PatrickVibild/TellusAmazonPictures/master/pictures/Lenovo/T440/BL/FR/3.jpg</v>
      </c>
      <c r="P6" s="40" t="str">
        <f aca="false">IF(ISBLANK(Values!$F5),"",Values!P5)</f>
        <v>https://raw.githubusercontent.com/PatrickVibild/TellusAmazonPictures/master/pictures/Lenovo/T440/BL/FR/4.jpg</v>
      </c>
      <c r="Q6" s="40" t="str">
        <f aca="false">IF(ISBLANK(Values!$F5),"",Values!Q5)</f>
        <v>https://raw.githubusercontent.com/PatrickVibild/TellusAmazonPictures/master/pictures/Lenovo/T440/BL/FR/5.jpg</v>
      </c>
      <c r="R6" s="40" t="str">
        <f aca="false">IF(ISBLANK(Values!$F5),"",Values!R5)</f>
        <v>https://raw.githubusercontent.com/PatrickVibild/TellusAmazonPictures/master/pictures/Lenovo/T440/BL/FR/6.jpg</v>
      </c>
      <c r="S6" s="40" t="str">
        <f aca="false">IF(ISBLANK(Values!$F5),"",Values!S5)</f>
        <v>https://raw.githubusercontent.com/PatrickVibild/TellusAmazonPictures/master/pictures/Lenovo/T440/BL/FR/7.jpg</v>
      </c>
      <c r="T6" s="40" t="str">
        <f aca="false">IF(ISBLANK(Values!$F5),"",Values!T5)</f>
        <v>https://raw.githubusercontent.com/PatrickVibild/TellusAmazonPictures/master/pictures/Lenovo/T440/BL/FR/8.jpg</v>
      </c>
      <c r="U6" s="40"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👉CLIENTI SODDISFATTI IN TUTTO IL MONDO. Più di 10.000 clienti soddisfatti in tutto il mondo. Tastiera rinnovata prodotta in Europa </v>
      </c>
      <c r="AJ6" s="42" t="str">
        <f aca="false">IF(ISBLANK(Values!E5),"","👉 "&amp;Values!H5&amp; " "&amp;Values!$B$24 &amp;" "&amp;Values!$B$3)</f>
        <v>👉 francese  COMPATIBILE con Lenovo T431 T431s T440 T440E T440p T440s T450 L440 E431 E441</v>
      </c>
      <c r="AK6" s="1" t="str">
        <f aca="false">IF(ISBLANK(Values!E5),"",Values!$B$25)</f>
        <v>COMUNICAZIONE E SUPPORTO TECNICO: veloce e fluido 24 ore</v>
      </c>
      <c r="AL6" s="1" t="str">
        <f aca="false">IF(ISBLANK(Values!E5),"",Values!$B$26)</f>
        <v>6 MESI DI GARANZIA INCLUSI - resto, sei coperto </v>
      </c>
      <c r="AM6" s="1" t="str">
        <f aca="false">IF(ISBLANK(Values!E5),"",Values!$B$27)</f>
        <v>♻️Be green! ♻️Con questa tastiera, si risparmia fino al 80% di CO2!</v>
      </c>
      <c r="AT6" s="1" t="str">
        <f aca="false">IF(ISBLANK(Values!E5),"",IF(Values!J5,"Backlit", "Non-Backlit"))</f>
        <v>Backlit</v>
      </c>
      <c r="AV6" s="28" t="str">
        <f aca="false">IF(ISBLANK(Values!E5),"",Values!H5)</f>
        <v>francese</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59.95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IF(ISBLANK(Values!E6),"",IF(Values!J6,Values!H6 &amp;" "&amp;  Values!$B$1 &amp; " " &amp;Values!$B$3,Values!G6 &amp;" "&amp;  Values!$B$2 &amp; " " &amp;Values!$B$3))</f>
        <v>italiano Tastiera retroilluminata originale per Lenovo Thinkpad T431 T431s T440 T440E T440p T440s T450 L440 E431 E441</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59.95</v>
      </c>
      <c r="L7" s="39" t="n">
        <f aca="false">IF(ISBLANK(Values!E6),"",Values!$B$18)</f>
        <v>5</v>
      </c>
      <c r="M7" s="28" t="str">
        <f aca="false">IF(ISBLANK(Values!E6),"",Values!$M6)</f>
        <v>https://raw.githubusercontent.com/PatrickVibild/TellusAmazonPictures/master/pictures/Lenovo/T440/BL/IT/1.jpg</v>
      </c>
      <c r="N7" s="40" t="str">
        <f aca="false">IF(ISBLANK(Values!$F6),"",Values!N6)</f>
        <v>https://raw.githubusercontent.com/PatrickVibild/TellusAmazonPictures/master/pictures/Lenovo/T440/BL/IT/2.jpg</v>
      </c>
      <c r="O7" s="40" t="str">
        <f aca="false">IF(ISBLANK(Values!$F6),"",Values!O6)</f>
        <v>https://raw.githubusercontent.com/PatrickVibild/TellusAmazonPictures/master/pictures/Lenovo/T440/BL/IT/3.jpg</v>
      </c>
      <c r="P7" s="40" t="str">
        <f aca="false">IF(ISBLANK(Values!$F6),"",Values!P6)</f>
        <v>https://raw.githubusercontent.com/PatrickVibild/TellusAmazonPictures/master/pictures/Lenovo/T440/BL/IT/4.jpg</v>
      </c>
      <c r="Q7" s="40" t="str">
        <f aca="false">IF(ISBLANK(Values!$F6),"",Values!Q6)</f>
        <v>https://raw.githubusercontent.com/PatrickVibild/TellusAmazonPictures/master/pictures/Lenovo/T440/BL/IT/5.jpg</v>
      </c>
      <c r="R7" s="40" t="str">
        <f aca="false">IF(ISBLANK(Values!$F6),"",Values!R6)</f>
        <v>https://raw.githubusercontent.com/PatrickVibild/TellusAmazonPictures/master/pictures/Lenovo/T440/BL/IT/6.jpg</v>
      </c>
      <c r="S7" s="40" t="str">
        <f aca="false">IF(ISBLANK(Values!$F6),"",Values!S6)</f>
        <v>https://raw.githubusercontent.com/PatrickVibild/TellusAmazonPictures/master/pictures/Lenovo/T440/BL/IT/7.jpg</v>
      </c>
      <c r="T7" s="40" t="str">
        <f aca="false">IF(ISBLANK(Values!$F6),"",Values!T6)</f>
        <v>https://raw.githubusercontent.com/PatrickVibild/TellusAmazonPictures/master/pictures/Lenovo/T440/BL/IT/8.jpg</v>
      </c>
      <c r="U7" s="40"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👉CLIENTI SODDISFATTI IN TUTTO IL MONDO. Più di 10.000 clienti soddisfatti in tutto il mondo. Tastiera rinnovata prodotta in Europa </v>
      </c>
      <c r="AJ7" s="42" t="str">
        <f aca="false">IF(ISBLANK(Values!E6),"","👉 "&amp;Values!H6&amp; " "&amp;Values!$B$24 &amp;" "&amp;Values!$B$3)</f>
        <v>👉 italiano  COMPATIBILE con Lenovo T431 T431s T440 T440E T440p T440s T450 L440 E431 E441</v>
      </c>
      <c r="AK7" s="1" t="str">
        <f aca="false">IF(ISBLANK(Values!E6),"",Values!$B$25)</f>
        <v>COMUNICAZIONE E SUPPORTO TECNICO: veloce e fluido 24 ore</v>
      </c>
      <c r="AL7" s="1" t="str">
        <f aca="false">IF(ISBLANK(Values!E6),"",Values!$B$26)</f>
        <v>6 MESI DI GARANZIA INCLUSI - resto, sei coperto </v>
      </c>
      <c r="AM7" s="1" t="str">
        <f aca="false">IF(ISBLANK(Values!E6),"",Values!$B$27)</f>
        <v>♻️Be green! ♻️Con questa tastiera, si risparmia fino al 80% di CO2!</v>
      </c>
      <c r="AT7" s="1" t="str">
        <f aca="false">IF(ISBLANK(Values!E6),"",IF(Values!J6,"Backlit", "Non-Backlit"))</f>
        <v>Backlit</v>
      </c>
      <c r="AV7" s="28" t="str">
        <f aca="false">IF(ISBLANK(Values!E6),"",Values!H6)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59.95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T440 BL - ES</v>
      </c>
      <c r="C8" s="32" t="str">
        <f aca="false">IF(ISBLANK(Values!E7),"","TellusRem")</f>
        <v>TellusRem</v>
      </c>
      <c r="D8" s="30" t="n">
        <f aca="false">IF(ISBLANK(Values!E7),"",Values!E7)</f>
        <v>5714401440048</v>
      </c>
      <c r="E8" s="31" t="str">
        <f aca="false">IF(ISBLANK(Values!E7),"","EAN")</f>
        <v>EAN</v>
      </c>
      <c r="F8" s="28" t="str">
        <f aca="false">IF(ISBLANK(Values!E7),"",IF(Values!J7,Values!H7 &amp;" "&amp;  Values!$B$1 &amp; " " &amp;Values!$B$3,Values!G7 &amp;" "&amp;  Values!$B$2 &amp; " " &amp;Values!$B$3))</f>
        <v>spagnolo Tastiera retroilluminata originale per Lenovo Thinkpad T431 T431s T440 T440E T440p T440s T450 L440 E431 E441</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59.95</v>
      </c>
      <c r="L8" s="39" t="n">
        <f aca="false">IF(ISBLANK(Values!E7),"",Values!$B$18)</f>
        <v>5</v>
      </c>
      <c r="M8" s="28" t="str">
        <f aca="false">IF(ISBLANK(Values!E7),"",Values!$M7)</f>
        <v>https://raw.githubusercontent.com/PatrickVibild/TellusAmazonPictures/master/pictures/Lenovo/T440/BL/ES/1.jpg</v>
      </c>
      <c r="N8" s="40" t="str">
        <f aca="false">IF(ISBLANK(Values!$F7),"",Values!N7)</f>
        <v>https://raw.githubusercontent.com/PatrickVibild/TellusAmazonPictures/master/pictures/Lenovo/T440/BL/ES/2.jpg</v>
      </c>
      <c r="O8" s="40" t="str">
        <f aca="false">IF(ISBLANK(Values!$F7),"",Values!O7)</f>
        <v>https://raw.githubusercontent.com/PatrickVibild/TellusAmazonPictures/master/pictures/Lenovo/T440/BL/ES/3.jpg</v>
      </c>
      <c r="P8" s="40" t="str">
        <f aca="false">IF(ISBLANK(Values!$F7),"",Values!P7)</f>
        <v>https://raw.githubusercontent.com/PatrickVibild/TellusAmazonPictures/master/pictures/Lenovo/T440/BL/ES/4.jpg</v>
      </c>
      <c r="Q8" s="40" t="str">
        <f aca="false">IF(ISBLANK(Values!$F7),"",Values!Q7)</f>
        <v>https://raw.githubusercontent.com/PatrickVibild/TellusAmazonPictures/master/pictures/Lenovo/T440/BL/ES/5.jpg</v>
      </c>
      <c r="R8" s="40" t="str">
        <f aca="false">IF(ISBLANK(Values!$F7),"",Values!R7)</f>
        <v>https://raw.githubusercontent.com/PatrickVibild/TellusAmazonPictures/master/pictures/Lenovo/T440/BL/ES/6.jpg</v>
      </c>
      <c r="S8" s="40" t="str">
        <f aca="false">IF(ISBLANK(Values!$F7),"",Values!S7)</f>
        <v>https://raw.githubusercontent.com/PatrickVibild/TellusAmazonPictures/master/pictures/Lenovo/T440/BL/ES/7.jpg</v>
      </c>
      <c r="T8" s="40" t="str">
        <f aca="false">IF(ISBLANK(Values!$F7),"",Values!T7)</f>
        <v>https://raw.githubusercontent.com/PatrickVibild/TellusAmazonPictures/master/pictures/Lenovo/T440/BL/ES/8.jpg</v>
      </c>
      <c r="U8" s="40"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👉CLIENTI SODDISFATTI IN TUTTO IL MONDO. Più di 10.000 clienti soddisfatti in tutto il mondo. Tastiera rinnovata prodotta in Europa </v>
      </c>
      <c r="AJ8" s="42" t="str">
        <f aca="false">IF(ISBLANK(Values!E7),"","👉 "&amp;Values!H7&amp; " "&amp;Values!$B$24 &amp;" "&amp;Values!$B$3)</f>
        <v>👉 spagnolo  COMPATIBILE con Lenovo T431 T431s T440 T440E T440p T440s T450 L440 E431 E441</v>
      </c>
      <c r="AK8" s="1" t="str">
        <f aca="false">IF(ISBLANK(Values!E7),"",Values!$B$25)</f>
        <v>COMUNICAZIONE E SUPPORTO TECNICO: veloce e fluido 24 ore</v>
      </c>
      <c r="AL8" s="1" t="str">
        <f aca="false">IF(ISBLANK(Values!E7),"",Values!$B$26)</f>
        <v>6 MESI DI GARANZIA INCLUSI - resto, sei coperto </v>
      </c>
      <c r="AM8" s="1" t="str">
        <f aca="false">IF(ISBLANK(Values!E7),"",Values!$B$27)</f>
        <v>♻️Be green! ♻️Con questa tastiera, si risparmia fino al 80% di CO2!</v>
      </c>
      <c r="AT8" s="1" t="str">
        <f aca="false">IF(ISBLANK(Values!E7),"",IF(Values!J7,"Backlit", "Non-Backlit"))</f>
        <v>Backlit</v>
      </c>
      <c r="AV8" s="28" t="str">
        <f aca="false">IF(ISBLANK(Values!E7),"",Values!H7)</f>
        <v>spagnolo</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59.95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IF(ISBLANK(Values!E8),"",IF(Values!J8,Values!H8 &amp;" "&amp;  Values!$B$1 &amp; " " &amp;Values!$B$3,Values!G8 &amp;" "&amp;  Values!$B$2 &amp; " " &amp;Values!$B$3))</f>
        <v>UK Tastiera retroilluminata originale per Lenovo Thinkpad T431 T431s T440 T440E T440p T440s T450 L440 E431 E441</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59.95</v>
      </c>
      <c r="L9" s="39" t="n">
        <f aca="false">IF(ISBLANK(Values!E8),"",Values!$B$18)</f>
        <v>5</v>
      </c>
      <c r="M9" s="28" t="str">
        <f aca="false">IF(ISBLANK(Values!E8),"",Values!$M8)</f>
        <v>https://raw.githubusercontent.com/PatrickVibild/TellusAmazonPictures/master/pictures/Lenovo/T440/BL/UK/1.jpg</v>
      </c>
      <c r="N9" s="40" t="str">
        <f aca="false">IF(ISBLANK(Values!$F8),"",Values!N8)</f>
        <v>https://raw.githubusercontent.com/PatrickVibild/TellusAmazonPictures/master/pictures/Lenovo/T440/BL/UK/2.jpg</v>
      </c>
      <c r="O9" s="40" t="str">
        <f aca="false">IF(ISBLANK(Values!$F8),"",Values!O8)</f>
        <v>https://raw.githubusercontent.com/PatrickVibild/TellusAmazonPictures/master/pictures/Lenovo/T440/BL/UK/3.jpg</v>
      </c>
      <c r="P9" s="40" t="str">
        <f aca="false">IF(ISBLANK(Values!$F8),"",Values!P8)</f>
        <v>https://raw.githubusercontent.com/PatrickVibild/TellusAmazonPictures/master/pictures/Lenovo/T440/BL/UK/4.jpg</v>
      </c>
      <c r="Q9" s="40" t="str">
        <f aca="false">IF(ISBLANK(Values!$F8),"",Values!Q8)</f>
        <v>https://raw.githubusercontent.com/PatrickVibild/TellusAmazonPictures/master/pictures/Lenovo/T440/BL/UK/5.jpg</v>
      </c>
      <c r="R9" s="40" t="str">
        <f aca="false">IF(ISBLANK(Values!$F8),"",Values!R8)</f>
        <v>https://raw.githubusercontent.com/PatrickVibild/TellusAmazonPictures/master/pictures/Lenovo/T440/BL/UK/6.jpg</v>
      </c>
      <c r="S9" s="40" t="str">
        <f aca="false">IF(ISBLANK(Values!$F8),"",Values!S8)</f>
        <v>https://raw.githubusercontent.com/PatrickVibild/TellusAmazonPictures/master/pictures/Lenovo/T440/BL/UK/7.jpg</v>
      </c>
      <c r="T9" s="40" t="str">
        <f aca="false">IF(ISBLANK(Values!$F8),"",Values!T8)</f>
        <v>https://raw.githubusercontent.com/PatrickVibild/TellusAmazonPictures/master/pictures/Lenovo/T440/BL/UK/8.jpg</v>
      </c>
      <c r="U9" s="40"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👉CLIENTI SODDISFATTI IN TUTTO IL MONDO. Più di 10.000 clienti soddisfatti in tutto il mondo. Tastiera rinnovata prodotta in Europa </v>
      </c>
      <c r="AJ9" s="42" t="str">
        <f aca="false">IF(ISBLANK(Values!E8),"","👉 "&amp;Values!H8&amp; " "&amp;Values!$B$24 &amp;" "&amp;Values!$B$3)</f>
        <v>👉 UK  COMPATIBILE con Lenovo T431 T431s T440 T440E T440p T440s T450 L440 E431 E441</v>
      </c>
      <c r="AK9" s="1" t="str">
        <f aca="false">IF(ISBLANK(Values!E8),"",Values!$B$25)</f>
        <v>COMUNICAZIONE E SUPPORTO TECNICO: veloce e fluido 24 ore</v>
      </c>
      <c r="AL9" s="1" t="str">
        <f aca="false">IF(ISBLANK(Values!E8),"",Values!$B$26)</f>
        <v>6 MESI DI GARANZIA INCLUSI - resto, sei coperto </v>
      </c>
      <c r="AM9" s="1" t="str">
        <f aca="false">IF(ISBLANK(Values!E8),"",Values!$B$27)</f>
        <v>♻️Be green! ♻️Con questa tastiera, si risparmia fino al 80% di CO2!</v>
      </c>
      <c r="AT9" s="1" t="str">
        <f aca="false">IF(ISBLANK(Values!E8),"",IF(Values!J8,"Backlit", "Non-Backlit"))</f>
        <v>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59.95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IF(ISBLANK(Values!E9),"",IF(Values!J9,Values!H9 &amp;" "&amp;  Values!$B$1 &amp; " " &amp;Values!$B$3,Values!G9 &amp;" "&amp;  Values!$B$2 &amp; " " &amp;Values!$B$3))</f>
        <v>Scandinavo - Nordico Tastiera retroilluminata originale per Lenovo Thinkpad T431 T431s T440 T440E T440p T440s T450 L440 E431 E441</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59.95</v>
      </c>
      <c r="L10" s="39" t="n">
        <f aca="false">IF(ISBLANK(Values!E9),"",Values!$B$18)</f>
        <v>5</v>
      </c>
      <c r="M10" s="28" t="str">
        <f aca="false">IF(ISBLANK(Values!E9),"",Values!$M9)</f>
        <v/>
      </c>
      <c r="N10" s="40" t="str">
        <f aca="false">IF(ISBLANK(Values!$F9),"",Values!N9)</f>
        <v/>
      </c>
      <c r="O10" s="40" t="str">
        <f aca="false">IF(ISBLANK(Values!$F9),"",Values!O9)</f>
        <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👉CLIENTI SODDISFATTI IN TUTTO IL MONDO. Più di 10.000 clienti soddisfatti in tutto il mondo. Tastiera rinnovata prodotta in Europa </v>
      </c>
      <c r="AJ10" s="42" t="str">
        <f aca="false">IF(ISBLANK(Values!E9),"","👉 "&amp;Values!H9&amp; " "&amp;Values!$B$24 &amp;" "&amp;Values!$B$3)</f>
        <v>👉 Scandinavo - Nordico  COMPATIBILE con Lenovo T431 T431s T440 T440E T440p T440s T450 L440 E431 E441</v>
      </c>
      <c r="AK10" s="1" t="str">
        <f aca="false">IF(ISBLANK(Values!E9),"",Values!$B$25)</f>
        <v>COMUNICAZIONE E SUPPORTO TECNICO: veloce e fluido 24 ore</v>
      </c>
      <c r="AL10" s="1" t="str">
        <f aca="false">IF(ISBLANK(Values!E9),"",Values!$B$26)</f>
        <v>6 MESI DI GARANZIA INCLUSI - resto, sei coperto </v>
      </c>
      <c r="AM10" s="1" t="str">
        <f aca="false">IF(ISBLANK(Values!E9),"",Values!$B$27)</f>
        <v>♻️Be green! ♻️Con questa tastiera, si risparmia fino al 80% di CO2!</v>
      </c>
      <c r="AT10" s="1" t="str">
        <f aca="false">IF(ISBLANK(Values!E9),"",IF(Values!J9,"Backlit", "Non-Backlit"))</f>
        <v>Backlit</v>
      </c>
      <c r="AV10" s="28" t="str">
        <f aca="false">IF(ISBLANK(Values!E9),"",Values!H9)</f>
        <v>Scandinavo - Nordico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59.95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IF(ISBLANK(Values!E10),"",IF(Values!J10,Values!H10 &amp;" "&amp;  Values!$B$1 &amp; " " &amp;Values!$B$3,Values!G10 &amp;" "&amp;  Values!$B$2 &amp; " " &amp;Values!$B$3))</f>
        <v>belga Tastiera retroilluminata originale per Lenovo Thinkpad T431 T431s T440 T440E T440p T440s T450 L440 E431 E441</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59.95</v>
      </c>
      <c r="L11" s="39" t="n">
        <f aca="false">IF(ISBLANK(Values!E10),"",Values!$B$18)</f>
        <v>5</v>
      </c>
      <c r="M11" s="28" t="str">
        <f aca="false">IF(ISBLANK(Values!E10),"",Values!$M10)</f>
        <v>https://download.lenovo.com/Images/Parts/04X0107/04X0107_A.jpg</v>
      </c>
      <c r="N11" s="40" t="str">
        <f aca="false">IF(ISBLANK(Values!$F10),"",Values!N10)</f>
        <v>https://download.lenovo.com/Images/Parts/04X0107/04X0107_B.jpg</v>
      </c>
      <c r="O11" s="40" t="str">
        <f aca="false">IF(ISBLANK(Values!$F10),"",Values!O10)</f>
        <v>https://download.lenovo.com/Images/Parts/04X0107/04X0107_details.jpg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👉CLIENTI SODDISFATTI IN TUTTO IL MONDO. Più di 10.000 clienti soddisfatti in tutto il mondo. Tastiera rinnovata prodotta in Europa </v>
      </c>
      <c r="AJ11" s="42" t="str">
        <f aca="false">IF(ISBLANK(Values!E10),"","👉 "&amp;Values!H10&amp; " "&amp;Values!$B$24 &amp;" "&amp;Values!$B$3)</f>
        <v>👉 belga  COMPATIBILE con Lenovo T431 T431s T440 T440E T440p T440s T450 L440 E431 E441</v>
      </c>
      <c r="AK11" s="1" t="str">
        <f aca="false">IF(ISBLANK(Values!E10),"",Values!$B$25)</f>
        <v>COMUNICAZIONE E SUPPORTO TECNICO: veloce e fluido 24 ore</v>
      </c>
      <c r="AL11" s="1" t="str">
        <f aca="false">IF(ISBLANK(Values!E10),"",Values!$B$26)</f>
        <v>6 MESI DI GARANZIA INCLUSI - resto, sei coperto </v>
      </c>
      <c r="AM11" s="1" t="str">
        <f aca="false">IF(ISBLANK(Values!E10),"",Values!$B$27)</f>
        <v>♻️Be green! ♻️Con questa tastiera, si risparmia fino al 80% di CO2!</v>
      </c>
      <c r="AT11" s="1" t="str">
        <f aca="false">IF(ISBLANK(Values!E10),"",IF(Values!J10,"Backlit", "Non-Backlit"))</f>
        <v>Backlit</v>
      </c>
      <c r="AV11" s="28" t="str">
        <f aca="false">IF(ISBLANK(Values!E10),"",Values!H10)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59.95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IF(ISBLANK(Values!E11),"",IF(Values!J11,Values!H11 &amp;" "&amp;  Values!$B$1 &amp; " " &amp;Values!$B$3,Values!G11 &amp;" "&amp;  Values!$B$2 &amp; " " &amp;Values!$B$3))</f>
        <v>bulgaro Tastiera retroilluminata originale per Lenovo Thinkpad T431 T431s T440 T440E T440p T440s T450 L440 E431 E441</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59.95</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👉CLIENTI SODDISFATTI IN TUTTO IL MONDO. Più di 10.000 clienti soddisfatti in tutto il mondo. Tastiera rinnovata prodotta in Europa </v>
      </c>
      <c r="AJ12" s="42" t="str">
        <f aca="false">IF(ISBLANK(Values!E11),"","👉 "&amp;Values!H11&amp; " "&amp;Values!$B$24 &amp;" "&amp;Values!$B$3)</f>
        <v>👉 bulgaro  COMPATIBILE con Lenovo T431 T431s T440 T440E T440p T440s T450 L440 E431 E441</v>
      </c>
      <c r="AK12" s="1" t="str">
        <f aca="false">IF(ISBLANK(Values!E11),"",Values!$B$25)</f>
        <v>COMUNICAZIONE E SUPPORTO TECNICO: veloce e fluido 24 ore</v>
      </c>
      <c r="AL12" s="1" t="str">
        <f aca="false">IF(ISBLANK(Values!E11),"",Values!$B$26)</f>
        <v>6 MESI DI GARANZIA INCLUSI - resto, sei coperto </v>
      </c>
      <c r="AM12" s="1" t="str">
        <f aca="false">IF(ISBLANK(Values!E11),"",Values!$B$27)</f>
        <v>♻️Be green! ♻️Con questa tastiera, si risparmia fino al 80% di CO2!</v>
      </c>
      <c r="AT12" s="1" t="str">
        <f aca="false">IF(ISBLANK(Values!E11),"",IF(Values!J11,"Backlit", "Non-Backlit"))</f>
        <v>Backlit</v>
      </c>
      <c r="AV12" s="28" t="str">
        <f aca="false">IF(ISBLANK(Values!E11),"",Values!H11)</f>
        <v>bulgaro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59.95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IF(ISBLANK(Values!E12),"",IF(Values!J12,Values!H12 &amp;" "&amp;  Values!$B$1 &amp; " " &amp;Values!$B$3,Values!G12 &amp;" "&amp;  Values!$B$2 &amp; " " &amp;Values!$B$3))</f>
        <v>danese Tastiera retroilluminata originale per Lenovo Thinkpad T431 T431s T440 T440E T440p T440s T450 L440 E431 E441</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59.95</v>
      </c>
      <c r="L13" s="39" t="n">
        <f aca="false">IF(ISBLANK(Values!E12),"",Values!$B$18)</f>
        <v>5</v>
      </c>
      <c r="M13" s="28" t="str">
        <f aca="false">IF(ISBLANK(Values!E12),"",Values!$M12)</f>
        <v>https://download.lenovo.com/Images/Parts/04X0110/04X0110_A.jpg</v>
      </c>
      <c r="N13" s="40" t="str">
        <f aca="false">IF(ISBLANK(Values!$F12),"",Values!N12)</f>
        <v>https://download.lenovo.com/Images/Parts/04X0110/04X0110_B.jpg</v>
      </c>
      <c r="O13" s="40" t="str">
        <f aca="false">IF(ISBLANK(Values!$F12),"",Values!O12)</f>
        <v>https://download.lenovo.com/Images/Parts/04X0110/04X0110_details.jpg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👉CLIENTI SODDISFATTI IN TUTTO IL MONDO. Più di 10.000 clienti soddisfatti in tutto il mondo. Tastiera rinnovata prodotta in Europa </v>
      </c>
      <c r="AJ13" s="42" t="str">
        <f aca="false">IF(ISBLANK(Values!E12),"","👉 "&amp;Values!H12&amp; " "&amp;Values!$B$24 &amp;" "&amp;Values!$B$3)</f>
        <v>👉 danese  COMPATIBILE con Lenovo T431 T431s T440 T440E T440p T440s T450 L440 E431 E441</v>
      </c>
      <c r="AK13" s="1" t="str">
        <f aca="false">IF(ISBLANK(Values!E12),"",Values!$B$25)</f>
        <v>COMUNICAZIONE E SUPPORTO TECNICO: veloce e fluido 24 ore</v>
      </c>
      <c r="AL13" s="1" t="str">
        <f aca="false">IF(ISBLANK(Values!E12),"",Values!$B$26)</f>
        <v>6 MESI DI GARANZIA INCLUSI - resto, sei coperto </v>
      </c>
      <c r="AM13" s="1" t="str">
        <f aca="false">IF(ISBLANK(Values!E12),"",Values!$B$27)</f>
        <v>♻️Be green! ♻️Con questa tastiera, si risparmia fino al 80% di CO2!</v>
      </c>
      <c r="AT13" s="1" t="str">
        <f aca="false">IF(ISBLANK(Values!E12),"",IF(Values!J12,"Backlit", "Non-Backlit"))</f>
        <v>Backlit</v>
      </c>
      <c r="AV13" s="28" t="str">
        <f aca="false">IF(ISBLANK(Values!E12),"",Values!H12)</f>
        <v>danese</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59.95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IF(ISBLANK(Values!E13),"",IF(Values!J13,Values!H13 &amp;" "&amp;  Values!$B$1 &amp; " " &amp;Values!$B$3,Values!G13 &amp;" "&amp;  Values!$B$2 &amp; " " &amp;Values!$B$3))</f>
        <v>olandese Tastiera retroilluminata originale per Lenovo Thinkpad T431 T431s T440 T440E T440p T440s T450 L440 E431 E441</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59.95</v>
      </c>
      <c r="L14" s="39" t="n">
        <f aca="false">IF(ISBLANK(Values!E13),"",Values!$B$18)</f>
        <v>5</v>
      </c>
      <c r="M14" s="28" t="str">
        <f aca="false">IF(ISBLANK(Values!E13),"",Values!$M13)</f>
        <v>https://download.lenovo.com/Images/Parts/04X0120/04X0120_A.jpg</v>
      </c>
      <c r="N14" s="40" t="str">
        <f aca="false">IF(ISBLANK(Values!$F13),"",Values!N13)</f>
        <v>https://download.lenovo.com/Images/Parts/04X0120/04X0120_B.jpg</v>
      </c>
      <c r="O14" s="40" t="str">
        <f aca="false">IF(ISBLANK(Values!$F13),"",Values!O13)</f>
        <v>https://download.lenovo.com/Images/Parts/04X0120/04X0120_details.jpg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👉CLIENTI SODDISFATTI IN TUTTO IL MONDO. Più di 10.000 clienti soddisfatti in tutto il mondo. Tastiera rinnovata prodotta in Europa </v>
      </c>
      <c r="AJ14" s="42" t="str">
        <f aca="false">IF(ISBLANK(Values!E13),"","👉 "&amp;Values!H13&amp; " "&amp;Values!$B$24 &amp;" "&amp;Values!$B$3)</f>
        <v>👉 olandese  COMPATIBILE con Lenovo T431 T431s T440 T440E T440p T440s T450 L440 E431 E441</v>
      </c>
      <c r="AK14" s="1" t="str">
        <f aca="false">IF(ISBLANK(Values!E13),"",Values!$B$25)</f>
        <v>COMUNICAZIONE E SUPPORTO TECNICO: veloce e fluido 24 ore</v>
      </c>
      <c r="AL14" s="1" t="str">
        <f aca="false">IF(ISBLANK(Values!E13),"",Values!$B$26)</f>
        <v>6 MESI DI GARANZIA INCLUSI - resto, sei coperto </v>
      </c>
      <c r="AM14" s="1" t="str">
        <f aca="false">IF(ISBLANK(Values!E13),"",Values!$B$27)</f>
        <v>♻️Be green! ♻️Con questa tastiera, si risparmia fino al 80% di CO2!</v>
      </c>
      <c r="AT14" s="1" t="str">
        <f aca="false">IF(ISBLANK(Values!E13),"",IF(Values!J13,"Backlit", "Non-Backlit"))</f>
        <v>Backlit</v>
      </c>
      <c r="AV14" s="28" t="str">
        <f aca="false">IF(ISBLANK(Values!E13),"",Values!H13)</f>
        <v>olandese</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59.95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IF(ISBLANK(Values!E14),"",IF(Values!J14,Values!H14 &amp;" "&amp;  Values!$B$1 &amp; " " &amp;Values!$B$3,Values!G14 &amp;" "&amp;  Values!$B$2 &amp; " " &amp;Values!$B$3))</f>
        <v>norvegese Tastiera retroilluminata originale per Lenovo Thinkpad T431 T431s T440 T440E T440p T440s T450 L440 E431 E441</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59.95</v>
      </c>
      <c r="L15" s="39" t="n">
        <f aca="false">IF(ISBLANK(Values!E14),"",Values!$B$18)</f>
        <v>5</v>
      </c>
      <c r="M15" s="28" t="str">
        <f aca="false">IF(ISBLANK(Values!E14),"",Values!$M14)</f>
        <v>https://download.lenovo.com/Images/Parts/04Y0882/04Y0882_A.jpg</v>
      </c>
      <c r="N15" s="40" t="str">
        <f aca="false">IF(ISBLANK(Values!$F14),"",Values!N14)</f>
        <v>https://download.lenovo.com/Images/Parts/04Y0882/04Y0882_B.jpg</v>
      </c>
      <c r="O15" s="40" t="str">
        <f aca="false">IF(ISBLANK(Values!$F14),"",Values!O14)</f>
        <v>https://download.lenovo.com/Images/Parts/04Y0882/04Y0882_details.jpg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👉CLIENTI SODDISFATTI IN TUTTO IL MONDO. Più di 10.000 clienti soddisfatti in tutto il mondo. Tastiera rinnovata prodotta in Europa </v>
      </c>
      <c r="AJ15" s="42" t="str">
        <f aca="false">IF(ISBLANK(Values!E14),"","👉 "&amp;Values!H14&amp; " "&amp;Values!$B$24 &amp;" "&amp;Values!$B$3)</f>
        <v>👉 norvegese  COMPATIBILE con Lenovo T431 T431s T440 T440E T440p T440s T450 L440 E431 E441</v>
      </c>
      <c r="AK15" s="1" t="str">
        <f aca="false">IF(ISBLANK(Values!E14),"",Values!$B$25)</f>
        <v>COMUNICAZIONE E SUPPORTO TECNICO: veloce e fluido 24 ore</v>
      </c>
      <c r="AL15" s="1" t="str">
        <f aca="false">IF(ISBLANK(Values!E14),"",Values!$B$26)</f>
        <v>6 MESI DI GARANZIA INCLUSI - resto, sei coperto </v>
      </c>
      <c r="AM15" s="1" t="str">
        <f aca="false">IF(ISBLANK(Values!E14),"",Values!$B$27)</f>
        <v>♻️Be green! ♻️Con questa tastiera, si risparmia fino al 80% di CO2!</v>
      </c>
      <c r="AT15" s="1" t="str">
        <f aca="false">IF(ISBLANK(Values!E14),"",IF(Values!J14,"Backlit", "Non-Backlit"))</f>
        <v>Backlit</v>
      </c>
      <c r="AV15" s="28" t="str">
        <f aca="false">IF(ISBLANK(Values!E14),"",Values!H14)</f>
        <v>norvegese</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59.95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IF(ISBLANK(Values!E15),"",IF(Values!J15,Values!H15 &amp;" "&amp;  Values!$B$1 &amp; " " &amp;Values!$B$3,Values!G15 &amp;" "&amp;  Values!$B$2 &amp; " " &amp;Values!$B$3))</f>
        <v>polacco Tastiera retroilluminata originale per Lenovo Thinkpad T431 T431s T440 T440E T440p T440s T450 L440 E431 E441</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59.95</v>
      </c>
      <c r="L16" s="39" t="n">
        <f aca="false">IF(ISBLANK(Values!E15),"",Values!$B$18)</f>
        <v>5</v>
      </c>
      <c r="M16" s="28" t="str">
        <f aca="false">IF(ISBLANK(Values!E15),"",Values!$M15)</f>
        <v>https://download.lenovo.com/Images/Parts/04X0122/04X0122_A.jpg</v>
      </c>
      <c r="N16" s="40" t="str">
        <f aca="false">IF(ISBLANK(Values!$F15),"",Values!N15)</f>
        <v>https://download.lenovo.com/Images/Parts/04X0122/04X0122_B.jpg</v>
      </c>
      <c r="O16" s="40" t="str">
        <f aca="false">IF(ISBLANK(Values!$F15),"",Values!O15)</f>
        <v>https://download.lenovo.com/Images/Parts/04X0122/04X0122_details.jpg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👉CLIENTI SODDISFATTI IN TUTTO IL MONDO. Più di 10.000 clienti soddisfatti in tutto il mondo. Tastiera rinnovata prodotta in Europa </v>
      </c>
      <c r="AJ16" s="42" t="str">
        <f aca="false">IF(ISBLANK(Values!E15),"","👉 "&amp;Values!H15&amp; " "&amp;Values!$B$24 &amp;" "&amp;Values!$B$3)</f>
        <v>👉 polacco  COMPATIBILE con Lenovo T431 T431s T440 T440E T440p T440s T450 L440 E431 E441</v>
      </c>
      <c r="AK16" s="1" t="str">
        <f aca="false">IF(ISBLANK(Values!E15),"",Values!$B$25)</f>
        <v>COMUNICAZIONE E SUPPORTO TECNICO: veloce e fluido 24 ore</v>
      </c>
      <c r="AL16" s="1" t="str">
        <f aca="false">IF(ISBLANK(Values!E15),"",Values!$B$26)</f>
        <v>6 MESI DI GARANZIA INCLUSI - resto, sei coperto </v>
      </c>
      <c r="AM16" s="1" t="str">
        <f aca="false">IF(ISBLANK(Values!E15),"",Values!$B$27)</f>
        <v>♻️Be green! ♻️Con questa tastiera, si risparmia fino al 80% di CO2!</v>
      </c>
      <c r="AT16" s="1" t="str">
        <f aca="false">IF(ISBLANK(Values!E15),"",IF(Values!J15,"Backlit", "Non-Backlit"))</f>
        <v>Backlit</v>
      </c>
      <c r="AV16" s="28" t="str">
        <f aca="false">IF(ISBLANK(Values!E15),"",Values!H15)</f>
        <v>polacco</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59.95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IF(ISBLANK(Values!E16),"",IF(Values!J16,Values!H16 &amp;" "&amp;  Values!$B$1 &amp; " " &amp;Values!$B$3,Values!G16 &amp;" "&amp;  Values!$B$2 &amp; " " &amp;Values!$B$3))</f>
        <v>portoghese Tastiera retroilluminata originale per Lenovo Thinkpad T431 T431s T440 T440E T440p T440s T450 L440 E431 E441</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59.95</v>
      </c>
      <c r="L17" s="39" t="n">
        <f aca="false">IF(ISBLANK(Values!E16),"",Values!$B$18)</f>
        <v>5</v>
      </c>
      <c r="M17" s="28" t="str">
        <f aca="false">IF(ISBLANK(Values!E16),"",Values!$M16)</f>
        <v>https://download.lenovo.com/Images/Parts/04X0123/04X0123_A.jpg</v>
      </c>
      <c r="N17" s="40" t="str">
        <f aca="false">IF(ISBLANK(Values!$F16),"",Values!N16)</f>
        <v>https://download.lenovo.com/Images/Parts/04X0123/04X0123_B.jpg</v>
      </c>
      <c r="O17" s="40" t="str">
        <f aca="false">IF(ISBLANK(Values!$F16),"",Values!O16)</f>
        <v>https://download.lenovo.com/Images/Parts/04X0123/04X0123_details.jpg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👉CLIENTI SODDISFATTI IN TUTTO IL MONDO. Più di 10.000 clienti soddisfatti in tutto il mondo. Tastiera rinnovata prodotta in Europa </v>
      </c>
      <c r="AJ17" s="42" t="str">
        <f aca="false">IF(ISBLANK(Values!E16),"","👉 "&amp;Values!H16&amp; " "&amp;Values!$B$24 &amp;" "&amp;Values!$B$3)</f>
        <v>👉 portoghese  COMPATIBILE con Lenovo T431 T431s T440 T440E T440p T440s T450 L440 E431 E441</v>
      </c>
      <c r="AK17" s="1" t="str">
        <f aca="false">IF(ISBLANK(Values!E16),"",Values!$B$25)</f>
        <v>COMUNICAZIONE E SUPPORTO TECNICO: veloce e fluido 24 ore</v>
      </c>
      <c r="AL17" s="1" t="str">
        <f aca="false">IF(ISBLANK(Values!E16),"",Values!$B$26)</f>
        <v>6 MESI DI GARANZIA INCLUSI - resto, sei coperto </v>
      </c>
      <c r="AM17" s="1" t="str">
        <f aca="false">IF(ISBLANK(Values!E16),"",Values!$B$27)</f>
        <v>♻️Be green! ♻️Con questa tastiera, si risparmia fino al 80% di CO2!</v>
      </c>
      <c r="AT17" s="1" t="str">
        <f aca="false">IF(ISBLANK(Values!E16),"",IF(Values!J16,"Backlit", "Non-Backlit"))</f>
        <v>Backlit</v>
      </c>
      <c r="AV17" s="28" t="str">
        <f aca="false">IF(ISBLANK(Values!E16),"",Values!H16)</f>
        <v>portoghese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59.95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IF(ISBLANK(Values!E17),"",IF(Values!J17,Values!H17 &amp;" "&amp;  Values!$B$1 &amp; " " &amp;Values!$B$3,Values!G17 &amp;" "&amp;  Values!$B$2 &amp; " " &amp;Values!$B$3))</f>
        <v>Svedese – finlandese Tastiera retroilluminata originale per Lenovo Thinkpad T431 T431s T440 T440E T440p T440s T450 L440 E431 E441</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59.95</v>
      </c>
      <c r="L18" s="39" t="n">
        <f aca="false">IF(ISBLANK(Values!E17),"",Values!$B$18)</f>
        <v>5</v>
      </c>
      <c r="M18" s="28" t="str">
        <f aca="false">IF(ISBLANK(Values!E17),"",Values!$M17)</f>
        <v>https://download.lenovo.com/Images/Parts/04X0127/04X0127_A.jpg</v>
      </c>
      <c r="N18" s="40" t="str">
        <f aca="false">IF(ISBLANK(Values!$F17),"",Values!N17)</f>
        <v>https://download.lenovo.com/Images/Parts/04X0127/04X0127_B.jpg</v>
      </c>
      <c r="O18" s="40" t="str">
        <f aca="false">IF(ISBLANK(Values!$F17),"",Values!O17)</f>
        <v>https://download.lenovo.com/Images/Parts/04X0127/04X0127_details.jpg</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👉CLIENTI SODDISFATTI IN TUTTO IL MONDO. Più di 10.000 clienti soddisfatti in tutto il mondo. Tastiera rinnovata prodotta in Europa </v>
      </c>
      <c r="AJ18" s="42" t="str">
        <f aca="false">IF(ISBLANK(Values!E17),"","👉 "&amp;Values!H17&amp; " "&amp;Values!$B$24 &amp;" "&amp;Values!$B$3)</f>
        <v>👉 Svedese – finlandese  COMPATIBILE con Lenovo T431 T431s T440 T440E T440p T440s T450 L440 E431 E441</v>
      </c>
      <c r="AK18" s="1" t="str">
        <f aca="false">IF(ISBLANK(Values!E17),"",Values!$B$25)</f>
        <v>COMUNICAZIONE E SUPPORTO TECNICO: veloce e fluido 24 ore</v>
      </c>
      <c r="AL18" s="1" t="str">
        <f aca="false">IF(ISBLANK(Values!E17),"",Values!$B$26)</f>
        <v>6 MESI DI GARANZIA INCLUSI - resto, sei coperto </v>
      </c>
      <c r="AM18" s="1" t="str">
        <f aca="false">IF(ISBLANK(Values!E17),"",Values!$B$27)</f>
        <v>♻️Be green! ♻️Con questa tastiera, si risparmia fino al 80% di CO2!</v>
      </c>
      <c r="AT18" s="1" t="str">
        <f aca="false">IF(ISBLANK(Values!E17),"",IF(Values!J17,"Backlit", "Non-Backlit"))</f>
        <v>Backlit</v>
      </c>
      <c r="AV18" s="28" t="str">
        <f aca="false">IF(ISBLANK(Values!E17),"",Values!H17)</f>
        <v>Svedese – finlandese</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59.95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IF(ISBLANK(Values!E18),"",IF(Values!J18,Values!H18 &amp;" "&amp;  Values!$B$1 &amp; " " &amp;Values!$B$3,Values!G18 &amp;" "&amp;  Values!$B$2 &amp; " " &amp;Values!$B$3))</f>
        <v>svizzero Tastiera retroilluminata originale per Lenovo Thinkpad T431 T431s T440 T440E T440p T440s T450 L440 E431 E441</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59.95</v>
      </c>
      <c r="L19" s="39" t="n">
        <f aca="false">IF(ISBLANK(Values!E18),"",Values!$B$18)</f>
        <v>5</v>
      </c>
      <c r="M19" s="28" t="str">
        <f aca="false">IF(ISBLANK(Values!E18),"",Values!$M18)</f>
        <v>https://download.lenovo.com/Images/Parts/04X0128/04X0128_A.jpg</v>
      </c>
      <c r="N19" s="40" t="str">
        <f aca="false">IF(ISBLANK(Values!$F18),"",Values!N18)</f>
        <v>https://download.lenovo.com/Images/Parts/04X0128/04X0128_B.jpg</v>
      </c>
      <c r="O19" s="40" t="str">
        <f aca="false">IF(ISBLANK(Values!$F18),"",Values!O18)</f>
        <v>https://download.lenovo.com/Images/Parts/04X0128/04X0128_details.jpg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👉CLIENTI SODDISFATTI IN TUTTO IL MONDO. Più di 10.000 clienti soddisfatti in tutto il mondo. Tastiera rinnovata prodotta in Europa </v>
      </c>
      <c r="AJ19" s="42" t="str">
        <f aca="false">IF(ISBLANK(Values!E18),"","👉 "&amp;Values!H18&amp; " "&amp;Values!$B$24 &amp;" "&amp;Values!$B$3)</f>
        <v>👉 svizzero  COMPATIBILE con Lenovo T431 T431s T440 T440E T440p T440s T450 L440 E431 E441</v>
      </c>
      <c r="AK19" s="1" t="str">
        <f aca="false">IF(ISBLANK(Values!E18),"",Values!$B$25)</f>
        <v>COMUNICAZIONE E SUPPORTO TECNICO: veloce e fluido 24 ore</v>
      </c>
      <c r="AL19" s="1" t="str">
        <f aca="false">IF(ISBLANK(Values!E18),"",Values!$B$26)</f>
        <v>6 MESI DI GARANZIA INCLUSI - resto, sei coperto </v>
      </c>
      <c r="AM19" s="1" t="str">
        <f aca="false">IF(ISBLANK(Values!E18),"",Values!$B$27)</f>
        <v>♻️Be green! ♻️Con questa tastiera, si risparmia fino al 80% di CO2!</v>
      </c>
      <c r="AT19" s="1" t="str">
        <f aca="false">IF(ISBLANK(Values!E18),"",IF(Values!J18,"Backlit", "Non-Backlit"))</f>
        <v>Backlit</v>
      </c>
      <c r="AV19" s="28" t="str">
        <f aca="false">IF(ISBLANK(Values!E18),"",Values!H18)</f>
        <v>svizzero</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59.95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T440 BL - US INT</v>
      </c>
      <c r="C20" s="32" t="str">
        <f aca="false">IF(ISBLANK(Values!E19),"","TellusRem")</f>
        <v>TellusRem</v>
      </c>
      <c r="D20" s="30" t="n">
        <f aca="false">IF(ISBLANK(Values!E19),"",Values!E19)</f>
        <v>5714401440185</v>
      </c>
      <c r="E20" s="31" t="str">
        <f aca="false">IF(ISBLANK(Values!E19),"","EAN")</f>
        <v>EAN</v>
      </c>
      <c r="F20" s="28" t="str">
        <f aca="false">IF(ISBLANK(Values!E19),"",IF(Values!J19,Values!H19 &amp;" "&amp;  Values!$B$1 &amp; " " &amp;Values!$B$3,Values!G19 &amp;" "&amp;  Values!$B$2 &amp; " " &amp;Values!$B$3))</f>
        <v>US international Tastiera retroilluminata originale per Lenovo Thinkpad T431 T431s T440 T440E T440p T440s T450 L440 E431 E441</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59.95</v>
      </c>
      <c r="L20" s="39" t="n">
        <f aca="false">IF(ISBLANK(Values!E19),"",Values!$B$18)</f>
        <v>5</v>
      </c>
      <c r="M20" s="28" t="str">
        <f aca="false">IF(ISBLANK(Values!E19),"",Values!$M19)</f>
        <v>https://raw.githubusercontent.com/PatrickVibild/TellusAmazonPictures/master/pictures/Lenovo/T440/BL/USI/1.jpg</v>
      </c>
      <c r="N20" s="40" t="str">
        <f aca="false">IF(ISBLANK(Values!$F19),"",Values!N19)</f>
        <v>https://raw.githubusercontent.com/PatrickVibild/TellusAmazonPictures/master/pictures/Lenovo/T440/BL/USI/2.jpg</v>
      </c>
      <c r="O20" s="40" t="str">
        <f aca="false">IF(ISBLANK(Values!$F19),"",Values!O19)</f>
        <v>https://raw.githubusercontent.com/PatrickVibild/TellusAmazonPictures/master/pictures/Lenovo/T440/BL/USI/3.jpg</v>
      </c>
      <c r="P20" s="40" t="str">
        <f aca="false">IF(ISBLANK(Values!$F19),"",Values!P19)</f>
        <v>https://raw.githubusercontent.com/PatrickVibild/TellusAmazonPictures/master/pictures/Lenovo/T440/BL/USI/4.jpg</v>
      </c>
      <c r="Q20" s="40" t="str">
        <f aca="false">IF(ISBLANK(Values!$F19),"",Values!Q19)</f>
        <v>https://raw.githubusercontent.com/PatrickVibild/TellusAmazonPictures/master/pictures/Lenovo/T440/BL/USI/5.jpg</v>
      </c>
      <c r="R20" s="40" t="str">
        <f aca="false">IF(ISBLANK(Values!$F19),"",Values!R19)</f>
        <v>https://raw.githubusercontent.com/PatrickVibild/TellusAmazonPictures/master/pictures/Lenovo/T440/BL/USI/6.jpg</v>
      </c>
      <c r="S20" s="40" t="str">
        <f aca="false">IF(ISBLANK(Values!$F19),"",Values!S19)</f>
        <v>https://raw.githubusercontent.com/PatrickVibild/TellusAmazonPictures/master/pictures/Lenovo/T440/BL/USI/7.jpg</v>
      </c>
      <c r="T20" s="40" t="str">
        <f aca="false">IF(ISBLANK(Values!$F19),"",Values!T19)</f>
        <v>https://raw.githubusercontent.com/PatrickVibild/TellusAmazonPictures/master/pictures/Lenovo/T440/BL/USI/8.jpg</v>
      </c>
      <c r="U20" s="40"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👉CLIENTI SODDISFATTI IN TUTTO IL MONDO. Più di 10.000 clienti soddisfatti in tutto il mondo. Tastiera rinnovata prodotta in Europa </v>
      </c>
      <c r="AJ20" s="42" t="str">
        <f aca="false">IF(ISBLANK(Values!E19),"","👉 "&amp;Values!H19&amp; " "&amp;Values!$B$24 &amp;" "&amp;Values!$B$3)</f>
        <v>👉 US international  COMPATIBILE con Lenovo T431 T431s T440 T440E T440p T440s T450 L440 E431 E441</v>
      </c>
      <c r="AK20" s="1" t="str">
        <f aca="false">IF(ISBLANK(Values!E19),"",Values!$B$25)</f>
        <v>COMUNICAZIONE E SUPPORTO TECNICO: veloce e fluido 24 ore</v>
      </c>
      <c r="AL20" s="1" t="str">
        <f aca="false">IF(ISBLANK(Values!E19),"",Values!$B$26)</f>
        <v>6 MESI DI GARANZIA INCLUSI - resto, sei coperto </v>
      </c>
      <c r="AM20" s="1" t="str">
        <f aca="false">IF(ISBLANK(Values!E19),"",Values!$B$27)</f>
        <v>♻️Be green! ♻️Con questa tastiera, si risparmia fino al 80% di CO2!</v>
      </c>
      <c r="AT20" s="1" t="str">
        <f aca="false">IF(ISBLANK(Values!E19),"",IF(Values!J19,"Backlit", "Non-Backlit"))</f>
        <v>Backlit</v>
      </c>
      <c r="AV20" s="28" t="str">
        <f aca="false">IF(ISBLANK(Values!E19),"",Values!H19)</f>
        <v>US international</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59.95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IF(ISBLANK(Values!E20),"",IF(Values!J20,Values!H20 &amp;" "&amp;  Values!$B$1 &amp; " " &amp;Values!$B$3,Values!G20 &amp;" "&amp;  Values!$B$2 &amp; " " &amp;Values!$B$3))</f>
        <v>russo Tastiera retroilluminata originale per Lenovo Thinkpad T431 T431s T440 T440E T440p T440s T450 L440 E431 E441</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59.95</v>
      </c>
      <c r="L21" s="39" t="n">
        <f aca="false">IF(ISBLANK(Values!E20),"",Values!$B$18)</f>
        <v>5</v>
      </c>
      <c r="M21" s="28" t="str">
        <f aca="false">IF(ISBLANK(Values!E20),"",Values!$M20)</f>
        <v>https://download.lenovo.com/Images/Parts/01AX333/01AX333_A.jpg</v>
      </c>
      <c r="N21" s="40" t="str">
        <f aca="false">IF(ISBLANK(Values!$F20),"",Values!N20)</f>
        <v>https://download.lenovo.com/Images/Parts/01AX333/01AX333_B.jpg</v>
      </c>
      <c r="O21" s="40" t="str">
        <f aca="false">IF(ISBLANK(Values!$F20),"",Values!O20)</f>
        <v>https://download.lenovo.com/Images/Parts/01AX333/01AX333_details.jpg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👉CLIENTI SODDISFATTI IN TUTTO IL MONDO. Più di 10.000 clienti soddisfatti in tutto il mondo. Tastiera rinnovata prodotta in Europa </v>
      </c>
      <c r="AJ21" s="42" t="str">
        <f aca="false">IF(ISBLANK(Values!E20),"","👉 "&amp;Values!H20&amp; " "&amp;Values!$B$24 &amp;" "&amp;Values!$B$3)</f>
        <v>👉 russo  COMPATIBILE con Lenovo T431 T431s T440 T440E T440p T440s T450 L440 E431 E441</v>
      </c>
      <c r="AK21" s="1" t="str">
        <f aca="false">IF(ISBLANK(Values!E20),"",Values!$B$25)</f>
        <v>COMUNICAZIONE E SUPPORTO TECNICO: veloce e fluido 24 ore</v>
      </c>
      <c r="AL21" s="1" t="str">
        <f aca="false">IF(ISBLANK(Values!E20),"",Values!$B$26)</f>
        <v>6 MESI DI GARANZIA INCLUSI - resto, sei coperto </v>
      </c>
      <c r="AM21" s="1" t="str">
        <f aca="false">IF(ISBLANK(Values!E20),"",Values!$B$27)</f>
        <v>♻️Be green! ♻️Con questa tastiera, si risparmia fino al 80% di CO2!</v>
      </c>
      <c r="AT21" s="1" t="str">
        <f aca="false">IF(ISBLANK(Values!E20),"",IF(Values!J20,"Backlit", "Non-Backlit"))</f>
        <v>Backlit</v>
      </c>
      <c r="AV21" s="28" t="str">
        <f aca="false">IF(ISBLANK(Values!E20),"",Values!H20)</f>
        <v>russo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59.95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T440 BL - US</v>
      </c>
      <c r="C22" s="32" t="str">
        <f aca="false">IF(ISBLANK(Values!E21),"","TellusRem")</f>
        <v>TellusRem</v>
      </c>
      <c r="D22" s="30" t="n">
        <f aca="false">IF(ISBLANK(Values!E21),"",Values!E21)</f>
        <v>5714401440208</v>
      </c>
      <c r="E22" s="31" t="str">
        <f aca="false">IF(ISBLANK(Values!E21),"","EAN")</f>
        <v>EAN</v>
      </c>
      <c r="F22" s="28" t="str">
        <f aca="false">IF(ISBLANK(Values!E21),"",IF(Values!J21,Values!H21 &amp;" "&amp;  Values!$B$1 &amp; " " &amp;Values!$B$3,Values!G21 &amp;" "&amp;  Values!$B$2 &amp; " " &amp;Values!$B$3))</f>
        <v>US  Tastiera retroilluminata originale per Lenovo Thinkpad T431 T431s T440 T440E T440p T440s T450 L440 E431 E441</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T440 BL - US</v>
      </c>
      <c r="K22" s="28" t="n">
        <f aca="false">IF(ISBLANK(Values!E21),"",IF(Values!J21, Values!$B$4, Values!$B$5))</f>
        <v>59.95</v>
      </c>
      <c r="L22" s="39" t="n">
        <f aca="false">IF(ISBLANK(Values!E21),"",Values!$B$18)</f>
        <v>5</v>
      </c>
      <c r="M22" s="28" t="str">
        <f aca="false">IF(ISBLANK(Values!E21),"",Values!$M21)</f>
        <v>https://raw.githubusercontent.com/PatrickVibild/TellusAmazonPictures/master/pictures/Lenovo/T440/BL/US/1.jpg</v>
      </c>
      <c r="N22" s="40" t="str">
        <f aca="false">IF(ISBLANK(Values!$F21),"",Values!N21)</f>
        <v>https://raw.githubusercontent.com/PatrickVibild/TellusAmazonPictures/master/pictures/Lenovo/T440/BL/US/2.jpg</v>
      </c>
      <c r="O22" s="40" t="str">
        <f aca="false">IF(ISBLANK(Values!$F21),"",Values!O21)</f>
        <v>https://raw.githubusercontent.com/PatrickVibild/TellusAmazonPictures/master/pictures/Lenovo/T440/BL/US/3.jpg</v>
      </c>
      <c r="P22" s="40" t="str">
        <f aca="false">IF(ISBLANK(Values!$F21),"",Values!P21)</f>
        <v>https://raw.githubusercontent.com/PatrickVibild/TellusAmazonPictures/master/pictures/Lenovo/T440/BL/US/4.jpg</v>
      </c>
      <c r="Q22" s="40" t="str">
        <f aca="false">IF(ISBLANK(Values!$F21),"",Values!Q21)</f>
        <v>https://raw.githubusercontent.com/PatrickVibild/TellusAmazonPictures/master/pictures/Lenovo/T440/BL/US/5.jpg</v>
      </c>
      <c r="R22" s="40" t="str">
        <f aca="false">IF(ISBLANK(Values!$F21),"",Values!R21)</f>
        <v>https://raw.githubusercontent.com/PatrickVibild/TellusAmazonPictures/master/pictures/Lenovo/T440/BL/US/6.jpg</v>
      </c>
      <c r="S22" s="40" t="str">
        <f aca="false">IF(ISBLANK(Values!$F21),"",Values!S21)</f>
        <v>https://raw.githubusercontent.com/PatrickVibild/TellusAmazonPictures/master/pictures/Lenovo/T440/BL/US/7.jpg</v>
      </c>
      <c r="T22" s="40" t="str">
        <f aca="false">IF(ISBLANK(Values!$F21),"",Values!T21)</f>
        <v>https://raw.githubusercontent.com/PatrickVibild/TellusAmazonPictures/master/pictures/Lenovo/T440/BL/US/8.jpg</v>
      </c>
      <c r="U22" s="40"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👉CLIENTI SODDISFATTI IN TUTTO IL MONDO. Più di 10.000 clienti soddisfatti in tutto il mondo. Tastiera rinnovata prodotta in Europa </v>
      </c>
      <c r="AJ22" s="42" t="str">
        <f aca="false">IF(ISBLANK(Values!E21),"","👉 "&amp;Values!H21&amp; " "&amp;Values!$B$24 &amp;" "&amp;Values!$B$3)</f>
        <v>👉 US   COMPATIBILE con Lenovo T431 T431s T440 T440E T440p T440s T450 L440 E431 E441</v>
      </c>
      <c r="AK22" s="1" t="str">
        <f aca="false">IF(ISBLANK(Values!E21),"",Values!$B$25)</f>
        <v>COMUNICAZIONE E SUPPORTO TECNICO: veloce e fluido 24 ore</v>
      </c>
      <c r="AL22" s="1" t="str">
        <f aca="false">IF(ISBLANK(Values!E21),"",Values!$B$26)</f>
        <v>6 MESI DI GARANZIA INCLUSI - resto, sei coperto </v>
      </c>
      <c r="AM22" s="1" t="str">
        <f aca="false">IF(ISBLANK(Values!E21),"",Values!$B$27)</f>
        <v>♻️Be green! ♻️Con questa tastiera, si risparmia fino al 80% di CO2!</v>
      </c>
      <c r="AT22" s="1" t="str">
        <f aca="false">IF(ISBLANK(Values!E21),"",IF(Values!J21,"Backlit", "Non-Backlit"))</f>
        <v>Backlit</v>
      </c>
      <c r="AV22" s="28" t="str">
        <f aca="false">IF(ISBLANK(Values!E21),"",Values!H21)</f>
        <v>US </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59.95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IF(ISBLANK(Values!E22),"",IF(Values!J22,Values!H22 &amp;" "&amp;  Values!$B$1 &amp; " " &amp;Values!$B$3,Values!G22 &amp;" "&amp;  Values!$B$2 &amp; " " &amp;Values!$B$3))</f>
        <v>ungherese Tastiera retroilluminata originale per Lenovo Thinkpad T431 T431s T440 T440E T440p T440s T450 L440 E431 E441</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59.95</v>
      </c>
      <c r="L23" s="39" t="n">
        <f aca="false">IF(ISBLANK(Values!E22),"",Values!$B$18)</f>
        <v>5</v>
      </c>
      <c r="M23" s="28" t="str">
        <f aca="false">IF(ISBLANK(Values!E22),"",Values!$M22)</f>
        <v>https://download.lenovo.com/Images/Parts/01AX325/01AX325_A.jpg</v>
      </c>
      <c r="N23" s="40" t="str">
        <f aca="false">IF(ISBLANK(Values!$F22),"",Values!N22)</f>
        <v>https://download.lenovo.com/Images/Parts/01AX325/01AX325_B.jpg</v>
      </c>
      <c r="O23" s="40" t="str">
        <f aca="false">IF(ISBLANK(Values!$F22),"",Values!O22)</f>
        <v>https://download.lenovo.com/Images/Parts/01AX325/01AX325_details.jpg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👉CLIENTI SODDISFATTI IN TUTTO IL MONDO. Più di 10.000 clienti soddisfatti in tutto il mondo. Tastiera rinnovata prodotta in Europa </v>
      </c>
      <c r="AJ23" s="42" t="str">
        <f aca="false">IF(ISBLANK(Values!E22),"","👉 "&amp;Values!H22&amp; " "&amp;Values!$B$24 &amp;" "&amp;Values!$B$3)</f>
        <v>👉 ungherese  COMPATIBILE con Lenovo T431 T431s T440 T440E T440p T440s T450 L440 E431 E441</v>
      </c>
      <c r="AK23" s="1" t="str">
        <f aca="false">IF(ISBLANK(Values!E22),"",Values!$B$25)</f>
        <v>COMUNICAZIONE E SUPPORTO TECNICO: veloce e fluido 24 ore</v>
      </c>
      <c r="AL23" s="1" t="str">
        <f aca="false">IF(ISBLANK(Values!E22),"",Values!$B$26)</f>
        <v>6 MESI DI GARANZIA INCLUSI - resto, sei coperto </v>
      </c>
      <c r="AM23" s="1" t="str">
        <f aca="false">IF(ISBLANK(Values!E22),"",Values!$B$27)</f>
        <v>♻️Be green! ♻️Con questa tastiera, si risparmia fino al 80% di CO2!</v>
      </c>
      <c r="AN23" s="1"/>
      <c r="AO23" s="1"/>
      <c r="AP23" s="1"/>
      <c r="AQ23" s="1"/>
      <c r="AR23" s="1"/>
      <c r="AS23" s="1"/>
      <c r="AT23" s="1" t="str">
        <f aca="false">IF(ISBLANK(Values!E22),"",IF(Values!J22,"Backlit", "Non-Backlit"))</f>
        <v>Backlit</v>
      </c>
      <c r="AU23" s="1"/>
      <c r="AV23" s="28" t="str">
        <f aca="false">IF(ISBLANK(Values!E22),"",Values!H22)</f>
        <v>ungherese</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59.95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IF(ISBLANK(Values!E23),"",IF(Values!J23,Values!H23 &amp;" "&amp;  Values!$B$1 &amp; " " &amp;Values!$B$3,Values!G23 &amp;" "&amp;  Values!$B$2 &amp; " " &amp;Values!$B$3))</f>
        <v>ceco Tastiera retroilluminata originale per Lenovo Thinkpad T431 T431s T440 T440E T440p T440s T450 L440 E431 E441</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59.95</v>
      </c>
      <c r="L24" s="39" t="n">
        <f aca="false">IF(ISBLANK(Values!E23),"",Values!$B$18)</f>
        <v>5</v>
      </c>
      <c r="M24" s="28" t="str">
        <f aca="false">IF(ISBLANK(Values!E23),"",Values!$M23)</f>
        <v/>
      </c>
      <c r="N24" s="40" t="str">
        <f aca="false">IF(ISBLANK(Values!$F23),"",Values!N23)</f>
        <v/>
      </c>
      <c r="O24" s="40" t="str">
        <f aca="false">IF(ISBLANK(Values!$F23),"",Values!O23)</f>
        <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👉CLIENTI SODDISFATTI IN TUTTO IL MONDO. Più di 10.000 clienti soddisfatti in tutto il mondo. Tastiera rinnovata prodotta in Europa </v>
      </c>
      <c r="AJ24" s="42" t="str">
        <f aca="false">IF(ISBLANK(Values!E23),"","👉 "&amp;Values!H23&amp; " "&amp;Values!$B$24 &amp;" "&amp;Values!$B$3)</f>
        <v>👉 ceco  COMPATIBILE con Lenovo T431 T431s T440 T440E T440p T440s T450 L440 E431 E441</v>
      </c>
      <c r="AK24" s="1" t="str">
        <f aca="false">IF(ISBLANK(Values!E23),"",Values!$B$25)</f>
        <v>COMUNICAZIONE E SUPPORTO TECNICO: veloce e fluido 24 ore</v>
      </c>
      <c r="AL24" s="1" t="str">
        <f aca="false">IF(ISBLANK(Values!E23),"",Values!$B$26)</f>
        <v>6 MESI DI GARANZIA INCLUSI - resto, sei coperto </v>
      </c>
      <c r="AM24" s="1" t="str">
        <f aca="false">IF(ISBLANK(Values!E23),"",Values!$B$27)</f>
        <v>♻️Be green! ♻️Con questa tastiera, si risparmia fino al 80% di CO2!</v>
      </c>
      <c r="AN24" s="1"/>
      <c r="AO24" s="1"/>
      <c r="AP24" s="1"/>
      <c r="AQ24" s="1"/>
      <c r="AR24" s="1"/>
      <c r="AS24" s="1"/>
      <c r="AT24" s="1" t="str">
        <f aca="false">IF(ISBLANK(Values!E23),"",IF(Values!J23,"Backlit", "Non-Backlit"))</f>
        <v>Backlit</v>
      </c>
      <c r="AU24" s="1"/>
      <c r="AV24" s="28" t="str">
        <f aca="false">IF(ISBLANK(Values!E23),"",Values!H23)</f>
        <v>ceco</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59.95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IF(ISBLANK(Values!E24),"",IF(Values!J24,Values!H24 &amp;" "&amp;  Values!$B$1 &amp; " " &amp;Values!$B$3,Values!G24 &amp;" "&amp;  Values!$B$2 &amp; " " &amp;Values!$B$3))</f>
        <v>German Tastiera originale non retroilluminata per Lenovo Thinkpad T431 T431s T440 T440E T440p T440s T450 L440 E431 E441</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44.95</v>
      </c>
      <c r="L25" s="39" t="n">
        <f aca="false">IF(ISBLANK(Values!E24),"",Values!$B$18)</f>
        <v>5</v>
      </c>
      <c r="M25" s="28" t="str">
        <f aca="false">IF(ISBLANK(Values!E24),"",Values!$M24)</f>
        <v>https://download.lenovo.com/Images/Parts/04Y0874/04Y0874_A.jpg</v>
      </c>
      <c r="N25" s="40" t="str">
        <f aca="false">IF(ISBLANK(Values!$F24),"",Values!N24)</f>
        <v>https://download.lenovo.com/Images/Parts/04Y0874/04Y0874_B.jpg</v>
      </c>
      <c r="O25" s="40" t="str">
        <f aca="false">IF(ISBLANK(Values!$F24),"",Values!O24)</f>
        <v>https://download.lenovo.com/Images/Parts/04Y0874/04Y0874_details.jpg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 aca="false">IF(ISBLANK(Values!E24),"",IF(Values!I24,Values!$B$23,Values!$B$33))</f>
        <v>👉CLIENTI SODDISFATTI IN TUTTO IL MONDO. Più di 10.000 clienti soddisfatti in tutto il mondo. Tastiera rinnovata prodotta in Europa </v>
      </c>
      <c r="AJ25" s="42" t="str">
        <f aca="false">IF(ISBLANK(Values!E24),"","👉 "&amp;Values!H24&amp; " "&amp;Values!$B$24 &amp;" "&amp;Values!$B$3)</f>
        <v>👉 Tedesco  COMPATIBILE con Lenovo T431 T431s T440 T440E T440p T440s T450 L440 E431 E441</v>
      </c>
      <c r="AK25" s="1" t="str">
        <f aca="false">IF(ISBLANK(Values!E24),"",Values!$B$25)</f>
        <v>COMUNICAZIONE E SUPPORTO TECNICO: veloce e fluido 24 ore</v>
      </c>
      <c r="AL25" s="1" t="str">
        <f aca="false">IF(ISBLANK(Values!E24),"",Values!$B$26)</f>
        <v>6 MESI DI GARANZIA INCLUSI - resto, sei coperto </v>
      </c>
      <c r="AM25" s="1" t="str">
        <f aca="false">IF(ISBLANK(Values!E24),"",Values!$B$27)</f>
        <v>♻️Be green! ♻️Con questa tastiera, si risparmia fino al 80% di CO2!</v>
      </c>
      <c r="AN25" s="1"/>
      <c r="AO25" s="1"/>
      <c r="AP25" s="1"/>
      <c r="AQ25" s="1"/>
      <c r="AR25" s="1"/>
      <c r="AS25" s="1"/>
      <c r="AT25" s="1" t="str">
        <f aca="false">IF(ISBLANK(Values!E24),"",IF(Values!J24,"Backlit", "Non-Backlit"))</f>
        <v>Non-Backlit</v>
      </c>
      <c r="AU25" s="1"/>
      <c r="AV25" s="28" t="str">
        <f aca="false">IF(ISBLANK(Values!E24),"",Values!H24)</f>
        <v>Tedesco</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IF(ISBLANK(Values!E25),"",IF(Values!J25,Values!H25 &amp;" "&amp;  Values!$B$1 &amp; " " &amp;Values!$B$3,Values!G25 &amp;" "&amp;  Values!$B$2 &amp; " " &amp;Values!$B$3))</f>
        <v>French Tastiera originale non retroilluminata per Lenovo Thinkpad T431 T431s T440 T440E T440p T440s T450 L440 E431 E441</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44.95</v>
      </c>
      <c r="L26" s="39" t="n">
        <f aca="false">IF(ISBLANK(Values!E25),"",Values!$B$18)</f>
        <v>5</v>
      </c>
      <c r="M26" s="28" t="str">
        <f aca="false">IF(ISBLANK(Values!E25),"",Values!$M25)</f>
        <v>https://download.lenovo.com/Images/Parts/04Y0835/04Y0835_A.jpg</v>
      </c>
      <c r="N26" s="40" t="str">
        <f aca="false">IF(ISBLANK(Values!$F25),"",Values!N25)</f>
        <v>https://download.lenovo.com/Images/Parts/04Y0835/04Y0835_B.jpg</v>
      </c>
      <c r="O26" s="40" t="str">
        <f aca="false">IF(ISBLANK(Values!$F25),"",Values!O25)</f>
        <v>https://download.lenovo.com/Images/Parts/04Y0835/04Y0835_details.jpg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 aca="false">IF(ISBLANK(Values!E25),"",IF(Values!I25,Values!$B$23,Values!$B$33))</f>
        <v>👉CLIENTI SODDISFATTI IN TUTTO IL MONDO. Più di 10.000 clienti soddisfatti in tutto il mondo. Tastiera rinnovata prodotta in Europa </v>
      </c>
      <c r="AJ26" s="42" t="str">
        <f aca="false">IF(ISBLANK(Values!E25),"","👉 "&amp;Values!H25&amp; " "&amp;Values!$B$24 &amp;" "&amp;Values!$B$3)</f>
        <v>👉 francese  COMPATIBILE con Lenovo T431 T431s T440 T440E T440p T440s T450 L440 E431 E441</v>
      </c>
      <c r="AK26" s="1" t="str">
        <f aca="false">IF(ISBLANK(Values!E25),"",Values!$B$25)</f>
        <v>COMUNICAZIONE E SUPPORTO TECNICO: veloce e fluido 24 ore</v>
      </c>
      <c r="AL26" s="1" t="str">
        <f aca="false">IF(ISBLANK(Values!E25),"",Values!$B$26)</f>
        <v>6 MESI DI GARANZIA INCLUSI - resto, sei coperto </v>
      </c>
      <c r="AM26" s="1" t="str">
        <f aca="false">IF(ISBLANK(Values!E25),"",Values!$B$27)</f>
        <v>♻️Be green! ♻️Con questa tastiera, si risparmia fino al 80% di CO2!</v>
      </c>
      <c r="AN26" s="1"/>
      <c r="AO26" s="1"/>
      <c r="AP26" s="1"/>
      <c r="AQ26" s="1"/>
      <c r="AR26" s="1"/>
      <c r="AS26" s="1"/>
      <c r="AT26" s="1" t="str">
        <f aca="false">IF(ISBLANK(Values!E25),"",IF(Values!J25,"Backlit", "Non-Backlit"))</f>
        <v>Non-Backlit</v>
      </c>
      <c r="AU26" s="1"/>
      <c r="AV26" s="28" t="str">
        <f aca="false">IF(ISBLANK(Values!E25),"",Values!H25)</f>
        <v>francese</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IF(ISBLANK(Values!E26),"",IF(Values!J26,Values!H26 &amp;" "&amp;  Values!$B$1 &amp; " " &amp;Values!$B$3,Values!G26 &amp;" "&amp;  Values!$B$2 &amp; " " &amp;Values!$B$3))</f>
        <v>Italian Tastiera originale non retroilluminata per Lenovo Thinkpad T431 T431s T440 T440E T440p T440s T450 L440 E431 E441</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44.95</v>
      </c>
      <c r="L27" s="39" t="n">
        <f aca="false">IF(ISBLANK(Values!E26),"",Values!$B$18)</f>
        <v>5</v>
      </c>
      <c r="M27" s="28" t="str">
        <f aca="false">IF(ISBLANK(Values!E26),"",Values!$M26)</f>
        <v>https://download.lenovo.com/Images/Parts/04Y0879/04Y0879_A.jpg</v>
      </c>
      <c r="N27" s="40" t="str">
        <f aca="false">IF(ISBLANK(Values!$F26),"",Values!N26)</f>
        <v>https://download.lenovo.com/Images/Parts/04Y0879/04Y0879_B.jpg</v>
      </c>
      <c r="O27" s="40" t="str">
        <f aca="false">IF(ISBLANK(Values!$F26),"",Values!O26)</f>
        <v>https://download.lenovo.com/Images/Parts/04Y0879/04Y0879_details.jpg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 aca="false">IF(ISBLANK(Values!E26),"",IF(Values!I26,Values!$B$23,Values!$B$33))</f>
        <v>👉CLIENTI SODDISFATTI IN TUTTO IL MONDO. Più di 10.000 clienti soddisfatti in tutto il mondo. Tastiera rinnovata prodotta in Europa </v>
      </c>
      <c r="AJ27" s="42" t="str">
        <f aca="false">IF(ISBLANK(Values!E26),"","👉 "&amp;Values!H26&amp; " "&amp;Values!$B$24 &amp;" "&amp;Values!$B$3)</f>
        <v>👉 italiano  COMPATIBILE con Lenovo T431 T431s T440 T440E T440p T440s T450 L440 E431 E441</v>
      </c>
      <c r="AK27" s="1" t="str">
        <f aca="false">IF(ISBLANK(Values!E26),"",Values!$B$25)</f>
        <v>COMUNICAZIONE E SUPPORTO TECNICO: veloce e fluido 24 ore</v>
      </c>
      <c r="AL27" s="1" t="str">
        <f aca="false">IF(ISBLANK(Values!E26),"",Values!$B$26)</f>
        <v>6 MESI DI GARANZIA INCLUSI - resto, sei coperto </v>
      </c>
      <c r="AM27" s="1" t="str">
        <f aca="false">IF(ISBLANK(Values!E26),"",Values!$B$27)</f>
        <v>♻️Be green! ♻️Con questa tastiera, si risparmia fino al 80% di CO2!</v>
      </c>
      <c r="AN27" s="1"/>
      <c r="AO27" s="1"/>
      <c r="AP27" s="1"/>
      <c r="AQ27" s="1"/>
      <c r="AR27" s="1"/>
      <c r="AS27" s="1"/>
      <c r="AT27" s="1" t="str">
        <f aca="false">IF(ISBLANK(Values!E26),"",IF(Values!J26,"Backlit", "Non-Backlit"))</f>
        <v>Non-Backlit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IF(ISBLANK(Values!E27),"",IF(Values!J27,Values!H27 &amp;" "&amp;  Values!$B$1 &amp; " " &amp;Values!$B$3,Values!G27 &amp;" "&amp;  Values!$B$2 &amp; " " &amp;Values!$B$3))</f>
        <v>Spanish Tastiera originale non retroilluminata per Lenovo Thinkpad T431 T431s T440 T440E T440p T440s T450 L440 E431 E441</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44.95</v>
      </c>
      <c r="L28" s="39" t="n">
        <f aca="false">IF(ISBLANK(Values!E27),"",Values!$B$18)</f>
        <v>5</v>
      </c>
      <c r="M28" s="28" t="str">
        <f aca="false">IF(ISBLANK(Values!E27),"",Values!$M27)</f>
        <v/>
      </c>
      <c r="N28" s="40" t="str">
        <f aca="false">IF(ISBLANK(Values!$F27),"",Values!N27)</f>
        <v/>
      </c>
      <c r="O28" s="40" t="str">
        <f aca="false">IF(ISBLANK(Values!$F27),"",Values!O27)</f>
        <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 aca="false">IF(ISBLANK(Values!E27),"",IF(Values!I27,Values!$B$23,Values!$B$33))</f>
        <v>👉CLIENTI SODDISFATTI IN TUTTO IL MONDO. Più di 10.000 clienti soddisfatti in tutto il mondo. Tastiera rinnovata prodotta in Europa </v>
      </c>
      <c r="AJ28" s="42" t="str">
        <f aca="false">IF(ISBLANK(Values!E27),"","👉 "&amp;Values!H27&amp; " "&amp;Values!$B$24 &amp;" "&amp;Values!$B$3)</f>
        <v>👉 spagnolo  COMPATIBILE con Lenovo T431 T431s T440 T440E T440p T440s T450 L440 E431 E441</v>
      </c>
      <c r="AK28" s="1" t="str">
        <f aca="false">IF(ISBLANK(Values!E27),"",Values!$B$25)</f>
        <v>COMUNICAZIONE E SUPPORTO TECNICO: veloce e fluido 24 ore</v>
      </c>
      <c r="AL28" s="1" t="str">
        <f aca="false">IF(ISBLANK(Values!E27),"",Values!$B$26)</f>
        <v>6 MESI DI GARANZIA INCLUSI - resto, sei coperto </v>
      </c>
      <c r="AM28" s="1" t="str">
        <f aca="false">IF(ISBLANK(Values!E27),"",Values!$B$27)</f>
        <v>♻️Be green! ♻️Con questa tastiera, si risparmia fino al 80% di CO2!</v>
      </c>
      <c r="AN28" s="1"/>
      <c r="AO28" s="1"/>
      <c r="AP28" s="1"/>
      <c r="AQ28" s="1"/>
      <c r="AR28" s="1"/>
      <c r="AS28" s="1"/>
      <c r="AT28" s="1" t="str">
        <f aca="false">IF(ISBLANK(Values!E27),"",IF(Values!J27,"Backlit", "Non-Backlit"))</f>
        <v>Non-Backlit</v>
      </c>
      <c r="AU28" s="1"/>
      <c r="AV28" s="28" t="str">
        <f aca="false">IF(ISBLANK(Values!E27),"",Values!H27)</f>
        <v>spagnolo</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IF(ISBLANK(Values!E28),"",IF(Values!J28,Values!H28 &amp;" "&amp;  Values!$B$1 &amp; " " &amp;Values!$B$3,Values!G28 &amp;" "&amp;  Values!$B$2 &amp; " " &amp;Values!$B$3))</f>
        <v>UK Tastiera originale non retroilluminata per Lenovo Thinkpad T431 T431s T440 T440E T440p T440s T450 L440 E431 E441</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44.95</v>
      </c>
      <c r="L29" s="39" t="n">
        <f aca="false">IF(ISBLANK(Values!E28),"",Values!$B$18)</f>
        <v>5</v>
      </c>
      <c r="M29" s="28" t="str">
        <f aca="false">IF(ISBLANK(Values!E28),"",Values!$M28)</f>
        <v>https://download.lenovo.com/Images/Parts/04Y0891/04Y0891_A.jpg</v>
      </c>
      <c r="N29" s="40" t="str">
        <f aca="false">IF(ISBLANK(Values!$F28),"",Values!N28)</f>
        <v>https://download.lenovo.com/Images/Parts/04Y0891/04Y0891_B.jpg</v>
      </c>
      <c r="O29" s="40" t="str">
        <f aca="false">IF(ISBLANK(Values!$F28),"",Values!O28)</f>
        <v>https://download.lenovo.com/Images/Parts/04Y0891/04Y0891_details.jpg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 aca="false">IF(ISBLANK(Values!E28),"",IF(Values!I28,Values!$B$23,Values!$B$33))</f>
        <v>👉CLIENTI SODDISFATTI IN TUTTO IL MONDO. Più di 10.000 clienti soddisfatti in tutto il mondo. Tastiera rinnovata prodotta in Europa </v>
      </c>
      <c r="AJ29" s="42" t="str">
        <f aca="false">IF(ISBLANK(Values!E28),"","👉 "&amp;Values!H28&amp; " "&amp;Values!$B$24 &amp;" "&amp;Values!$B$3)</f>
        <v>👉 UK  COMPATIBILE con Lenovo T431 T431s T440 T440E T440p T440s T450 L440 E431 E441</v>
      </c>
      <c r="AK29" s="1" t="str">
        <f aca="false">IF(ISBLANK(Values!E28),"",Values!$B$25)</f>
        <v>COMUNICAZIONE E SUPPORTO TECNICO: veloce e fluido 24 ore</v>
      </c>
      <c r="AL29" s="1" t="str">
        <f aca="false">IF(ISBLANK(Values!E28),"",Values!$B$26)</f>
        <v>6 MESI DI GARANZIA INCLUSI - resto, sei coperto </v>
      </c>
      <c r="AM29" s="1" t="str">
        <f aca="false">IF(ISBLANK(Values!E28),"",Values!$B$27)</f>
        <v>♻️Be green! ♻️Con questa tastiera, si risparmia fino al 80% di CO2!</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IF(ISBLANK(Values!E29),"",IF(Values!J29,Values!H29 &amp;" "&amp;  Values!$B$1 &amp; " " &amp;Values!$B$3,Values!G29 &amp;" "&amp;  Values!$B$2 &amp; " " &amp;Values!$B$3))</f>
        <v>Scandinavian – Nordic Tastiera originale non retroilluminata per Lenovo Thinkpad T431 T431s T440 T440E T440p T440s T450 L440 E431 E441</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44.95</v>
      </c>
      <c r="L30" s="39" t="n">
        <f aca="false">IF(ISBLANK(Values!E29),"",Values!$B$18)</f>
        <v>5</v>
      </c>
      <c r="M30" s="28" t="str">
        <f aca="false">IF(ISBLANK(Values!E29),"",Values!$M29)</f>
        <v/>
      </c>
      <c r="N30" s="40" t="str">
        <f aca="false">IF(ISBLANK(Values!$F29),"",Values!N29)</f>
        <v/>
      </c>
      <c r="O30" s="40" t="str">
        <f aca="false">IF(ISBLANK(Values!$F29),"",Values!O29)</f>
        <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 aca="false">IF(ISBLANK(Values!E29),"",IF(Values!I29,Values!$B$23,Values!$B$33))</f>
        <v>👉CLIENTI SODDISFATTI IN TUTTO IL MONDO. Più di 10.000 clienti soddisfatti in tutto il mondo. Tastiera rinnovata prodotta in Europa </v>
      </c>
      <c r="AJ30" s="42" t="str">
        <f aca="false">IF(ISBLANK(Values!E29),"","👉 "&amp;Values!H29&amp; " "&amp;Values!$B$24 &amp;" "&amp;Values!$B$3)</f>
        <v>👉 Scandinavo - Nordico  COMPATIBILE con Lenovo T431 T431s T440 T440E T440p T440s T450 L440 E431 E441</v>
      </c>
      <c r="AK30" s="1" t="str">
        <f aca="false">IF(ISBLANK(Values!E29),"",Values!$B$25)</f>
        <v>COMUNICAZIONE E SUPPORTO TECNICO: veloce e fluido 24 ore</v>
      </c>
      <c r="AL30" s="1" t="str">
        <f aca="false">IF(ISBLANK(Values!E29),"",Values!$B$26)</f>
        <v>6 MESI DI GARANZIA INCLUSI - resto, sei coperto </v>
      </c>
      <c r="AM30" s="1" t="str">
        <f aca="false">IF(ISBLANK(Values!E29),"",Values!$B$27)</f>
        <v>♻️Be green! ♻️Con questa tastiera, si risparmia fino al 80% di CO2!</v>
      </c>
      <c r="AN30" s="1"/>
      <c r="AO30" s="1"/>
      <c r="AP30" s="1"/>
      <c r="AQ30" s="1"/>
      <c r="AR30" s="1"/>
      <c r="AS30" s="1"/>
      <c r="AT30" s="1" t="str">
        <f aca="false">IF(ISBLANK(Values!E29),"",IF(Values!J29,"Backlit", "Non-Backlit"))</f>
        <v>Non-Backlit</v>
      </c>
      <c r="AU30" s="1"/>
      <c r="AV30" s="28" t="str">
        <f aca="false">IF(ISBLANK(Values!E29),"",Values!H29)</f>
        <v>Scandinavo - Nordico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IF(ISBLANK(Values!E30),"",IF(Values!J30,Values!H30 &amp;" "&amp;  Values!$B$1 &amp; " " &amp;Values!$B$3,Values!G30 &amp;" "&amp;  Values!$B$2 &amp; " " &amp;Values!$B$3))</f>
        <v>Belgian Tastiera originale non retroilluminata per Lenovo Thinkpad T431 T431s T440 T440E T440p T440s T450 L440 E431 E441</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44.95</v>
      </c>
      <c r="L31" s="39" t="n">
        <f aca="false">IF(ISBLANK(Values!E30),"",Values!$B$18)</f>
        <v>5</v>
      </c>
      <c r="M31" s="28" t="str">
        <f aca="false">IF(ISBLANK(Values!E30),"",Values!$M30)</f>
        <v>https://download.lenovo.com/Images/Parts/04Y0830/04Y0830_A.jpg</v>
      </c>
      <c r="N31" s="40" t="str">
        <f aca="false">IF(ISBLANK(Values!$F30),"",Values!N30)</f>
        <v>https://download.lenovo.com/Images/Parts/04Y0830/04Y0830_B.jpg</v>
      </c>
      <c r="O31" s="40" t="str">
        <f aca="false">IF(ISBLANK(Values!$F30),"",Values!O30)</f>
        <v>https://download.lenovo.com/Images/Parts/04Y0830/04Y0830_details.jpg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 aca="false">IF(ISBLANK(Values!E30),"",IF(Values!I30,Values!$B$23,Values!$B$33))</f>
        <v>👉CLIENTI SODDISFATTI IN TUTTO IL MONDO. Più di 10.000 clienti soddisfatti in tutto il mondo. Tastiera rinnovata prodotta in Europa </v>
      </c>
      <c r="AJ31" s="42" t="str">
        <f aca="false">IF(ISBLANK(Values!E30),"","👉 "&amp;Values!H30&amp; " "&amp;Values!$B$24 &amp;" "&amp;Values!$B$3)</f>
        <v>👉 belga  COMPATIBILE con Lenovo T431 T431s T440 T440E T440p T440s T450 L440 E431 E441</v>
      </c>
      <c r="AK31" s="1" t="str">
        <f aca="false">IF(ISBLANK(Values!E30),"",Values!$B$25)</f>
        <v>COMUNICAZIONE E SUPPORTO TECNICO: veloce e fluido 24 ore</v>
      </c>
      <c r="AL31" s="1" t="str">
        <f aca="false">IF(ISBLANK(Values!E30),"",Values!$B$26)</f>
        <v>6 MESI DI GARANZIA INCLUSI - resto, sei coperto </v>
      </c>
      <c r="AM31" s="1" t="str">
        <f aca="false">IF(ISBLANK(Values!E30),"",Values!$B$27)</f>
        <v>♻️Be green! ♻️Con questa tastiera, si risparmia fino al 80% di CO2!</v>
      </c>
      <c r="AN31" s="1"/>
      <c r="AO31" s="1"/>
      <c r="AP31" s="1"/>
      <c r="AQ31" s="1"/>
      <c r="AR31" s="1"/>
      <c r="AS31" s="1"/>
      <c r="AT31" s="1" t="str">
        <f aca="false">IF(ISBLANK(Values!E30),"",IF(Values!J30,"Backlit", "Non-Backlit"))</f>
        <v>Non-Backlit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IF(ISBLANK(Values!E31),"",IF(Values!J31,Values!H31 &amp;" "&amp;  Values!$B$1 &amp; " " &amp;Values!$B$3,Values!G31 &amp;" "&amp;  Values!$B$2 &amp; " " &amp;Values!$B$3))</f>
        <v>Bulgarian Tastiera originale non retroilluminata per Lenovo Thinkpad T431 T431s T440 T440E T440p T440s T450 L440 E431 E441</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44.95</v>
      </c>
      <c r="L32" s="39" t="n">
        <f aca="false">IF(ISBLANK(Values!E31),"",Values!$B$18)</f>
        <v>5</v>
      </c>
      <c r="M32" s="28" t="str">
        <f aca="false">IF(ISBLANK(Values!E31),"",Values!$M31)</f>
        <v>https://download.lenovo.com/Images/Parts/04Y0831/04Y0831_A.jpg</v>
      </c>
      <c r="N32" s="40" t="str">
        <f aca="false">IF(ISBLANK(Values!$F31),"",Values!N31)</f>
        <v>https://download.lenovo.com/Images/Parts/04Y0831/04Y0831_B.jpg</v>
      </c>
      <c r="O32" s="40" t="str">
        <f aca="false">IF(ISBLANK(Values!$F31),"",Values!O31)</f>
        <v>https://download.lenovo.com/Images/Parts/04Y0831/04Y0831_details.jpg</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 aca="false">IF(ISBLANK(Values!E31),"",IF(Values!I31,Values!$B$23,Values!$B$33))</f>
        <v>👉CLIENTI SODDISFATTI IN TUTTO IL MONDO. Più di 10.000 clienti soddisfatti in tutto il mondo. Tastiera rinnovata prodotta in Europa </v>
      </c>
      <c r="AJ32" s="42" t="str">
        <f aca="false">IF(ISBLANK(Values!E31),"","👉 "&amp;Values!H31&amp; " "&amp;Values!$B$24 &amp;" "&amp;Values!$B$3)</f>
        <v>👉 bulgaro  COMPATIBILE con Lenovo T431 T431s T440 T440E T440p T440s T450 L440 E431 E441</v>
      </c>
      <c r="AK32" s="1" t="str">
        <f aca="false">IF(ISBLANK(Values!E31),"",Values!$B$25)</f>
        <v>COMUNICAZIONE E SUPPORTO TECNICO: veloce e fluido 24 ore</v>
      </c>
      <c r="AL32" s="1" t="str">
        <f aca="false">IF(ISBLANK(Values!E31),"",Values!$B$26)</f>
        <v>6 MESI DI GARANZIA INCLUSI - resto, sei coperto </v>
      </c>
      <c r="AM32" s="1" t="str">
        <f aca="false">IF(ISBLANK(Values!E31),"",Values!$B$27)</f>
        <v>♻️Be green! ♻️Con questa tastiera, si risparmia fino al 80% di CO2!</v>
      </c>
      <c r="AN32" s="1"/>
      <c r="AO32" s="1"/>
      <c r="AP32" s="1"/>
      <c r="AQ32" s="1"/>
      <c r="AR32" s="1"/>
      <c r="AS32" s="1"/>
      <c r="AT32" s="1" t="str">
        <f aca="false">IF(ISBLANK(Values!E31),"",IF(Values!J31,"Backlit", "Non-Backlit"))</f>
        <v>Non-Backlit</v>
      </c>
      <c r="AU32" s="1"/>
      <c r="AV32" s="28" t="str">
        <f aca="false">IF(ISBLANK(Values!E31),"",Values!H31)</f>
        <v>bulgaro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IF(ISBLANK(Values!E32),"",IF(Values!J32,Values!H32 &amp;" "&amp;  Values!$B$1 &amp; " " &amp;Values!$B$3,Values!G32 &amp;" "&amp;  Values!$B$2 &amp; " " &amp;Values!$B$3))</f>
        <v>Czech Tastiera originale non retroilluminata per Lenovo Thinkpad T431 T431s T440 T440E T440p T440s T450 L440 E431 E441</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44.95</v>
      </c>
      <c r="L33" s="39" t="n">
        <f aca="false">IF(ISBLANK(Values!E32),"",Values!$B$18)</f>
        <v>5</v>
      </c>
      <c r="M33" s="28" t="str">
        <f aca="false">IF(ISBLANK(Values!E32),"",Values!$M32)</f>
        <v>https://download.lenovo.com/Images/Parts/04Y0832/04Y0832_A.jpg</v>
      </c>
      <c r="N33" s="40" t="str">
        <f aca="false">IF(ISBLANK(Values!$F32),"",Values!N32)</f>
        <v>https://download.lenovo.com/Images/Parts/04Y0832/04Y0832_B.jpg</v>
      </c>
      <c r="O33" s="40" t="str">
        <f aca="false">IF(ISBLANK(Values!$F32),"",Values!O32)</f>
        <v>https://download.lenovo.com/Images/Parts/04Y0832/04Y0832_details.jpg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 aca="false">IF(ISBLANK(Values!E32),"",IF(Values!I32,Values!$B$23,Values!$B$33))</f>
        <v>👉CLIENTI SODDISFATTI IN TUTTO IL MONDO. Più di 10.000 clienti soddisfatti in tutto il mondo. Tastiera rinnovata prodotta in Europa </v>
      </c>
      <c r="AJ33" s="42" t="str">
        <f aca="false">IF(ISBLANK(Values!E32),"","👉 "&amp;Values!H32&amp; " "&amp;Values!$B$24 &amp;" "&amp;Values!$B$3)</f>
        <v>👉 ceco  COMPATIBILE con Lenovo T431 T431s T440 T440E T440p T440s T450 L440 E431 E441</v>
      </c>
      <c r="AK33" s="1" t="str">
        <f aca="false">IF(ISBLANK(Values!E32),"",Values!$B$25)</f>
        <v>COMUNICAZIONE E SUPPORTO TECNICO: veloce e fluido 24 ore</v>
      </c>
      <c r="AL33" s="1" t="str">
        <f aca="false">IF(ISBLANK(Values!E32),"",Values!$B$26)</f>
        <v>6 MESI DI GARANZIA INCLUSI - resto, sei coperto </v>
      </c>
      <c r="AM33" s="1" t="str">
        <f aca="false">IF(ISBLANK(Values!E32),"",Values!$B$27)</f>
        <v>♻️Be green! ♻️Con questa tastiera, si risparmia fino al 80% di CO2!</v>
      </c>
      <c r="AN33" s="1"/>
      <c r="AO33" s="1"/>
      <c r="AP33" s="1"/>
      <c r="AQ33" s="1"/>
      <c r="AR33" s="1"/>
      <c r="AS33" s="1"/>
      <c r="AT33" s="1" t="str">
        <f aca="false">IF(ISBLANK(Values!E32),"",IF(Values!J32,"Backlit", "Non-Backlit"))</f>
        <v>Non-Backlit</v>
      </c>
      <c r="AU33" s="1"/>
      <c r="AV33" s="28" t="str">
        <f aca="false">IF(ISBLANK(Values!E32),"",Values!H32)</f>
        <v>ceco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IF(ISBLANK(Values!E33),"",IF(Values!J33,Values!H33 &amp;" "&amp;  Values!$B$1 &amp; " " &amp;Values!$B$3,Values!G33 &amp;" "&amp;  Values!$B$2 &amp; " " &amp;Values!$B$3))</f>
        <v>Danish Tastiera originale non retroilluminata per Lenovo Thinkpad T431 T431s T440 T440E T440p T440s T450 L440 E431 E441</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44.95</v>
      </c>
      <c r="L34" s="39" t="n">
        <f aca="false">IF(ISBLANK(Values!E33),"",Values!$B$18)</f>
        <v>5</v>
      </c>
      <c r="M34" s="28" t="str">
        <f aca="false">IF(ISBLANK(Values!E33),"",Values!$M33)</f>
        <v>https://download.lenovo.com/Images/Parts/04Y0833/04Y0833_A.jpg</v>
      </c>
      <c r="N34" s="40" t="str">
        <f aca="false">IF(ISBLANK(Values!$F33),"",Values!N33)</f>
        <v>https://download.lenovo.com/Images/Parts/04Y0833/04Y0833_B.jpg</v>
      </c>
      <c r="O34" s="40" t="str">
        <f aca="false">IF(ISBLANK(Values!$F33),"",Values!O33)</f>
        <v>https://download.lenovo.com/Images/Parts/04Y0833/04Y0833_details.jpg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 aca="false">IF(ISBLANK(Values!E33),"",IF(Values!I33,Values!$B$23,Values!$B$33))</f>
        <v>👉CLIENTI SODDISFATTI IN TUTTO IL MONDO. Più di 10.000 clienti soddisfatti in tutto il mondo. Tastiera rinnovata prodotta in Europa </v>
      </c>
      <c r="AJ34" s="42" t="str">
        <f aca="false">IF(ISBLANK(Values!E33),"","👉 "&amp;Values!H33&amp; " "&amp;Values!$B$24 &amp;" "&amp;Values!$B$3)</f>
        <v>👉 danese  COMPATIBILE con Lenovo T431 T431s T440 T440E T440p T440s T450 L440 E431 E441</v>
      </c>
      <c r="AK34" s="1" t="str">
        <f aca="false">IF(ISBLANK(Values!E33),"",Values!$B$25)</f>
        <v>COMUNICAZIONE E SUPPORTO TECNICO: veloce e fluido 24 ore</v>
      </c>
      <c r="AL34" s="1" t="str">
        <f aca="false">IF(ISBLANK(Values!E33),"",Values!$B$26)</f>
        <v>6 MESI DI GARANZIA INCLUSI - resto, sei coperto </v>
      </c>
      <c r="AM34" s="1" t="str">
        <f aca="false">IF(ISBLANK(Values!E33),"",Values!$B$27)</f>
        <v>♻️Be green! ♻️Con questa tastiera, si risparmia fino al 80% di CO2!</v>
      </c>
      <c r="AN34" s="1"/>
      <c r="AO34" s="1"/>
      <c r="AP34" s="1"/>
      <c r="AQ34" s="1"/>
      <c r="AR34" s="1"/>
      <c r="AS34" s="1"/>
      <c r="AT34" s="1" t="str">
        <f aca="false">IF(ISBLANK(Values!E33),"",IF(Values!J33,"Backlit", "Non-Backlit"))</f>
        <v>Non-Backlit</v>
      </c>
      <c r="AU34" s="1"/>
      <c r="AV34" s="28" t="str">
        <f aca="false">IF(ISBLANK(Values!E33),"",Values!H33)</f>
        <v>danese</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IF(ISBLANK(Values!E34),"",IF(Values!J34,Values!H34 &amp;" "&amp;  Values!$B$1 &amp; " " &amp;Values!$B$3,Values!G34 &amp;" "&amp;  Values!$B$2 &amp; " " &amp;Values!$B$3))</f>
        <v>Hungarian Tastiera originale non retroilluminata per Lenovo Thinkpad T431 T431s T440 T440E T440p T440s T450 L440 E431 E441</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44.95</v>
      </c>
      <c r="L35" s="39" t="n">
        <f aca="false">IF(ISBLANK(Values!E34),"",Values!$B$18)</f>
        <v>5</v>
      </c>
      <c r="M35" s="28" t="str">
        <f aca="false">IF(ISBLANK(Values!E34),"",Values!$M34)</f>
        <v>https://download.lenovo.com/Images/Parts/04Y0839/04Y0839_A.jpg</v>
      </c>
      <c r="N35" s="40" t="str">
        <f aca="false">IF(ISBLANK(Values!$F34),"",Values!N34)</f>
        <v>https://download.lenovo.com/Images/Parts/04Y0839/04Y0839_B.jpg</v>
      </c>
      <c r="O35" s="40" t="str">
        <f aca="false">IF(ISBLANK(Values!$F34),"",Values!O34)</f>
        <v>https://download.lenovo.com/Images/Parts/04Y0839/04Y0839_details.jpg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 aca="false">IF(ISBLANK(Values!E34),"",IF(Values!I34,Values!$B$23,Values!$B$33))</f>
        <v>👉CLIENTI SODDISFATTI IN TUTTO IL MONDO. Più di 10.000 clienti soddisfatti in tutto il mondo. Tastiera rinnovata prodotta in Europa </v>
      </c>
      <c r="AJ35" s="42" t="str">
        <f aca="false">IF(ISBLANK(Values!E34),"","👉 "&amp;Values!H34&amp; " "&amp;Values!$B$24 &amp;" "&amp;Values!$B$3)</f>
        <v>👉 ungherese  COMPATIBILE con Lenovo T431 T431s T440 T440E T440p T440s T450 L440 E431 E441</v>
      </c>
      <c r="AK35" s="1" t="str">
        <f aca="false">IF(ISBLANK(Values!E34),"",Values!$B$25)</f>
        <v>COMUNICAZIONE E SUPPORTO TECNICO: veloce e fluido 24 ore</v>
      </c>
      <c r="AL35" s="1" t="str">
        <f aca="false">IF(ISBLANK(Values!E34),"",Values!$B$26)</f>
        <v>6 MESI DI GARANZIA INCLUSI - resto, sei coperto </v>
      </c>
      <c r="AM35" s="1" t="str">
        <f aca="false">IF(ISBLANK(Values!E34),"",Values!$B$27)</f>
        <v>♻️Be green! ♻️Con questa tastiera, si risparmia fino al 80% di CO2!</v>
      </c>
      <c r="AN35" s="1"/>
      <c r="AO35" s="1"/>
      <c r="AP35" s="1"/>
      <c r="AQ35" s="1"/>
      <c r="AR35" s="1"/>
      <c r="AS35" s="1"/>
      <c r="AT35" s="1" t="str">
        <f aca="false">IF(ISBLANK(Values!E34),"",IF(Values!J34,"Backlit", "Non-Backlit"))</f>
        <v>Non-Backlit</v>
      </c>
      <c r="AU35" s="1"/>
      <c r="AV35" s="28" t="str">
        <f aca="false">IF(ISBLANK(Values!E34),"",Values!H34)</f>
        <v>ungherese</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IF(ISBLANK(Values!E35),"",IF(Values!J35,Values!H35 &amp;" "&amp;  Values!$B$1 &amp; " " &amp;Values!$B$3,Values!G35 &amp;" "&amp;  Values!$B$2 &amp; " " &amp;Values!$B$3))</f>
        <v>Dutch Tastiera originale non retroilluminata per Lenovo Thinkpad T431 T431s T440 T440E T440p T440s T450 L440 E431 E441</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44.95</v>
      </c>
      <c r="L36" s="39" t="n">
        <f aca="false">IF(ISBLANK(Values!E35),"",Values!$B$18)</f>
        <v>5</v>
      </c>
      <c r="M36" s="28" t="str">
        <f aca="false">IF(ISBLANK(Values!E35),"",Values!$M35)</f>
        <v>https://download.lenovo.com/Images/Parts/04Y0881/04Y0881_A.jpg</v>
      </c>
      <c r="N36" s="40" t="str">
        <f aca="false">IF(ISBLANK(Values!$F35),"",Values!N35)</f>
        <v>https://download.lenovo.com/Images/Parts/04Y0881/04Y0881_B.jpg</v>
      </c>
      <c r="O36" s="40" t="str">
        <f aca="false">IF(ISBLANK(Values!$F35),"",Values!O35)</f>
        <v>https://download.lenovo.com/Images/Parts/04Y0881/04Y0881_details.jpg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 aca="false">IF(ISBLANK(Values!E35),"",IF(Values!I35,Values!$B$23,Values!$B$33))</f>
        <v>👉CLIENTI SODDISFATTI IN TUTTO IL MONDO. Più di 10.000 clienti soddisfatti in tutto il mondo. Tastiera rinnovata prodotta in Europa </v>
      </c>
      <c r="AJ36" s="42" t="str">
        <f aca="false">IF(ISBLANK(Values!E35),"","👉 "&amp;Values!H35&amp; " "&amp;Values!$B$24 &amp;" "&amp;Values!$B$3)</f>
        <v>👉 olandese  COMPATIBILE con Lenovo T431 T431s T440 T440E T440p T440s T450 L440 E431 E441</v>
      </c>
      <c r="AK36" s="1" t="str">
        <f aca="false">IF(ISBLANK(Values!E35),"",Values!$B$25)</f>
        <v>COMUNICAZIONE E SUPPORTO TECNICO: veloce e fluido 24 ore</v>
      </c>
      <c r="AL36" s="1" t="str">
        <f aca="false">IF(ISBLANK(Values!E35),"",Values!$B$26)</f>
        <v>6 MESI DI GARANZIA INCLUSI - resto, sei coperto </v>
      </c>
      <c r="AM36" s="1" t="str">
        <f aca="false">IF(ISBLANK(Values!E35),"",Values!$B$27)</f>
        <v>♻️Be green! ♻️Con questa tastiera, si risparmia fino al 80% di CO2!</v>
      </c>
      <c r="AN36" s="1"/>
      <c r="AO36" s="1"/>
      <c r="AP36" s="1"/>
      <c r="AQ36" s="1"/>
      <c r="AR36" s="1"/>
      <c r="AS36" s="1"/>
      <c r="AT36" s="1" t="str">
        <f aca="false">IF(ISBLANK(Values!E35),"",IF(Values!J35,"Backlit", "Non-Backlit"))</f>
        <v>Non-Backlit</v>
      </c>
      <c r="AU36" s="1"/>
      <c r="AV36" s="28" t="str">
        <f aca="false">IF(ISBLANK(Values!E35),"",Values!H35)</f>
        <v>olandese</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IF(ISBLANK(Values!E36),"",IF(Values!J36,Values!H36 &amp;" "&amp;  Values!$B$1 &amp; " " &amp;Values!$B$3,Values!G36 &amp;" "&amp;  Values!$B$2 &amp; " " &amp;Values!$B$3))</f>
        <v>Norwegian Tastiera originale non retroilluminata per Lenovo Thinkpad T431 T431s T440 T440E T440p T440s T450 L440 E431 E441</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44.95</v>
      </c>
      <c r="L37" s="39" t="n">
        <f aca="false">IF(ISBLANK(Values!E36),"",Values!$B$18)</f>
        <v>5</v>
      </c>
      <c r="M37" s="28" t="str">
        <f aca="false">IF(ISBLANK(Values!E36),"",Values!$M36)</f>
        <v>https://download.lenovo.com/Images/Parts/04Y0844/04Y0844_A.jpg</v>
      </c>
      <c r="N37" s="40" t="str">
        <f aca="false">IF(ISBLANK(Values!$F36),"",Values!N36)</f>
        <v>https://download.lenovo.com/Images/Parts/04Y0844/04Y0844_B.jpg</v>
      </c>
      <c r="O37" s="40" t="str">
        <f aca="false">IF(ISBLANK(Values!$F36),"",Values!O36)</f>
        <v>https://download.lenovo.com/Images/Parts/04Y0844/04Y0844_details.jpg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 aca="false">IF(ISBLANK(Values!E36),"",IF(Values!I36,Values!$B$23,Values!$B$33))</f>
        <v>👉CLIENTI SODDISFATTI IN TUTTO IL MONDO. Più di 10.000 clienti soddisfatti in tutto il mondo. Tastiera rinnovata prodotta in Europa </v>
      </c>
      <c r="AJ37" s="42" t="str">
        <f aca="false">IF(ISBLANK(Values!E36),"","👉 "&amp;Values!H36&amp; " "&amp;Values!$B$24 &amp;" "&amp;Values!$B$3)</f>
        <v>👉 norvegese  COMPATIBILE con Lenovo T431 T431s T440 T440E T440p T440s T450 L440 E431 E441</v>
      </c>
      <c r="AK37" s="1" t="str">
        <f aca="false">IF(ISBLANK(Values!E36),"",Values!$B$25)</f>
        <v>COMUNICAZIONE E SUPPORTO TECNICO: veloce e fluido 24 ore</v>
      </c>
      <c r="AL37" s="1" t="str">
        <f aca="false">IF(ISBLANK(Values!E36),"",Values!$B$26)</f>
        <v>6 MESI DI GARANZIA INCLUSI - resto, sei coperto </v>
      </c>
      <c r="AM37" s="1" t="str">
        <f aca="false">IF(ISBLANK(Values!E36),"",Values!$B$27)</f>
        <v>♻️Be green! ♻️Con questa tastiera, si risparmia fino al 80% di CO2!</v>
      </c>
      <c r="AN37" s="1"/>
      <c r="AO37" s="1"/>
      <c r="AP37" s="1"/>
      <c r="AQ37" s="1"/>
      <c r="AR37" s="1"/>
      <c r="AS37" s="1"/>
      <c r="AT37" s="1" t="str">
        <f aca="false">IF(ISBLANK(Values!E36),"",IF(Values!J36,"Backlit", "Non-Backlit"))</f>
        <v>Non-Backlit</v>
      </c>
      <c r="AU37" s="1"/>
      <c r="AV37" s="28" t="str">
        <f aca="false">IF(ISBLANK(Values!E36),"",Values!H36)</f>
        <v>norvegese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IF(ISBLANK(Values!E37),"",IF(Values!J37,Values!H37 &amp;" "&amp;  Values!$B$1 &amp; " " &amp;Values!$B$3,Values!G37 &amp;" "&amp;  Values!$B$2 &amp; " " &amp;Values!$B$3))</f>
        <v>Polish Tastiera originale non retroilluminata per Lenovo Thinkpad T431 T431s T440 T440E T440p T440s T450 L440 E431 E441</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44.95</v>
      </c>
      <c r="L38" s="39" t="n">
        <f aca="false">IF(ISBLANK(Values!E37),"",Values!$B$18)</f>
        <v>5</v>
      </c>
      <c r="M38" s="28" t="str">
        <f aca="false">IF(ISBLANK(Values!E37),"",Values!$M37)</f>
        <v>https://download.lenovo.com/Images/Parts/04Y0845/04Y0845_A.jpg</v>
      </c>
      <c r="N38" s="40" t="str">
        <f aca="false">IF(ISBLANK(Values!$F37),"",Values!N37)</f>
        <v>https://download.lenovo.com/Images/Parts/04Y0845/04Y0845_B.jpg</v>
      </c>
      <c r="O38" s="40" t="str">
        <f aca="false">IF(ISBLANK(Values!$F37),"",Values!O37)</f>
        <v>https://download.lenovo.com/Images/Parts/04Y0845/04Y0845_details.jpg</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 aca="false">IF(ISBLANK(Values!E37),"",IF(Values!I37,Values!$B$23,Values!$B$33))</f>
        <v>👉CLIENTI SODDISFATTI IN TUTTO IL MONDO. Più di 10.000 clienti soddisfatti in tutto il mondo. Tastiera rinnovata prodotta in Europa </v>
      </c>
      <c r="AJ38" s="42" t="str">
        <f aca="false">IF(ISBLANK(Values!E37),"","👉 "&amp;Values!H37&amp; " "&amp;Values!$B$24 &amp;" "&amp;Values!$B$3)</f>
        <v>👉 polacco  COMPATIBILE con Lenovo T431 T431s T440 T440E T440p T440s T450 L440 E431 E441</v>
      </c>
      <c r="AK38" s="1" t="str">
        <f aca="false">IF(ISBLANK(Values!E37),"",Values!$B$25)</f>
        <v>COMUNICAZIONE E SUPPORTO TECNICO: veloce e fluido 24 ore</v>
      </c>
      <c r="AL38" s="1" t="str">
        <f aca="false">IF(ISBLANK(Values!E37),"",Values!$B$26)</f>
        <v>6 MESI DI GARANZIA INCLUSI - resto, sei coperto </v>
      </c>
      <c r="AM38" s="1" t="str">
        <f aca="false">IF(ISBLANK(Values!E37),"",Values!$B$27)</f>
        <v>♻️Be green! ♻️Con questa tastiera, si risparmia fino al 80% di CO2!</v>
      </c>
      <c r="AN38" s="1"/>
      <c r="AO38" s="1"/>
      <c r="AP38" s="1"/>
      <c r="AQ38" s="1"/>
      <c r="AR38" s="1"/>
      <c r="AS38" s="1"/>
      <c r="AT38" s="1" t="str">
        <f aca="false">IF(ISBLANK(Values!E37),"",IF(Values!J37,"Backlit", "Non-Backlit"))</f>
        <v>Non-Backlit</v>
      </c>
      <c r="AU38" s="1"/>
      <c r="AV38" s="28" t="str">
        <f aca="false">IF(ISBLANK(Values!E37),"",Values!H37)</f>
        <v>polacco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IF(ISBLANK(Values!E38),"",IF(Values!J38,Values!H38 &amp;" "&amp;  Values!$B$1 &amp; " " &amp;Values!$B$3,Values!G38 &amp;" "&amp;  Values!$B$2 &amp; " " &amp;Values!$B$3))</f>
        <v>Portuguese Tastiera originale non retroilluminata per Lenovo Thinkpad T431 T431s T440 T440E T440p T440s T450 L440 E431 E441</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44.95</v>
      </c>
      <c r="L39" s="39" t="n">
        <f aca="false">IF(ISBLANK(Values!E38),"",Values!$B$18)</f>
        <v>5</v>
      </c>
      <c r="M39" s="28" t="str">
        <f aca="false">IF(ISBLANK(Values!E38),"",Values!$M38)</f>
        <v>https://download.lenovo.com/Images/Parts/04Y0846/04Y0846_A.jpg</v>
      </c>
      <c r="N39" s="40" t="str">
        <f aca="false">IF(ISBLANK(Values!$F38),"",Values!N38)</f>
        <v>https://download.lenovo.com/Images/Parts/04Y0846/04Y0846_B.jpg</v>
      </c>
      <c r="O39" s="40" t="str">
        <f aca="false">IF(ISBLANK(Values!$F38),"",Values!O38)</f>
        <v>https://download.lenovo.com/Images/Parts/04Y0846/04Y0846_details.jpg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 aca="false">IF(ISBLANK(Values!E38),"",IF(Values!I38,Values!$B$23,Values!$B$33))</f>
        <v>👉CLIENTI SODDISFATTI IN TUTTO IL MONDO. Più di 10.000 clienti soddisfatti in tutto il mondo. Tastiera rinnovata prodotta in Europa </v>
      </c>
      <c r="AJ39" s="42" t="str">
        <f aca="false">IF(ISBLANK(Values!E38),"","👉 "&amp;Values!H38&amp; " "&amp;Values!$B$24 &amp;" "&amp;Values!$B$3)</f>
        <v>👉 portoghese  COMPATIBILE con Lenovo T431 T431s T440 T440E T440p T440s T450 L440 E431 E441</v>
      </c>
      <c r="AK39" s="1" t="str">
        <f aca="false">IF(ISBLANK(Values!E38),"",Values!$B$25)</f>
        <v>COMUNICAZIONE E SUPPORTO TECNICO: veloce e fluido 24 ore</v>
      </c>
      <c r="AL39" s="1" t="str">
        <f aca="false">IF(ISBLANK(Values!E38),"",Values!$B$26)</f>
        <v>6 MESI DI GARANZIA INCLUSI - resto, sei coperto </v>
      </c>
      <c r="AM39" s="1" t="str">
        <f aca="false">IF(ISBLANK(Values!E38),"",Values!$B$27)</f>
        <v>♻️Be green! ♻️Con questa tastiera, si risparmia fino al 80% di CO2!</v>
      </c>
      <c r="AN39" s="1"/>
      <c r="AO39" s="1"/>
      <c r="AP39" s="1"/>
      <c r="AQ39" s="1"/>
      <c r="AR39" s="1"/>
      <c r="AS39" s="1"/>
      <c r="AT39" s="1" t="str">
        <f aca="false">IF(ISBLANK(Values!E38),"",IF(Values!J38,"Backlit", "Non-Backlit"))</f>
        <v>Non-Backlit</v>
      </c>
      <c r="AU39" s="1"/>
      <c r="AV39" s="28" t="str">
        <f aca="false">IF(ISBLANK(Values!E38),"",Values!H38)</f>
        <v>portoghese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IF(ISBLANK(Values!E39),"",IF(Values!J39,Values!H39 &amp;" "&amp;  Values!$B$1 &amp; " " &amp;Values!$B$3,Values!G39 &amp;" "&amp;  Values!$B$2 &amp; " " &amp;Values!$B$3))</f>
        <v>Swedish – Finnish Tastiera originale non retroilluminata per Lenovo Thinkpad T431 T431s T440 T440E T440p T440s T450 L440 E431 E441</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44.95</v>
      </c>
      <c r="L40" s="39" t="n">
        <f aca="false">IF(ISBLANK(Values!E39),"",Values!$B$18)</f>
        <v>5</v>
      </c>
      <c r="M40" s="28" t="str">
        <f aca="false">IF(ISBLANK(Values!E39),"",Values!$M39)</f>
        <v>https://download.lenovo.com/Images/Parts/04Y0850/04Y0850_A.jpg</v>
      </c>
      <c r="N40" s="40" t="str">
        <f aca="false">IF(ISBLANK(Values!$F39),"",Values!N39)</f>
        <v>https://download.lenovo.com/Images/Parts/04Y0850/04Y0850_B.jpg</v>
      </c>
      <c r="O40" s="40" t="str">
        <f aca="false">IF(ISBLANK(Values!$F39),"",Values!O39)</f>
        <v>https://download.lenovo.com/Images/Parts/04Y0850/04Y0850_details.jpg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 aca="false">IF(ISBLANK(Values!E39),"",IF(Values!I39,Values!$B$23,Values!$B$33))</f>
        <v>👉CLIENTI SODDISFATTI IN TUTTO IL MONDO. Più di 10.000 clienti soddisfatti in tutto il mondo. Tastiera rinnovata prodotta in Europa </v>
      </c>
      <c r="AJ40" s="42" t="str">
        <f aca="false">IF(ISBLANK(Values!E39),"","👉 "&amp;Values!H39&amp; " "&amp;Values!$B$24 &amp;" "&amp;Values!$B$3)</f>
        <v>👉 Svedese – finlandese  COMPATIBILE con Lenovo T431 T431s T440 T440E T440p T440s T450 L440 E431 E441</v>
      </c>
      <c r="AK40" s="1" t="str">
        <f aca="false">IF(ISBLANK(Values!E39),"",Values!$B$25)</f>
        <v>COMUNICAZIONE E SUPPORTO TECNICO: veloce e fluido 24 ore</v>
      </c>
      <c r="AL40" s="1" t="str">
        <f aca="false">IF(ISBLANK(Values!E39),"",Values!$B$26)</f>
        <v>6 MESI DI GARANZIA INCLUSI - resto, sei coperto </v>
      </c>
      <c r="AM40" s="1" t="str">
        <f aca="false">IF(ISBLANK(Values!E39),"",Values!$B$27)</f>
        <v>♻️Be green! ♻️Con questa tastiera, si risparmia fino al 80% di CO2!</v>
      </c>
      <c r="AN40" s="1"/>
      <c r="AO40" s="1"/>
      <c r="AP40" s="1"/>
      <c r="AQ40" s="1"/>
      <c r="AR40" s="1"/>
      <c r="AS40" s="1"/>
      <c r="AT40" s="1" t="str">
        <f aca="false">IF(ISBLANK(Values!E39),"",IF(Values!J39,"Backlit", "Non-Backlit"))</f>
        <v>Non-Backlit</v>
      </c>
      <c r="AU40" s="1"/>
      <c r="AV40" s="28" t="str">
        <f aca="false">IF(ISBLANK(Values!E39),"",Values!H39)</f>
        <v>Svedese – finlandese</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IF(ISBLANK(Values!E40),"",IF(Values!J40,Values!H40 &amp;" "&amp;  Values!$B$1 &amp; " " &amp;Values!$B$3,Values!G40 &amp;" "&amp;  Values!$B$2 &amp; " " &amp;Values!$B$3))</f>
        <v>Swiss Tastiera originale non retroilluminata per Lenovo Thinkpad T431 T431s T440 T440E T440p T440s T450 L440 E431 E441</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44.95</v>
      </c>
      <c r="L41" s="39" t="n">
        <f aca="false">IF(ISBLANK(Values!E40),"",Values!$B$18)</f>
        <v>5</v>
      </c>
      <c r="M41" s="28" t="str">
        <f aca="false">IF(ISBLANK(Values!E40),"",Values!$M40)</f>
        <v>https://download.lenovo.com/Images/Parts/04Y0851/04Y0851_A.jpg</v>
      </c>
      <c r="N41" s="40" t="str">
        <f aca="false">IF(ISBLANK(Values!$F40),"",Values!N40)</f>
        <v>https://download.lenovo.com/Images/Parts/04Y0851/04Y0851_B.jpg</v>
      </c>
      <c r="O41" s="40" t="str">
        <f aca="false">IF(ISBLANK(Values!$F40),"",Values!O40)</f>
        <v>https://download.lenovo.com/Images/Parts/04Y0851/04Y0851_details.jpg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 aca="false">IF(ISBLANK(Values!E40),"",IF(Values!I40,Values!$B$23,Values!$B$33))</f>
        <v>👉CLIENTI SODDISFATTI IN TUTTO IL MONDO. Più di 10.000 clienti soddisfatti in tutto il mondo. Tastiera rinnovata prodotta in Europa </v>
      </c>
      <c r="AJ41" s="42" t="str">
        <f aca="false">IF(ISBLANK(Values!E40),"","👉 "&amp;Values!H40&amp; " "&amp;Values!$B$24 &amp;" "&amp;Values!$B$3)</f>
        <v>👉 svizzero  COMPATIBILE con Lenovo T431 T431s T440 T440E T440p T440s T450 L440 E431 E441</v>
      </c>
      <c r="AK41" s="1" t="str">
        <f aca="false">IF(ISBLANK(Values!E40),"",Values!$B$25)</f>
        <v>COMUNICAZIONE E SUPPORTO TECNICO: veloce e fluido 24 ore</v>
      </c>
      <c r="AL41" s="1" t="str">
        <f aca="false">IF(ISBLANK(Values!E40),"",Values!$B$26)</f>
        <v>6 MESI DI GARANZIA INCLUSI - resto, sei coperto </v>
      </c>
      <c r="AM41" s="1" t="str">
        <f aca="false">IF(ISBLANK(Values!E40),"",Values!$B$27)</f>
        <v>♻️Be green! ♻️Con questa tastiera, si risparmia fino al 80% di CO2!</v>
      </c>
      <c r="AN41" s="1"/>
      <c r="AO41" s="1"/>
      <c r="AP41" s="1"/>
      <c r="AQ41" s="1"/>
      <c r="AR41" s="1"/>
      <c r="AS41" s="1"/>
      <c r="AT41" s="1" t="str">
        <f aca="false">IF(ISBLANK(Values!E40),"",IF(Values!J40,"Backlit", "Non-Backlit"))</f>
        <v>Non-Backlit</v>
      </c>
      <c r="AU41" s="1"/>
      <c r="AV41" s="28" t="str">
        <f aca="false">IF(ISBLANK(Values!E40),"",Values!H40)</f>
        <v>svizzero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IF(ISBLANK(Values!E41),"",IF(Values!J41,Values!H41 &amp;" "&amp;  Values!$B$1 &amp; " " &amp;Values!$B$3,Values!G41 &amp;" "&amp;  Values!$B$2 &amp; " " &amp;Values!$B$3))</f>
        <v>US International Tastiera originale non retroilluminata per Lenovo Thinkpad T431 T431s T440 T440E T440p T440s T450 L440 E431 E441</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44.95</v>
      </c>
      <c r="L42" s="39" t="n">
        <f aca="false">IF(ISBLANK(Values!E41),"",Values!$B$18)</f>
        <v>5</v>
      </c>
      <c r="M42" s="28" t="str">
        <f aca="false">IF(ISBLANK(Values!E41),"",Values!$M41)</f>
        <v>https://download.lenovo.com/Images/Parts/04Y0892/04Y0892_A.jpg</v>
      </c>
      <c r="N42" s="40" t="str">
        <f aca="false">IF(ISBLANK(Values!$F41),"",Values!N41)</f>
        <v>https://download.lenovo.com/Images/Parts/04Y0892/04Y0892_B.jpg</v>
      </c>
      <c r="O42" s="40" t="str">
        <f aca="false">IF(ISBLANK(Values!$F41),"",Values!O41)</f>
        <v>https://download.lenovo.com/Images/Parts/04Y0892/04Y0892_details.jpg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 aca="false">IF(ISBLANK(Values!E41),"",IF(Values!I41,Values!$B$23,Values!$B$33))</f>
        <v>👉CLIENTI SODDISFATTI IN TUTTO IL MONDO. Più di 10.000 clienti soddisfatti in tutto il mondo. Tastiera rinnovata prodotta in Europa </v>
      </c>
      <c r="AJ42" s="42" t="str">
        <f aca="false">IF(ISBLANK(Values!E41),"","👉 "&amp;Values!H41&amp; " "&amp;Values!$B$24 &amp;" "&amp;Values!$B$3)</f>
        <v>👉 US international  COMPATIBILE con Lenovo T431 T431s T440 T440E T440p T440s T450 L440 E431 E441</v>
      </c>
      <c r="AK42" s="1" t="str">
        <f aca="false">IF(ISBLANK(Values!E41),"",Values!$B$25)</f>
        <v>COMUNICAZIONE E SUPPORTO TECNICO: veloce e fluido 24 ore</v>
      </c>
      <c r="AL42" s="1" t="str">
        <f aca="false">IF(ISBLANK(Values!E41),"",Values!$B$26)</f>
        <v>6 MESI DI GARANZIA INCLUSI - resto, sei coperto </v>
      </c>
      <c r="AM42" s="1" t="str">
        <f aca="false">IF(ISBLANK(Values!E41),"",Values!$B$27)</f>
        <v>♻️Be green! ♻️Con questa tastiera, si risparmia fino al 80% di CO2!</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31"/>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IF(ISBLANK(Values!E42),"",IF(Values!J42,Values!H42 &amp;" "&amp;  Values!$B$1 &amp; " " &amp;Values!$B$3,Values!G42 &amp;" "&amp;  Values!$B$2 &amp; " " &amp;Values!$B$3))</f>
        <v>Russian Tastiera originale non retroilluminata per Lenovo Thinkpad T431 T431s T440 T440E T440p T440s T450 L440 E431 E441</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44.95</v>
      </c>
      <c r="L43" s="39" t="n">
        <f aca="false">IF(ISBLANK(Values!E42),"",Values!$B$18)</f>
        <v>5</v>
      </c>
      <c r="M43" s="28" t="str">
        <f aca="false">IF(ISBLANK(Values!E42),"",Values!$M42)</f>
        <v>https://download.lenovo.com/Images/Parts/04Y0847/04Y0847_A.jpg</v>
      </c>
      <c r="N43" s="40" t="str">
        <f aca="false">IF(ISBLANK(Values!$F42),"",Values!N42)</f>
        <v>https://download.lenovo.com/Images/Parts/04Y0847/04Y0847_B.jpg</v>
      </c>
      <c r="O43" s="40" t="str">
        <f aca="false">IF(ISBLANK(Values!$F42),"",Values!O42)</f>
        <v>https://download.lenovo.com/Images/Parts/04Y0847/04Y0847_details.jpg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 aca="false">IF(ISBLANK(Values!E42),"",IF(Values!I42,Values!$B$23,Values!$B$33))</f>
        <v>👉CLIENTI SODDISFATTI IN TUTTO IL MONDO. Più di 10.000 clienti soddisfatti in tutto il mondo. Tastiera rinnovata prodotta in Europa </v>
      </c>
      <c r="AJ43" s="42" t="str">
        <f aca="false">IF(ISBLANK(Values!E42),"","👉 "&amp;Values!H42&amp; " "&amp;Values!$B$24 &amp;" "&amp;Values!$B$3)</f>
        <v>👉 russo  COMPATIBILE con Lenovo T431 T431s T440 T440E T440p T440s T450 L440 E431 E441</v>
      </c>
      <c r="AK43" s="1" t="str">
        <f aca="false">IF(ISBLANK(Values!E42),"",Values!$B$25)</f>
        <v>COMUNICAZIONE E SUPPORTO TECNICO: veloce e fluido 24 ore</v>
      </c>
      <c r="AL43" s="1" t="str">
        <f aca="false">IF(ISBLANK(Values!E42),"",Values!$B$26)</f>
        <v>6 MESI DI GARANZIA INCLUSI - resto, sei coperto </v>
      </c>
      <c r="AM43" s="1" t="str">
        <f aca="false">IF(ISBLANK(Values!E42),"",Values!$B$27)</f>
        <v>♻️Be green! ♻️Con questa tastiera, si risparmia fino al 80% di CO2!</v>
      </c>
      <c r="AT43" s="1" t="str">
        <f aca="false">IF(ISBLANK(Values!E42),"",IF(Values!J42,"Backlit", "Non-Backlit"))</f>
        <v>Non-Backlit</v>
      </c>
      <c r="AV43" s="28" t="str">
        <f aca="false">IF(ISBLANK(Values!E42),"",Values!H42)</f>
        <v>russo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31"/>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T440 RG - US</v>
      </c>
      <c r="C44" s="32" t="str">
        <f aca="false">IF(ISBLANK(Values!E43),"","TellusRem")</f>
        <v>TellusRem</v>
      </c>
      <c r="D44" s="30" t="n">
        <f aca="false">IF(ISBLANK(Values!E43),"",Values!E43)</f>
        <v>5714401441205</v>
      </c>
      <c r="E44" s="31" t="str">
        <f aca="false">IF(ISBLANK(Values!E43),"","EAN")</f>
        <v>EAN</v>
      </c>
      <c r="F44" s="28" t="str">
        <f aca="false">IF(ISBLANK(Values!E43),"",IF(Values!J43,Values!H43 &amp;" "&amp;  Values!$B$1 &amp; " " &amp;Values!$B$3,Values!G43 &amp;" "&amp;  Values!$B$2 &amp; " " &amp;Values!$B$3))</f>
        <v>US Tastiera originale non retroilluminata per Lenovo Thinkpad T431 T431s T440 T440E T440p T440s T450 L440 E431 E441</v>
      </c>
      <c r="G44" s="32" t="s">
        <v>350</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44.95</v>
      </c>
      <c r="L44" s="39" t="n">
        <f aca="false">IF(ISBLANK(Values!E43),"",Values!$B$18)</f>
        <v>5</v>
      </c>
      <c r="M44" s="28" t="str">
        <f aca="false">IF(ISBLANK(Values!E43),"",Values!$M43)</f>
        <v>https://download.lenovo.com/Images/Parts/04Y0862/04Y0862_A.jpg</v>
      </c>
      <c r="N44" s="40" t="str">
        <f aca="false">IF(ISBLANK(Values!$F43),"",Values!N43)</f>
        <v>https://download.lenovo.com/Images/Parts/04Y0862/04Y0862_B.jpg</v>
      </c>
      <c r="O44" s="40" t="str">
        <f aca="false">IF(ISBLANK(Values!$F43),"",Values!O43)</f>
        <v>https://download.lenovo.com/Images/Parts/04Y0862/04Y0862_details.jpg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 aca="false">IF(ISBLANK(Values!E43),"",IF(Values!I43,Values!$B$23,Values!$B$33))</f>
        <v>👉CLIENTI SODDISFATTI IN TUTTO IL MONDO. Più di 10.000 clienti soddisfatti in tutto il mondo. Tastiera rinnovata prodotta in Europa </v>
      </c>
      <c r="AJ44" s="42" t="str">
        <f aca="false">IF(ISBLANK(Values!E43),"","👉 "&amp;Values!H43&amp; " "&amp;Values!$B$24 &amp;" "&amp;Values!$B$3)</f>
        <v>👉 US   COMPATIBILE con Lenovo T431 T431s T440 T440E T440p T440s T450 L440 E431 E441</v>
      </c>
      <c r="AK44" s="1" t="str">
        <f aca="false">IF(ISBLANK(Values!E43),"",Values!$B$25)</f>
        <v>COMUNICAZIONE E SUPPORTO TECNICO: veloce e fluido 24 ore</v>
      </c>
      <c r="AL44" s="1" t="str">
        <f aca="false">IF(ISBLANK(Values!E43),"",Values!$B$26)</f>
        <v>6 MESI DI GARANZIA INCLUSI - resto, sei coperto </v>
      </c>
      <c r="AM44" s="1" t="str">
        <f aca="false">IF(ISBLANK(Values!E43),"",Values!$B$27)</f>
        <v>♻️Be green! ♻️Con questa tastiera, si risparmia fino al 80% di CO2!</v>
      </c>
      <c r="AT44" s="1" t="str">
        <f aca="false">IF(ISBLANK(Values!E43),"",IF(Values!J43,"Backlit", "Non-Backlit"))</f>
        <v>Non-Backlit</v>
      </c>
      <c r="AV44" s="28" t="str">
        <f aca="false">IF(ISBLANK(Values!E43),"",Values!H43)</f>
        <v>US </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31"/>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04 AB5:AB1041 AI5:AI1041 AK5:AT221 DP5:DP1041 FJ5:FO204 N132:V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Tastiera retroilluminata originale per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Tastiera originale non retroilluminata per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23.85" hidden="false" customHeight="false" outlineLevel="0" collapsed="false">
      <c r="A4" s="44" t="s">
        <v>368</v>
      </c>
      <c r="B4" s="48" t="n">
        <v>59.95</v>
      </c>
      <c r="E4" s="49" t="n">
        <v>5714401440017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1" t="n">
        <f aca="false">TRUE()</f>
        <v>1</v>
      </c>
      <c r="J4" s="52" t="b">
        <v>1</v>
      </c>
      <c r="K4" s="49" t="s">
        <v>371</v>
      </c>
      <c r="L4" s="53" t="b">
        <v>1</v>
      </c>
      <c r="M4" s="54"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4"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6" t="n">
        <f aca="false">MATCH(G4,options!$D$1:$D$20,0)</f>
        <v>1</v>
      </c>
    </row>
    <row r="5" customFormat="false" ht="23.85" hidden="false" customHeight="false" outlineLevel="0" collapsed="false">
      <c r="A5" s="44" t="s">
        <v>372</v>
      </c>
      <c r="B5" s="48" t="n">
        <v>44.95</v>
      </c>
      <c r="E5" s="49" t="n">
        <v>5714401440024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1" t="n">
        <f aca="false">TRUE()</f>
        <v>1</v>
      </c>
      <c r="J5" s="52" t="b">
        <v>1</v>
      </c>
      <c r="K5" s="49" t="s">
        <v>375</v>
      </c>
      <c r="L5" s="53" t="b">
        <v>1</v>
      </c>
      <c r="M5" s="54"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4"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6" t="n">
        <f aca="false">MATCH(G5,options!$D$1:$D$20,0)</f>
        <v>2</v>
      </c>
    </row>
    <row r="6" customFormat="false" ht="23.85" hidden="false" customHeight="false" outlineLevel="0" collapsed="false">
      <c r="A6" s="44" t="s">
        <v>376</v>
      </c>
      <c r="B6" s="57" t="s">
        <v>377</v>
      </c>
      <c r="E6" s="49" t="n">
        <v>5714401440031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1" t="n">
        <f aca="false">TRUE()</f>
        <v>1</v>
      </c>
      <c r="J6" s="52" t="b">
        <v>1</v>
      </c>
      <c r="K6" s="49" t="s">
        <v>380</v>
      </c>
      <c r="L6" s="53" t="b">
        <v>1</v>
      </c>
      <c r="M6" s="54"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4"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6" t="n">
        <f aca="false">MATCH(G6,options!$D$1:$D$20,0)</f>
        <v>3</v>
      </c>
    </row>
    <row r="7" customFormat="false" ht="23.85" hidden="false" customHeight="false" outlineLevel="0" collapsed="false">
      <c r="A7" s="44" t="s">
        <v>381</v>
      </c>
      <c r="B7" s="58" t="str">
        <f aca="false">IF(B6=options!C1,"30","40")</f>
        <v>30</v>
      </c>
      <c r="E7" s="49" t="n">
        <v>5714401440048</v>
      </c>
      <c r="F7" s="49" t="s">
        <v>382</v>
      </c>
      <c r="G7" s="50"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1" t="n">
        <f aca="false">TRUE()</f>
        <v>1</v>
      </c>
      <c r="J7" s="52" t="b">
        <v>1</v>
      </c>
      <c r="K7" s="49" t="s">
        <v>384</v>
      </c>
      <c r="L7" s="53" t="b">
        <v>1</v>
      </c>
      <c r="M7" s="54"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4"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6" t="n">
        <f aca="false">MATCH(G7,options!$D$1:$D$20,0)</f>
        <v>4</v>
      </c>
    </row>
    <row r="8" customFormat="false" ht="23.85" hidden="false" customHeight="false" outlineLevel="0" collapsed="false">
      <c r="A8" s="44" t="s">
        <v>385</v>
      </c>
      <c r="B8" s="58" t="str">
        <f aca="false">IF(B6=options!C1,"22","25")</f>
        <v>22</v>
      </c>
      <c r="E8" s="49" t="n">
        <v>5714401440055</v>
      </c>
      <c r="F8" s="49" t="s">
        <v>386</v>
      </c>
      <c r="G8" s="50" t="s">
        <v>387</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b">
        <v>1</v>
      </c>
      <c r="K8" s="49" t="s">
        <v>388</v>
      </c>
      <c r="L8" s="53" t="b">
        <v>1</v>
      </c>
      <c r="M8" s="54"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4"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6" t="n">
        <f aca="false">MATCH(G8,options!$D$1:$D$20,0)</f>
        <v>5</v>
      </c>
    </row>
    <row r="9" customFormat="false" ht="12.8" hidden="false" customHeight="false" outlineLevel="0" collapsed="false">
      <c r="A9" s="44" t="s">
        <v>389</v>
      </c>
      <c r="B9" s="58" t="str">
        <f aca="false">IF(B6=options!C1,"5","3")</f>
        <v>5</v>
      </c>
      <c r="E9" s="49" t="n">
        <v>5714401440062</v>
      </c>
      <c r="F9" s="49" t="s">
        <v>390</v>
      </c>
      <c r="G9" s="50" t="s">
        <v>391</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1" t="n">
        <f aca="false">TRUE()</f>
        <v>1</v>
      </c>
      <c r="J9" s="52" t="b">
        <v>1</v>
      </c>
      <c r="K9" s="5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392</v>
      </c>
      <c r="B10" s="60"/>
      <c r="E10" s="49" t="n">
        <v>5714401440079</v>
      </c>
      <c r="F10" s="49" t="s">
        <v>393</v>
      </c>
      <c r="G10" s="50" t="s">
        <v>394</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1" t="n">
        <f aca="false">TRUE()</f>
        <v>1</v>
      </c>
      <c r="J10" s="52" t="b">
        <v>1</v>
      </c>
      <c r="K10" s="49" t="s">
        <v>395</v>
      </c>
      <c r="L10" s="53" t="n">
        <f aca="false">FALSE()</f>
        <v>0</v>
      </c>
      <c r="M10" s="54" t="str">
        <f aca="false">IF(ISBLANK(K10),"",IF(L10, "https://raw.githubusercontent.com/PatrickVibild/TellusAmazonPictures/master/pictures/"&amp;K10&amp;"/1.jpg","https://download.lenovo.com/Images/Parts/"&amp;K10&amp;"/"&amp;K10&amp;"_A.jpg"))</f>
        <v>https://download.lenovo.com/Images/Parts/04X0107/04X0107_A.jpg</v>
      </c>
      <c r="N10" s="54" t="str">
        <f aca="false">IF(ISBLANK(K10),"",IF(L10, "https://raw.githubusercontent.com/PatrickVibild/TellusAmazonPictures/master/pictures/"&amp;K10&amp;"/2.jpg","https://download.lenovo.com/Images/Parts/"&amp;K10&amp;"/"&amp;K10&amp;"_B.jpg"))</f>
        <v>https://download.lenovo.com/Images/Parts/04X0107/04X0107_B.jpg</v>
      </c>
      <c r="O10" s="55"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7.35" hidden="false" customHeight="false" outlineLevel="0" collapsed="false">
      <c r="A11" s="44" t="s">
        <v>396</v>
      </c>
      <c r="B11" s="61" t="n">
        <v>150</v>
      </c>
      <c r="E11" s="49" t="n">
        <v>5714401440086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1" t="n">
        <f aca="false">TRUE()</f>
        <v>1</v>
      </c>
      <c r="J11" s="52" t="b">
        <v>1</v>
      </c>
      <c r="K11" s="62"/>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60"/>
      <c r="E12" s="49" t="n">
        <v>5714401440109</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danese</v>
      </c>
      <c r="I12" s="51" t="n">
        <f aca="false">TRUE()</f>
        <v>1</v>
      </c>
      <c r="J12" s="52" t="b">
        <v>1</v>
      </c>
      <c r="K12" s="49" t="s">
        <v>401</v>
      </c>
      <c r="L12" s="53" t="n">
        <f aca="false">FALSE()</f>
        <v>0</v>
      </c>
      <c r="M12" s="54" t="str">
        <f aca="false">IF(ISBLANK(K12),"",IF(L12, "https://raw.githubusercontent.com/PatrickVibild/TellusAmazonPictures/master/pictures/"&amp;K12&amp;"/1.jpg","https://download.lenovo.com/Images/Parts/"&amp;K12&amp;"/"&amp;K12&amp;"_A.jpg"))</f>
        <v>https://download.lenovo.com/Images/Parts/04X0110/04X0110_A.jpg</v>
      </c>
      <c r="N12" s="54" t="str">
        <f aca="false">IF(ISBLANK(K12),"",IF(L12, "https://raw.githubusercontent.com/PatrickVibild/TellusAmazonPictures/master/pictures/"&amp;K12&amp;"/2.jpg","https://download.lenovo.com/Images/Parts/"&amp;K12&amp;"/"&amp;K12&amp;"_B.jpg"))</f>
        <v>https://download.lenovo.com/Images/Parts/04X0110/04X0110_B.jpg</v>
      </c>
      <c r="O12" s="55"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9</v>
      </c>
    </row>
    <row r="13" customFormat="false" ht="12.8" hidden="false" customHeight="false" outlineLevel="0" collapsed="false">
      <c r="A13" s="44" t="s">
        <v>402</v>
      </c>
      <c r="B13" s="49" t="s">
        <v>403</v>
      </c>
      <c r="E13" s="49" t="n">
        <v>5714401440123</v>
      </c>
      <c r="F13" s="49" t="s">
        <v>404</v>
      </c>
      <c r="G13" s="5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olandese</v>
      </c>
      <c r="I13" s="51" t="n">
        <f aca="false">TRUE()</f>
        <v>1</v>
      </c>
      <c r="J13" s="52" t="b">
        <v>1</v>
      </c>
      <c r="K13" s="49" t="s">
        <v>406</v>
      </c>
      <c r="L13" s="53" t="n">
        <f aca="false">FALSE()</f>
        <v>0</v>
      </c>
      <c r="M13" s="54" t="str">
        <f aca="false">IF(ISBLANK(K13),"",IF(L13, "https://raw.githubusercontent.com/PatrickVibild/TellusAmazonPictures/master/pictures/"&amp;K13&amp;"/1.jpg","https://download.lenovo.com/Images/Parts/"&amp;K13&amp;"/"&amp;K13&amp;"_A.jpg"))</f>
        <v>https://download.lenovo.com/Images/Parts/04X0120/04X0120_A.jpg</v>
      </c>
      <c r="N13" s="54" t="str">
        <f aca="false">IF(ISBLANK(K13),"",IF(L13, "https://raw.githubusercontent.com/PatrickVibild/TellusAmazonPictures/master/pictures/"&amp;K13&amp;"/2.jpg","https://download.lenovo.com/Images/Parts/"&amp;K13&amp;"/"&amp;K13&amp;"_B.jpg"))</f>
        <v>https://download.lenovo.com/Images/Parts/04X0120/04X0120_B.jpg</v>
      </c>
      <c r="O13" s="55"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10</v>
      </c>
    </row>
    <row r="14" customFormat="false" ht="17.35" hidden="false" customHeight="false" outlineLevel="0" collapsed="false">
      <c r="A14" s="44" t="s">
        <v>407</v>
      </c>
      <c r="B14" s="49" t="n">
        <v>5714401440994</v>
      </c>
      <c r="E14" s="49" t="n">
        <v>5714401440130</v>
      </c>
      <c r="F14" s="49" t="s">
        <v>408</v>
      </c>
      <c r="G14" s="50" t="s">
        <v>409</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norvegese</v>
      </c>
      <c r="I14" s="51" t="n">
        <f aca="false">TRUE()</f>
        <v>1</v>
      </c>
      <c r="J14" s="52" t="b">
        <v>1</v>
      </c>
      <c r="K14" s="62" t="s">
        <v>410</v>
      </c>
      <c r="L14" s="53" t="n">
        <f aca="false">FALSE()</f>
        <v>0</v>
      </c>
      <c r="M14" s="54" t="str">
        <f aca="false">IF(ISBLANK(K14),"",IF(L14, "https://raw.githubusercontent.com/PatrickVibild/TellusAmazonPictures/master/pictures/"&amp;K14&amp;"/1.jpg","https://download.lenovo.com/Images/Parts/"&amp;K14&amp;"/"&amp;K14&amp;"_A.jpg"))</f>
        <v>https://download.lenovo.com/Images/Parts/04Y0882/04Y0882_A.jpg</v>
      </c>
      <c r="N14" s="54" t="str">
        <f aca="false">IF(ISBLANK(K14),"",IF(L14, "https://raw.githubusercontent.com/PatrickVibild/TellusAmazonPictures/master/pictures/"&amp;K14&amp;"/2.jpg","https://download.lenovo.com/Images/Parts/"&amp;K14&amp;"/"&amp;K14&amp;"_B.jpg"))</f>
        <v>https://download.lenovo.com/Images/Parts/04Y0882/04Y0882_B.jpg</v>
      </c>
      <c r="O14" s="55"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11</v>
      </c>
    </row>
    <row r="15" customFormat="false" ht="17.35" hidden="false" customHeight="false" outlineLevel="0" collapsed="false">
      <c r="B15" s="60"/>
      <c r="E15" s="49" t="n">
        <v>5714401440147</v>
      </c>
      <c r="F15" s="49" t="s">
        <v>411</v>
      </c>
      <c r="G15" s="50" t="s">
        <v>412</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polacco</v>
      </c>
      <c r="I15" s="51" t="n">
        <f aca="false">TRUE()</f>
        <v>1</v>
      </c>
      <c r="J15" s="52" t="b">
        <v>1</v>
      </c>
      <c r="K15" s="62" t="s">
        <v>413</v>
      </c>
      <c r="L15" s="53" t="n">
        <f aca="false">FALSE()</f>
        <v>0</v>
      </c>
      <c r="M15" s="54" t="str">
        <f aca="false">IF(ISBLANK(K15),"",IF(L15, "https://raw.githubusercontent.com/PatrickVibild/TellusAmazonPictures/master/pictures/"&amp;K15&amp;"/1.jpg","https://download.lenovo.com/Images/Parts/"&amp;K15&amp;"/"&amp;K15&amp;"_A.jpg"))</f>
        <v>https://download.lenovo.com/Images/Parts/04X0122/04X0122_A.jpg</v>
      </c>
      <c r="N15" s="54" t="str">
        <f aca="false">IF(ISBLANK(K15),"",IF(L15, "https://raw.githubusercontent.com/PatrickVibild/TellusAmazonPictures/master/pictures/"&amp;K15&amp;"/2.jpg","https://download.lenovo.com/Images/Parts/"&amp;K15&amp;"/"&amp;K15&amp;"_B.jpg"))</f>
        <v>https://download.lenovo.com/Images/Parts/04X0122/04X0122_B.jpg</v>
      </c>
      <c r="O15" s="55"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12</v>
      </c>
    </row>
    <row r="16" customFormat="false" ht="17.35" hidden="false" customHeight="false" outlineLevel="0" collapsed="false">
      <c r="A16" s="44" t="s">
        <v>414</v>
      </c>
      <c r="B16" s="45" t="s">
        <v>415</v>
      </c>
      <c r="E16" s="49" t="n">
        <v>5714401440154</v>
      </c>
      <c r="F16" s="49" t="s">
        <v>416</v>
      </c>
      <c r="G16" s="50"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portoghese</v>
      </c>
      <c r="I16" s="51" t="n">
        <f aca="false">TRUE()</f>
        <v>1</v>
      </c>
      <c r="J16" s="52" t="b">
        <v>1</v>
      </c>
      <c r="K16" s="62" t="s">
        <v>418</v>
      </c>
      <c r="L16" s="53" t="n">
        <f aca="false">FALSE()</f>
        <v>0</v>
      </c>
      <c r="M16" s="54" t="str">
        <f aca="false">IF(ISBLANK(K16),"",IF(L16, "https://raw.githubusercontent.com/PatrickVibild/TellusAmazonPictures/master/pictures/"&amp;K16&amp;"/1.jpg","https://download.lenovo.com/Images/Parts/"&amp;K16&amp;"/"&amp;K16&amp;"_A.jpg"))</f>
        <v>https://download.lenovo.com/Images/Parts/04X0123/04X0123_A.jpg</v>
      </c>
      <c r="N16" s="54" t="str">
        <f aca="false">IF(ISBLANK(K16),"",IF(L16, "https://raw.githubusercontent.com/PatrickVibild/TellusAmazonPictures/master/pictures/"&amp;K16&amp;"/2.jpg","https://download.lenovo.com/Images/Parts/"&amp;K16&amp;"/"&amp;K16&amp;"_B.jpg"))</f>
        <v>https://download.lenovo.com/Images/Parts/04X0123/04X0123_B.jpg</v>
      </c>
      <c r="O16" s="55"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13</v>
      </c>
    </row>
    <row r="17" customFormat="false" ht="17.35" hidden="false" customHeight="false" outlineLevel="0" collapsed="false">
      <c r="B17" s="60"/>
      <c r="E17" s="49" t="n">
        <v>5714401440161</v>
      </c>
      <c r="F17" s="49" t="s">
        <v>419</v>
      </c>
      <c r="G17" s="50" t="s">
        <v>420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Svedese – finlandese</v>
      </c>
      <c r="I17" s="51" t="n">
        <f aca="false">TRUE()</f>
        <v>1</v>
      </c>
      <c r="J17" s="52" t="b">
        <v>1</v>
      </c>
      <c r="K17" s="62" t="s">
        <v>421</v>
      </c>
      <c r="L17" s="53" t="n">
        <f aca="false">FALSE()</f>
        <v>0</v>
      </c>
      <c r="M17" s="54" t="str">
        <f aca="false">IF(ISBLANK(K17),"",IF(L17, "https://raw.githubusercontent.com/PatrickVibild/TellusAmazonPictures/master/pictures/"&amp;K17&amp;"/1.jpg","https://download.lenovo.com/Images/Parts/"&amp;K17&amp;"/"&amp;K17&amp;"_A.jpg"))</f>
        <v>https://download.lenovo.com/Images/Parts/04X0127/04X0127_A.jpg</v>
      </c>
      <c r="N17" s="54" t="str">
        <f aca="false">IF(ISBLANK(K17),"",IF(L17, "https://raw.githubusercontent.com/PatrickVibild/TellusAmazonPictures/master/pictures/"&amp;K17&amp;"/2.jpg","https://download.lenovo.com/Images/Parts/"&amp;K17&amp;"/"&amp;K17&amp;"_B.jpg"))</f>
        <v>https://download.lenovo.com/Images/Parts/04X0127/04X0127_B.jpg</v>
      </c>
      <c r="O17" s="55"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14</v>
      </c>
    </row>
    <row r="18" customFormat="false" ht="17.35" hidden="false" customHeight="false" outlineLevel="0" collapsed="false">
      <c r="A18" s="44" t="s">
        <v>422</v>
      </c>
      <c r="B18" s="61" t="n">
        <v>5</v>
      </c>
      <c r="E18" s="49" t="n">
        <v>5714401440178</v>
      </c>
      <c r="F18" s="49" t="s">
        <v>423</v>
      </c>
      <c r="G18" s="50" t="s">
        <v>424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svizzero</v>
      </c>
      <c r="I18" s="51" t="n">
        <f aca="false">TRUE()</f>
        <v>1</v>
      </c>
      <c r="J18" s="52" t="b">
        <v>1</v>
      </c>
      <c r="K18" s="62" t="s">
        <v>425</v>
      </c>
      <c r="L18" s="53" t="n">
        <f aca="false">FALSE()</f>
        <v>0</v>
      </c>
      <c r="M18" s="54" t="str">
        <f aca="false">IF(ISBLANK(K18),"",IF(L18, "https://raw.githubusercontent.com/PatrickVibild/TellusAmazonPictures/master/pictures/"&amp;K18&amp;"/1.jpg","https://download.lenovo.com/Images/Parts/"&amp;K18&amp;"/"&amp;K18&amp;"_A.jpg"))</f>
        <v>https://download.lenovo.com/Images/Parts/04X0128/04X0128_A.jpg</v>
      </c>
      <c r="N18" s="54" t="str">
        <f aca="false">IF(ISBLANK(K18),"",IF(L18, "https://raw.githubusercontent.com/PatrickVibild/TellusAmazonPictures/master/pictures/"&amp;K18&amp;"/2.jpg","https://download.lenovo.com/Images/Parts/"&amp;K18&amp;"/"&amp;K18&amp;"_B.jpg"))</f>
        <v>https://download.lenovo.com/Images/Parts/04X0128/04X0128_B.jpg</v>
      </c>
      <c r="O18" s="55"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15</v>
      </c>
    </row>
    <row r="19" customFormat="false" ht="23.85" hidden="false" customHeight="false" outlineLevel="0" collapsed="false">
      <c r="B19" s="60"/>
      <c r="E19" s="49" t="n">
        <v>5714401440185</v>
      </c>
      <c r="F19" s="49" t="s">
        <v>426</v>
      </c>
      <c r="G19" s="50" t="s">
        <v>427</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1" t="n">
        <f aca="false">TRUE()</f>
        <v>1</v>
      </c>
      <c r="J19" s="52" t="b">
        <v>1</v>
      </c>
      <c r="K19" s="49" t="s">
        <v>428</v>
      </c>
      <c r="L19" s="53" t="b">
        <v>1</v>
      </c>
      <c r="M19" s="54"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4"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5"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6" t="n">
        <f aca="false">MATCH(G19,options!$D$1:$D$20,0)</f>
        <v>16</v>
      </c>
    </row>
    <row r="20" customFormat="false" ht="12.8" hidden="false" customHeight="false" outlineLevel="0" collapsed="false">
      <c r="A20" s="44" t="s">
        <v>429</v>
      </c>
      <c r="B20" s="63" t="s">
        <v>430</v>
      </c>
      <c r="E20" s="49" t="n">
        <v>5714401440192</v>
      </c>
      <c r="F20" s="49" t="s">
        <v>431</v>
      </c>
      <c r="G20" s="50" t="s">
        <v>432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russo</v>
      </c>
      <c r="I20" s="51" t="n">
        <f aca="false">TRUE()</f>
        <v>1</v>
      </c>
      <c r="J20" s="52" t="b">
        <v>1</v>
      </c>
      <c r="K20" s="49" t="s">
        <v>433</v>
      </c>
      <c r="L20" s="53" t="n">
        <f aca="false">FALSE()</f>
        <v>0</v>
      </c>
      <c r="M20" s="54" t="str">
        <f aca="false">IF(ISBLANK(K20),"",IF(L20, "https://raw.githubusercontent.com/PatrickVibild/TellusAmazonPictures/master/pictures/"&amp;K20&amp;"/1.jpg","https://download.lenovo.com/Images/Parts/"&amp;K20&amp;"/"&amp;K20&amp;"_A.jpg"))</f>
        <v>https://download.lenovo.com/Images/Parts/01AX333/01AX333_A.jpg</v>
      </c>
      <c r="N20" s="54" t="str">
        <f aca="false">IF(ISBLANK(K20),"",IF(L20, "https://raw.githubusercontent.com/PatrickVibild/TellusAmazonPictures/master/pictures/"&amp;K20&amp;"/2.jpg","https://download.lenovo.com/Images/Parts/"&amp;K20&amp;"/"&amp;K20&amp;"_B.jpg"))</f>
        <v>https://download.lenovo.com/Images/Parts/01AX333/01AX333_B.jpg</v>
      </c>
      <c r="O20" s="55"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17</v>
      </c>
    </row>
    <row r="21" customFormat="false" ht="23.85" hidden="false" customHeight="false" outlineLevel="0" collapsed="false">
      <c r="B21" s="60"/>
      <c r="E21" s="49" t="n">
        <v>5714401440208</v>
      </c>
      <c r="F21" s="49" t="s">
        <v>434</v>
      </c>
      <c r="G21" s="50" t="s">
        <v>435</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v>
      </c>
      <c r="I21" s="51" t="n">
        <f aca="false">TRUE()</f>
        <v>1</v>
      </c>
      <c r="J21" s="52" t="b">
        <v>1</v>
      </c>
      <c r="K21" s="49" t="s">
        <v>436</v>
      </c>
      <c r="L21" s="53" t="b">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6" t="n">
        <f aca="false">MATCH(G21,options!$D$1:$D$20,0)</f>
        <v>18</v>
      </c>
    </row>
    <row r="22" customFormat="false" ht="12.8" hidden="false" customHeight="false" outlineLevel="0" collapsed="false">
      <c r="B22" s="60"/>
      <c r="E22" s="49" t="n">
        <v>5714401440116</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ungherese</v>
      </c>
      <c r="I22" s="51" t="n">
        <f aca="false">TRUE()</f>
        <v>1</v>
      </c>
      <c r="J22" s="52" t="b">
        <v>1</v>
      </c>
      <c r="K22" s="49" t="s">
        <v>439</v>
      </c>
      <c r="L22" s="53" t="n">
        <f aca="false">FALSE()</f>
        <v>0</v>
      </c>
      <c r="M22" s="54" t="str">
        <f aca="false">IF(ISBLANK(K22),"",IF(L22, "https://raw.githubusercontent.com/PatrickVibild/TellusAmazonPictures/master/pictures/"&amp;K22&amp;"/1.jpg","https://download.lenovo.com/Images/Parts/"&amp;K22&amp;"/"&amp;K22&amp;"_A.jpg"))</f>
        <v>https://download.lenovo.com/Images/Parts/01AX325/01AX325_A.jpg</v>
      </c>
      <c r="N22" s="54" t="str">
        <f aca="false">IF(ISBLANK(K22),"",IF(L22, "https://raw.githubusercontent.com/PatrickVibild/TellusAmazonPictures/master/pictures/"&amp;K22&amp;"/2.jpg","https://download.lenovo.com/Images/Parts/"&amp;K22&amp;"/"&amp;K22&amp;"_B.jpg"))</f>
        <v>https://download.lenovo.com/Images/Parts/01AX325/01AX325_B.jpg</v>
      </c>
      <c r="O22" s="55"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19</v>
      </c>
    </row>
    <row r="23" customFormat="false" ht="12.8" hidden="false" customHeight="false" outlineLevel="0" collapsed="false">
      <c r="A23" s="44" t="s">
        <v>440</v>
      </c>
      <c r="B23" s="45" t="str">
        <f aca="false">IF(Values!$B$36=English!$B$2,English!B3, IF(Values!$B$36=German!$B$2,German!B3, IF(Values!$B$36=Italian!$B$2,Italian!B3, IF(Values!$B$36=Spanish!$B$2, Spanish!B3, IF(Values!$B$36=French!$B$2, French!B3, IF(Values!$B$36=Dutch!$B$2,Dutch!B3, IF(Values!$B$36=English!$D$32, English!B14, 0)))))))</f>
        <v>👉CLIENTI SODDISFATTI IN TUTTO IL MONDO. Più di 10.000 clienti soddisfatti in tutto il mondo. Tastiera rinnovata prodotta in Europa </v>
      </c>
      <c r="E23" s="49" t="n">
        <v>5714401440093</v>
      </c>
      <c r="F23" s="49" t="s">
        <v>441</v>
      </c>
      <c r="G23" s="50" t="s">
        <v>442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ceco</v>
      </c>
      <c r="I23" s="51" t="n">
        <f aca="false">TRUE()</f>
        <v>1</v>
      </c>
      <c r="J23" s="52" t="b">
        <v>1</v>
      </c>
      <c r="K23" s="49"/>
      <c r="L23" s="53" t="n">
        <f aca="false">FALSE()</f>
        <v>0</v>
      </c>
      <c r="M23" s="54" t="str">
        <f aca="false">IF(ISBLANK(K23),"",IF(L23, "https://raw.githubusercontent.com/PatrickVibild/TellusAmazonPictures/master/pictures/"&amp;K23&amp;"/1.jpg","https://download.lenovo.com/Images/Parts/"&amp;K23&amp;"/"&amp;K23&amp;"_A.jpg"))</f>
        <v/>
      </c>
      <c r="N23" s="54" t="str">
        <f aca="false">IF(ISBLANK(K23),"",IF(L23, "https://raw.githubusercontent.com/PatrickVibild/TellusAmazonPictures/master/pictures/"&amp;K23&amp;"/2.jpg","https://download.lenovo.com/Images/Parts/"&amp;K23&amp;"/"&amp;K23&amp;"_B.jpg"))</f>
        <v/>
      </c>
      <c r="O23" s="55"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20</v>
      </c>
    </row>
    <row r="24" customFormat="false" ht="12.8"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 COMPATIBILE con Lenovo</v>
      </c>
      <c r="E24" s="49" t="n">
        <v>5714401441014</v>
      </c>
      <c r="F24" s="49" t="s">
        <v>444</v>
      </c>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1" t="n">
        <f aca="false">TRUE()</f>
        <v>1</v>
      </c>
      <c r="J24" s="52" t="b">
        <v>0</v>
      </c>
      <c r="K24" s="49" t="s">
        <v>445</v>
      </c>
      <c r="L24" s="53" t="n">
        <f aca="false">FALSE()</f>
        <v>0</v>
      </c>
      <c r="M24" s="54" t="str">
        <f aca="false">IF(ISBLANK(K24),"",IF(L24, "https://raw.githubusercontent.com/PatrickVibild/TellusAmazonPictures/master/pictures/"&amp;K24&amp;"/1.jpg","https://download.lenovo.com/Images/Parts/"&amp;K24&amp;"/"&amp;K24&amp;"_A.jpg"))</f>
        <v>https://download.lenovo.com/Images/Parts/04Y0874/04Y0874_A.jpg</v>
      </c>
      <c r="N24" s="54" t="str">
        <f aca="false">IF(ISBLANK(K24),"",IF(L24, "https://raw.githubusercontent.com/PatrickVibild/TellusAmazonPictures/master/pictures/"&amp;K24&amp;"/2.jpg","https://download.lenovo.com/Images/Parts/"&amp;K24&amp;"/"&amp;K24&amp;"_B.jpg"))</f>
        <v>https://download.lenovo.com/Images/Parts/04Y0874/04Y0874_B.jpg</v>
      </c>
      <c r="O24" s="55"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COMUNICAZIONE E SUPPORTO TECNICO: veloce e fluido 24 ore</v>
      </c>
      <c r="E25" s="49" t="n">
        <v>5714401441021</v>
      </c>
      <c r="F25" s="49" t="s">
        <v>447</v>
      </c>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1" t="n">
        <f aca="false">TRUE()</f>
        <v>1</v>
      </c>
      <c r="J25" s="52" t="b">
        <v>0</v>
      </c>
      <c r="K25" s="49" t="s">
        <v>448</v>
      </c>
      <c r="L25" s="53" t="n">
        <f aca="false">FALSE()</f>
        <v>0</v>
      </c>
      <c r="M25" s="54" t="str">
        <f aca="false">IF(ISBLANK(K25),"",IF(L25, "https://raw.githubusercontent.com/PatrickVibild/TellusAmazonPictures/master/pictures/"&amp;K25&amp;"/1.jpg","https://download.lenovo.com/Images/Parts/"&amp;K25&amp;"/"&amp;K25&amp;"_A.jpg"))</f>
        <v>https://download.lenovo.com/Images/Parts/04Y0835/04Y0835_A.jpg</v>
      </c>
      <c r="N25" s="54" t="str">
        <f aca="false">IF(ISBLANK(K25),"",IF(L25, "https://raw.githubusercontent.com/PatrickVibild/TellusAmazonPictures/master/pictures/"&amp;K25&amp;"/2.jpg","https://download.lenovo.com/Images/Parts/"&amp;K25&amp;"/"&amp;K25&amp;"_B.jpg"))</f>
        <v>https://download.lenovo.com/Images/Parts/04Y0835/04Y0835_B.jpg</v>
      </c>
      <c r="O25" s="55"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6 MESI DI GARANZIA INCLUSI - resto, sei coperto </v>
      </c>
      <c r="E26" s="49" t="n">
        <v>5714401441038</v>
      </c>
      <c r="F26" s="49" t="s">
        <v>450</v>
      </c>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1" t="n">
        <f aca="false">TRUE()</f>
        <v>1</v>
      </c>
      <c r="J26" s="52" t="b">
        <v>0</v>
      </c>
      <c r="K26" s="49" t="s">
        <v>451</v>
      </c>
      <c r="L26" s="53" t="n">
        <f aca="false">FALSE()</f>
        <v>0</v>
      </c>
      <c r="M26" s="54" t="str">
        <f aca="false">IF(ISBLANK(K26),"",IF(L26, "https://raw.githubusercontent.com/PatrickVibild/TellusAmazonPictures/master/pictures/"&amp;K26&amp;"/1.jpg","https://download.lenovo.com/Images/Parts/"&amp;K26&amp;"/"&amp;K26&amp;"_A.jpg"))</f>
        <v>https://download.lenovo.com/Images/Parts/04Y0879/04Y0879_A.jpg</v>
      </c>
      <c r="N26" s="54" t="str">
        <f aca="false">IF(ISBLANK(K26),"",IF(L26, "https://raw.githubusercontent.com/PatrickVibild/TellusAmazonPictures/master/pictures/"&amp;K26&amp;"/2.jpg","https://download.lenovo.com/Images/Parts/"&amp;K26&amp;"/"&amp;K26&amp;"_B.jpg"))</f>
        <v>https://download.lenovo.com/Images/Parts/04Y0879/04Y0879_B.jpg</v>
      </c>
      <c r="O26" s="55"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♻️Be green! ♻️Con questa tastiera, si risparmia fino al 80% di CO2!</v>
      </c>
      <c r="E27" s="49" t="n">
        <v>5714401441045</v>
      </c>
      <c r="F27" s="49" t="s">
        <v>452</v>
      </c>
      <c r="G27" s="50" t="s">
        <v>383</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1" t="n">
        <f aca="false">TRUE()</f>
        <v>1</v>
      </c>
      <c r="J27" s="52" t="b">
        <v>0</v>
      </c>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4"/>
      <c r="E28" s="49" t="n">
        <v>5714401441052</v>
      </c>
      <c r="F28" s="49" t="s">
        <v>453</v>
      </c>
      <c r="G28" s="50" t="s">
        <v>387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b">
        <v>0</v>
      </c>
      <c r="K28" s="49" t="s">
        <v>454</v>
      </c>
      <c r="L28" s="53" t="n">
        <f aca="false">FALSE()</f>
        <v>0</v>
      </c>
      <c r="M28" s="54" t="str">
        <f aca="false">IF(ISBLANK(K28),"",IF(L28, "https://raw.githubusercontent.com/PatrickVibild/TellusAmazonPictures/master/pictures/"&amp;K28&amp;"/1.jpg","https://download.lenovo.com/Images/Parts/"&amp;K28&amp;"/"&amp;K28&amp;"_A.jpg"))</f>
        <v>https://download.lenovo.com/Images/Parts/04Y0891/04Y0891_A.jpg</v>
      </c>
      <c r="N28" s="54" t="str">
        <f aca="false">IF(ISBLANK(K28),"",IF(L28, "https://raw.githubusercontent.com/PatrickVibild/TellusAmazonPictures/master/pictures/"&amp;K28&amp;"/2.jpg","https://download.lenovo.com/Images/Parts/"&amp;K28&amp;"/"&amp;K28&amp;"_B.jpg"))</f>
        <v>https://download.lenovo.com/Images/Parts/04Y0891/04Y0891_B.jpg</v>
      </c>
      <c r="O28" s="55"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455</v>
      </c>
      <c r="B29" s="45"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9" t="n">
        <v>5714401441069</v>
      </c>
      <c r="F29" s="49" t="s">
        <v>456</v>
      </c>
      <c r="G29" s="50" t="s">
        <v>391</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1" t="n">
        <f aca="false">TRUE()</f>
        <v>1</v>
      </c>
      <c r="J29" s="52" t="b">
        <v>0</v>
      </c>
      <c r="K29" s="5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4"/>
      <c r="E30" s="49" t="n">
        <v>5714401441076</v>
      </c>
      <c r="F30" s="49" t="s">
        <v>457</v>
      </c>
      <c r="G30" s="50"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1" t="n">
        <f aca="false">TRUE()</f>
        <v>1</v>
      </c>
      <c r="J30" s="52" t="b">
        <v>0</v>
      </c>
      <c r="K30" s="49" t="s">
        <v>458</v>
      </c>
      <c r="L30" s="53" t="n">
        <f aca="false">FALSE()</f>
        <v>0</v>
      </c>
      <c r="M30" s="54" t="str">
        <f aca="false">IF(ISBLANK(K30),"",IF(L30, "https://raw.githubusercontent.com/PatrickVibild/TellusAmazonPictures/master/pictures/"&amp;K30&amp;"/1.jpg","https://download.lenovo.com/Images/Parts/"&amp;K30&amp;"/"&amp;K30&amp;"_A.jpg"))</f>
        <v>https://download.lenovo.com/Images/Parts/04Y0830/04Y0830_A.jpg</v>
      </c>
      <c r="N30" s="54" t="str">
        <f aca="false">IF(ISBLANK(K30),"",IF(L30, "https://raw.githubusercontent.com/PatrickVibild/TellusAmazonPictures/master/pictures/"&amp;K30&amp;"/2.jpg","https://download.lenovo.com/Images/Parts/"&amp;K30&amp;"/"&amp;K30&amp;"_B.jpg"))</f>
        <v>https://download.lenovo.com/Images/Parts/04Y0830/04Y0830_B.jpg</v>
      </c>
      <c r="O30" s="55"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459</v>
      </c>
      <c r="B31" s="45"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9" t="n">
        <v>5714401441083</v>
      </c>
      <c r="F31" s="49" t="s">
        <v>460</v>
      </c>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1" t="n">
        <f aca="false">TRUE()</f>
        <v>1</v>
      </c>
      <c r="J31" s="52" t="b">
        <v>0</v>
      </c>
      <c r="K31" s="49" t="s">
        <v>461</v>
      </c>
      <c r="L31" s="53" t="n">
        <f aca="false">FALSE()</f>
        <v>0</v>
      </c>
      <c r="M31" s="54" t="str">
        <f aca="false">IF(ISBLANK(K31),"",IF(L31, "https://raw.githubusercontent.com/PatrickVibild/TellusAmazonPictures/master/pictures/"&amp;K31&amp;"/1.jpg","https://download.lenovo.com/Images/Parts/"&amp;K31&amp;"/"&amp;K31&amp;"_A.jpg"))</f>
        <v>https://download.lenovo.com/Images/Parts/04Y0831/04Y0831_A.jpg</v>
      </c>
      <c r="N31" s="54" t="str">
        <f aca="false">IF(ISBLANK(K31),"",IF(L31, "https://raw.githubusercontent.com/PatrickVibild/TellusAmazonPictures/master/pictures/"&amp;K31&amp;"/2.jpg","https://download.lenovo.com/Images/Parts/"&amp;K31&amp;"/"&amp;K31&amp;"_B.jpg"))</f>
        <v>https://download.lenovo.com/Images/Parts/04Y0831/04Y0831_B.jpg</v>
      </c>
      <c r="O31" s="55"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5714401441090</v>
      </c>
      <c r="F32" s="49" t="s">
        <v>462</v>
      </c>
      <c r="G32" s="50" t="s">
        <v>442</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1" t="n">
        <f aca="false">TRUE()</f>
        <v>1</v>
      </c>
      <c r="J32" s="52" t="b">
        <v>0</v>
      </c>
      <c r="K32" s="49" t="s">
        <v>463</v>
      </c>
      <c r="L32" s="53" t="n">
        <f aca="false">FALSE()</f>
        <v>0</v>
      </c>
      <c r="M32" s="54" t="str">
        <f aca="false">IF(ISBLANK(K32),"",IF(L32, "https://raw.githubusercontent.com/PatrickVibild/TellusAmazonPictures/master/pictures/"&amp;K32&amp;"/1.jpg","https://download.lenovo.com/Images/Parts/"&amp;K32&amp;"/"&amp;K32&amp;"_A.jpg"))</f>
        <v>https://download.lenovo.com/Images/Parts/04Y0832/04Y0832_A.jpg</v>
      </c>
      <c r="N32" s="54" t="str">
        <f aca="false">IF(ISBLANK(K32),"",IF(L32, "https://raw.githubusercontent.com/PatrickVibild/TellusAmazonPictures/master/pictures/"&amp;K32&amp;"/2.jpg","https://download.lenovo.com/Images/Parts/"&amp;K32&amp;"/"&amp;K32&amp;"_B.jpg"))</f>
        <v>https://download.lenovo.com/Images/Parts/04Y0832/04Y0832_B.jpg</v>
      </c>
      <c r="O32" s="55"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464</v>
      </c>
      <c r="B33" s="45" t="str">
        <f aca="false">IF(Values!$B$36=English!$B$2,English!B14, IF(Values!$B$36=German!$B$2,German!B14, IF(Values!$B$36=Italian!$B$2,Italian!B14, IF(Values!$B$36=Spanish!$B$2, Spanish!B14, IF(Values!$B$36=French!$B$2, French!B14, IF(Values!$B$36=Dutch!$B$2,Dutch!B14, IF(Values!$B$36=English!$D$32, English!B14, 0)))))))</f>
        <v>👉CLIENTI SODDISFATTI IN TUTTO IL MONDO. Più di 10.000 clienti soddisfatti in tutto il mondo. Nuovissimo da scatola aperta, tastiera retroilluminata Lenovo di ricambio.</v>
      </c>
      <c r="E33" s="49" t="n">
        <v>5714401441106</v>
      </c>
      <c r="F33" s="49" t="s">
        <v>465</v>
      </c>
      <c r="G33" s="50"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1" t="n">
        <f aca="false">TRUE()</f>
        <v>1</v>
      </c>
      <c r="J33" s="52" t="b">
        <v>0</v>
      </c>
      <c r="K33" s="49" t="s">
        <v>466</v>
      </c>
      <c r="L33" s="53" t="n">
        <f aca="false">FALSE()</f>
        <v>0</v>
      </c>
      <c r="M33" s="54" t="str">
        <f aca="false">IF(ISBLANK(K33),"",IF(L33, "https://raw.githubusercontent.com/PatrickVibild/TellusAmazonPictures/master/pictures/"&amp;K33&amp;"/1.jpg","https://download.lenovo.com/Images/Parts/"&amp;K33&amp;"/"&amp;K33&amp;"_A.jpg"))</f>
        <v>https://download.lenovo.com/Images/Parts/04Y0833/04Y0833_A.jpg</v>
      </c>
      <c r="N33" s="54" t="str">
        <f aca="false">IF(ISBLANK(K33),"",IF(L33, "https://raw.githubusercontent.com/PatrickVibild/TellusAmazonPictures/master/pictures/"&amp;K33&amp;"/2.jpg","https://download.lenovo.com/Images/Parts/"&amp;K33&amp;"/"&amp;K33&amp;"_B.jpg"))</f>
        <v>https://download.lenovo.com/Images/Parts/04Y0833/04Y0833_B.jpg</v>
      </c>
      <c r="O33" s="55"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5714401441113</v>
      </c>
      <c r="F34" s="49" t="s">
        <v>467</v>
      </c>
      <c r="G34" s="50" t="s">
        <v>438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1" t="n">
        <f aca="false">TRUE()</f>
        <v>1</v>
      </c>
      <c r="J34" s="52" t="b">
        <v>0</v>
      </c>
      <c r="K34" s="49" t="s">
        <v>468</v>
      </c>
      <c r="L34" s="53" t="n">
        <f aca="false">FALSE()</f>
        <v>0</v>
      </c>
      <c r="M34" s="54" t="str">
        <f aca="false">IF(ISBLANK(K34),"",IF(L34, "https://raw.githubusercontent.com/PatrickVibild/TellusAmazonPictures/master/pictures/"&amp;K34&amp;"/1.jpg","https://download.lenovo.com/Images/Parts/"&amp;K34&amp;"/"&amp;K34&amp;"_A.jpg"))</f>
        <v>https://download.lenovo.com/Images/Parts/04Y0839/04Y0839_A.jpg</v>
      </c>
      <c r="N34" s="54" t="str">
        <f aca="false">IF(ISBLANK(K34),"",IF(L34, "https://raw.githubusercontent.com/PatrickVibild/TellusAmazonPictures/master/pictures/"&amp;K34&amp;"/2.jpg","https://download.lenovo.com/Images/Parts/"&amp;K34&amp;"/"&amp;K34&amp;"_B.jpg"))</f>
        <v>https://download.lenovo.com/Images/Parts/04Y0839/04Y0839_B.jpg</v>
      </c>
      <c r="O34" s="55"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5714401441120</v>
      </c>
      <c r="F35" s="49" t="s">
        <v>469</v>
      </c>
      <c r="G35" s="50"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1" t="n">
        <f aca="false">TRUE()</f>
        <v>1</v>
      </c>
      <c r="J35" s="52" t="b">
        <v>0</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https://download.lenovo.com/Images/Parts/04Y0881/04Y0881_A.jpg</v>
      </c>
      <c r="N35" s="54" t="str">
        <f aca="false">IF(ISBLANK(K35),"",IF(L35, "https://raw.githubusercontent.com/PatrickVibild/TellusAmazonPictures/master/pictures/"&amp;K35&amp;"/2.jpg","https://download.lenovo.com/Images/Parts/"&amp;K35&amp;"/"&amp;K35&amp;"_B.jpg"))</f>
        <v>https://download.lenovo.com/Images/Parts/04Y0881/04Y0881_B.jpg</v>
      </c>
      <c r="O35" s="55"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3" t="s">
        <v>379</v>
      </c>
      <c r="E36" s="49" t="n">
        <v>5714401441137</v>
      </c>
      <c r="F36" s="49" t="s">
        <v>472</v>
      </c>
      <c r="G36" s="50" t="s">
        <v>409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1" t="n">
        <f aca="false">TRUE()</f>
        <v>1</v>
      </c>
      <c r="J36" s="52" t="b">
        <v>0</v>
      </c>
      <c r="K36" s="49" t="s">
        <v>473</v>
      </c>
      <c r="L36" s="53" t="n">
        <f aca="false">FALSE()</f>
        <v>0</v>
      </c>
      <c r="M36" s="54" t="str">
        <f aca="false">IF(ISBLANK(K36),"",IF(L36, "https://raw.githubusercontent.com/PatrickVibild/TellusAmazonPictures/master/pictures/"&amp;K36&amp;"/1.jpg","https://download.lenovo.com/Images/Parts/"&amp;K36&amp;"/"&amp;K36&amp;"_A.jpg"))</f>
        <v>https://download.lenovo.com/Images/Parts/04Y0844/04Y0844_A.jpg</v>
      </c>
      <c r="N36" s="54" t="str">
        <f aca="false">IF(ISBLANK(K36),"",IF(L36, "https://raw.githubusercontent.com/PatrickVibild/TellusAmazonPictures/master/pictures/"&amp;K36&amp;"/2.jpg","https://download.lenovo.com/Images/Parts/"&amp;K36&amp;"/"&amp;K36&amp;"_B.jpg"))</f>
        <v>https://download.lenovo.com/Images/Parts/04Y0844/04Y0844_B.jpg</v>
      </c>
      <c r="O36" s="55"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474</v>
      </c>
      <c r="B37" s="63" t="s">
        <v>475</v>
      </c>
      <c r="E37" s="49" t="n">
        <v>5714401441144</v>
      </c>
      <c r="F37" s="49" t="s">
        <v>476</v>
      </c>
      <c r="G37" s="50"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1" t="n">
        <f aca="false">TRUE()</f>
        <v>1</v>
      </c>
      <c r="J37" s="52" t="b">
        <v>0</v>
      </c>
      <c r="K37" s="49" t="s">
        <v>477</v>
      </c>
      <c r="L37" s="53" t="n">
        <f aca="false">FALSE()</f>
        <v>0</v>
      </c>
      <c r="M37" s="54" t="str">
        <f aca="false">IF(ISBLANK(K37),"",IF(L37, "https://raw.githubusercontent.com/PatrickVibild/TellusAmazonPictures/master/pictures/"&amp;K37&amp;"/1.jpg","https://download.lenovo.com/Images/Parts/"&amp;K37&amp;"/"&amp;K37&amp;"_A.jpg"))</f>
        <v>https://download.lenovo.com/Images/Parts/04Y0845/04Y0845_A.jpg</v>
      </c>
      <c r="N37" s="54" t="str">
        <f aca="false">IF(ISBLANK(K37),"",IF(L37, "https://raw.githubusercontent.com/PatrickVibild/TellusAmazonPictures/master/pictures/"&amp;K37&amp;"/2.jpg","https://download.lenovo.com/Images/Parts/"&amp;K37&amp;"/"&amp;K37&amp;"_B.jpg"))</f>
        <v>https://download.lenovo.com/Images/Parts/04Y0845/04Y0845_B.jpg</v>
      </c>
      <c r="O37" s="55"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5714401441151</v>
      </c>
      <c r="F38" s="49" t="s">
        <v>478</v>
      </c>
      <c r="G38" s="50"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1" t="n">
        <f aca="false">TRUE()</f>
        <v>1</v>
      </c>
      <c r="J38" s="52" t="b">
        <v>0</v>
      </c>
      <c r="K38" s="49" t="s">
        <v>479</v>
      </c>
      <c r="L38" s="53" t="n">
        <f aca="false">FALSE()</f>
        <v>0</v>
      </c>
      <c r="M38" s="54" t="str">
        <f aca="false">IF(ISBLANK(K38),"",IF(L38, "https://raw.githubusercontent.com/PatrickVibild/TellusAmazonPictures/master/pictures/"&amp;K38&amp;"/1.jpg","https://download.lenovo.com/Images/Parts/"&amp;K38&amp;"/"&amp;K38&amp;"_A.jpg"))</f>
        <v>https://download.lenovo.com/Images/Parts/04Y0846/04Y0846_A.jpg</v>
      </c>
      <c r="N38" s="54" t="str">
        <f aca="false">IF(ISBLANK(K38),"",IF(L38, "https://raw.githubusercontent.com/PatrickVibild/TellusAmazonPictures/master/pictures/"&amp;K38&amp;"/2.jpg","https://download.lenovo.com/Images/Parts/"&amp;K38&amp;"/"&amp;K38&amp;"_B.jpg"))</f>
        <v>https://download.lenovo.com/Images/Parts/04Y0846/04Y0846_B.jpg</v>
      </c>
      <c r="O38" s="55"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5714401441168</v>
      </c>
      <c r="F39" s="49" t="s">
        <v>480</v>
      </c>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1" t="n">
        <f aca="false">TRUE()</f>
        <v>1</v>
      </c>
      <c r="J39" s="52" t="b">
        <v>0</v>
      </c>
      <c r="K39" s="49" t="s">
        <v>481</v>
      </c>
      <c r="L39" s="53" t="n">
        <f aca="false">FALSE()</f>
        <v>0</v>
      </c>
      <c r="M39" s="54" t="str">
        <f aca="false">IF(ISBLANK(K39),"",IF(L39, "https://raw.githubusercontent.com/PatrickVibild/TellusAmazonPictures/master/pictures/"&amp;K39&amp;"/1.jpg","https://download.lenovo.com/Images/Parts/"&amp;K39&amp;"/"&amp;K39&amp;"_A.jpg"))</f>
        <v>https://download.lenovo.com/Images/Parts/04Y0850/04Y0850_A.jpg</v>
      </c>
      <c r="N39" s="54" t="str">
        <f aca="false">IF(ISBLANK(K39),"",IF(L39, "https://raw.githubusercontent.com/PatrickVibild/TellusAmazonPictures/master/pictures/"&amp;K39&amp;"/2.jpg","https://download.lenovo.com/Images/Parts/"&amp;K39&amp;"/"&amp;K39&amp;"_B.jpg"))</f>
        <v>https://download.lenovo.com/Images/Parts/04Y0850/04Y0850_B.jpg</v>
      </c>
      <c r="O39" s="55"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5714401441175</v>
      </c>
      <c r="F40" s="49" t="s">
        <v>482</v>
      </c>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1" t="n">
        <f aca="false">TRUE()</f>
        <v>1</v>
      </c>
      <c r="J40" s="52" t="b">
        <v>0</v>
      </c>
      <c r="K40" s="49" t="s">
        <v>483</v>
      </c>
      <c r="L40" s="53" t="n">
        <f aca="false">FALSE()</f>
        <v>0</v>
      </c>
      <c r="M40" s="54" t="str">
        <f aca="false">IF(ISBLANK(K40),"",IF(L40, "https://raw.githubusercontent.com/PatrickVibild/TellusAmazonPictures/master/pictures/"&amp;K40&amp;"/1.jpg","https://download.lenovo.com/Images/Parts/"&amp;K40&amp;"/"&amp;K40&amp;"_A.jpg"))</f>
        <v>https://download.lenovo.com/Images/Parts/04Y0851/04Y0851_A.jpg</v>
      </c>
      <c r="N40" s="54" t="str">
        <f aca="false">IF(ISBLANK(K40),"",IF(L40, "https://raw.githubusercontent.com/PatrickVibild/TellusAmazonPictures/master/pictures/"&amp;K40&amp;"/2.jpg","https://download.lenovo.com/Images/Parts/"&amp;K40&amp;"/"&amp;K40&amp;"_B.jpg"))</f>
        <v>https://download.lenovo.com/Images/Parts/04Y0851/04Y0851_B.jpg</v>
      </c>
      <c r="O40" s="55"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t="n">
        <v>5714401441182</v>
      </c>
      <c r="F41" s="49" t="s">
        <v>484</v>
      </c>
      <c r="G41" s="50" t="s">
        <v>427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b">
        <v>0</v>
      </c>
      <c r="K41" s="49" t="s">
        <v>485</v>
      </c>
      <c r="L41" s="53" t="n">
        <f aca="false">FALSE()</f>
        <v>0</v>
      </c>
      <c r="M41" s="54" t="str">
        <f aca="false">IF(ISBLANK(K41),"",IF(L41, "https://raw.githubusercontent.com/PatrickVibild/TellusAmazonPictures/master/pictures/"&amp;K41&amp;"/1.jpg","https://download.lenovo.com/Images/Parts/"&amp;K41&amp;"/"&amp;K41&amp;"_A.jpg"))</f>
        <v>https://download.lenovo.com/Images/Parts/04Y0892/04Y0892_A.jpg</v>
      </c>
      <c r="N41" s="54" t="str">
        <f aca="false">IF(ISBLANK(K41),"",IF(L41, "https://raw.githubusercontent.com/PatrickVibild/TellusAmazonPictures/master/pictures/"&amp;K41&amp;"/2.jpg","https://download.lenovo.com/Images/Parts/"&amp;K41&amp;"/"&amp;K41&amp;"_B.jpg"))</f>
        <v>https://download.lenovo.com/Images/Parts/04Y0892/04Y0892_B.jpg</v>
      </c>
      <c r="O41" s="55"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t="n">
        <v>5714401441199</v>
      </c>
      <c r="F42" s="49" t="s">
        <v>486</v>
      </c>
      <c r="G42" s="50" t="s">
        <v>432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1" t="n">
        <f aca="false">TRUE()</f>
        <v>1</v>
      </c>
      <c r="J42" s="52" t="b">
        <v>0</v>
      </c>
      <c r="K42" s="49" t="s">
        <v>487</v>
      </c>
      <c r="L42" s="53" t="n">
        <f aca="false">FALSE()</f>
        <v>0</v>
      </c>
      <c r="M42" s="54" t="str">
        <f aca="false">IF(ISBLANK(K42),"",IF(L42, "https://raw.githubusercontent.com/PatrickVibild/TellusAmazonPictures/master/pictures/"&amp;K42&amp;"/1.jpg","https://download.lenovo.com/Images/Parts/"&amp;K42&amp;"/"&amp;K42&amp;"_A.jpg"))</f>
        <v>https://download.lenovo.com/Images/Parts/04Y0847/04Y0847_A.jpg</v>
      </c>
      <c r="N42" s="54" t="str">
        <f aca="false">IF(ISBLANK(K42),"",IF(L42, "https://raw.githubusercontent.com/PatrickVibild/TellusAmazonPictures/master/pictures/"&amp;K42&amp;"/2.jpg","https://download.lenovo.com/Images/Parts/"&amp;K42&amp;"/"&amp;K42&amp;"_B.jpg"))</f>
        <v>https://download.lenovo.com/Images/Parts/04Y0847/04Y0847_B.jpg</v>
      </c>
      <c r="O42" s="55"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t="n">
        <v>5714401441205</v>
      </c>
      <c r="F43" s="49" t="s">
        <v>488</v>
      </c>
      <c r="G43" s="50" t="s">
        <v>435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1" t="n">
        <f aca="false">TRUE()</f>
        <v>1</v>
      </c>
      <c r="J43" s="52" t="b">
        <v>0</v>
      </c>
      <c r="K43" s="49" t="s">
        <v>489</v>
      </c>
      <c r="L43" s="53" t="n">
        <f aca="false">FALSE()</f>
        <v>0</v>
      </c>
      <c r="M43" s="54" t="str">
        <f aca="false">IF(ISBLANK(K43),"",IF(L43, "https://raw.githubusercontent.com/PatrickVibild/TellusAmazonPictures/master/pictures/"&amp;K43&amp;"/1.jpg","https://download.lenovo.com/Images/Parts/"&amp;K43&amp;"/"&amp;K43&amp;"_A.jpg"))</f>
        <v>https://download.lenovo.com/Images/Parts/04Y0862/04Y0862_A.jpg</v>
      </c>
      <c r="N43" s="54" t="str">
        <f aca="false">IF(ISBLANK(K43),"",IF(L43, "https://raw.githubusercontent.com/PatrickVibild/TellusAmazonPictures/master/pictures/"&amp;K43&amp;"/2.jpg","https://download.lenovo.com/Images/Parts/"&amp;K43&amp;"/"&amp;K43&amp;"_B.jpg"))</f>
        <v>https://download.lenovo.com/Images/Parts/04Y0862/04Y0862_B.jpg</v>
      </c>
      <c r="O43" s="55"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4"/>
      <c r="L44" s="59"/>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4"/>
      <c r="L45" s="59"/>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4"/>
      <c r="L46" s="59"/>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4"/>
      <c r="L47" s="59"/>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4"/>
      <c r="L48" s="59"/>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4"/>
      <c r="L49" s="59"/>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4"/>
      <c r="L50" s="59"/>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4"/>
      <c r="L51" s="59"/>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4"/>
      <c r="L52" s="59"/>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4"/>
      <c r="L53" s="59"/>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4"/>
      <c r="L54" s="59"/>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4"/>
      <c r="L55" s="59"/>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4"/>
      <c r="L56" s="59"/>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4"/>
      <c r="L57" s="59"/>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4"/>
      <c r="L58" s="59"/>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4"/>
      <c r="L59" s="59"/>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4"/>
      <c r="L60" s="59"/>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4"/>
      <c r="L61" s="59"/>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4"/>
      <c r="L62" s="59"/>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4"/>
      <c r="L63" s="59"/>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4"/>
      <c r="L64" s="59"/>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4"/>
      <c r="L65" s="59"/>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4"/>
      <c r="L66" s="59"/>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4"/>
      <c r="L67" s="59"/>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4"/>
      <c r="L68" s="59"/>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4"/>
      <c r="L69" s="59"/>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4"/>
      <c r="L70" s="59"/>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4"/>
      <c r="L71" s="59"/>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4"/>
      <c r="L72" s="59"/>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4"/>
      <c r="L73" s="59"/>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4"/>
      <c r="L74" s="59"/>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4"/>
      <c r="L75" s="59"/>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4"/>
      <c r="L76" s="59"/>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4"/>
      <c r="L77" s="59"/>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4"/>
      <c r="L78" s="59"/>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4"/>
      <c r="L79" s="59"/>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4"/>
      <c r="L80" s="59"/>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4"/>
      <c r="L81" s="59"/>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4"/>
      <c r="L82" s="59"/>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4"/>
      <c r="L83" s="59"/>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4"/>
      <c r="L84" s="59"/>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4"/>
      <c r="L85" s="59"/>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4"/>
      <c r="L86" s="59"/>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4"/>
      <c r="L87" s="59"/>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4"/>
      <c r="L88" s="59"/>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4"/>
      <c r="L89" s="59"/>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4"/>
      <c r="L90" s="59"/>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4"/>
      <c r="L91" s="59"/>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4"/>
      <c r="L92" s="59"/>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4"/>
      <c r="L93" s="59"/>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4"/>
      <c r="L94" s="59"/>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4"/>
      <c r="L95" s="59"/>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4"/>
      <c r="L96" s="59"/>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4"/>
      <c r="L97" s="59"/>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4"/>
      <c r="L98" s="59"/>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4"/>
      <c r="L99" s="59"/>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4"/>
      <c r="L100" s="59"/>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4"/>
      <c r="L101" s="59"/>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4"/>
      <c r="L102" s="59"/>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4"/>
      <c r="L103" s="59"/>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4"/>
      <c r="L104" s="59"/>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430</v>
      </c>
      <c r="B1" s="67" t="n">
        <f aca="false">TRUE()</f>
        <v>1</v>
      </c>
      <c r="C1" s="0" t="s">
        <v>377</v>
      </c>
      <c r="D1" s="50" t="s">
        <v>370</v>
      </c>
      <c r="F1" s="0" t="s">
        <v>490</v>
      </c>
      <c r="G1" s="0" t="s">
        <v>475</v>
      </c>
    </row>
    <row r="2" customFormat="false" ht="12.8" hidden="false" customHeight="false" outlineLevel="0" collapsed="false">
      <c r="A2" s="0" t="s">
        <v>491</v>
      </c>
      <c r="B2" s="67" t="n">
        <f aca="false">FALSE()</f>
        <v>0</v>
      </c>
      <c r="C2" s="0" t="s">
        <v>492</v>
      </c>
      <c r="D2" s="50" t="s">
        <v>374</v>
      </c>
      <c r="F2" s="0" t="s">
        <v>374</v>
      </c>
      <c r="G2" s="0" t="s">
        <v>435</v>
      </c>
    </row>
    <row r="3" customFormat="false" ht="12.8" hidden="false" customHeight="false" outlineLevel="0" collapsed="false">
      <c r="A3" s="0" t="s">
        <v>493</v>
      </c>
      <c r="D3" s="50" t="s">
        <v>379</v>
      </c>
      <c r="F3" s="0" t="s">
        <v>370</v>
      </c>
    </row>
    <row r="4" customFormat="false" ht="12.8" hidden="false" customHeight="false" outlineLevel="0" collapsed="false">
      <c r="D4" s="50" t="s">
        <v>383</v>
      </c>
      <c r="F4" s="0" t="s">
        <v>379</v>
      </c>
    </row>
    <row r="5" customFormat="false" ht="12.8" hidden="false" customHeight="false" outlineLevel="0" collapsed="false">
      <c r="D5" s="50" t="s">
        <v>387</v>
      </c>
      <c r="F5" s="0" t="s">
        <v>383</v>
      </c>
    </row>
    <row r="6" customFormat="false" ht="12.8" hidden="false" customHeight="false" outlineLevel="0" collapsed="false">
      <c r="D6" s="50" t="s">
        <v>391</v>
      </c>
      <c r="F6" s="0" t="s">
        <v>405</v>
      </c>
    </row>
    <row r="7" customFormat="false" ht="12.8" hidden="false" customHeight="false" outlineLevel="0" collapsed="false">
      <c r="D7" s="50" t="s">
        <v>394</v>
      </c>
    </row>
    <row r="8" customFormat="false" ht="12.8" hidden="false" customHeight="false" outlineLevel="0" collapsed="false">
      <c r="D8" s="50" t="s">
        <v>398</v>
      </c>
    </row>
    <row r="9" customFormat="false" ht="12.8" hidden="false" customHeight="false" outlineLevel="0" collapsed="false">
      <c r="D9" s="50" t="s">
        <v>400</v>
      </c>
    </row>
    <row r="10" customFormat="false" ht="12.8" hidden="false" customHeight="false" outlineLevel="0" collapsed="false">
      <c r="D10" s="50" t="s">
        <v>405</v>
      </c>
    </row>
    <row r="11" customFormat="false" ht="12.8" hidden="false" customHeight="false" outlineLevel="0" collapsed="false">
      <c r="D11" s="50" t="s">
        <v>409</v>
      </c>
    </row>
    <row r="12" customFormat="false" ht="12.8" hidden="false" customHeight="false" outlineLevel="0" collapsed="false">
      <c r="D12" s="50" t="s">
        <v>412</v>
      </c>
    </row>
    <row r="13" customFormat="false" ht="12.8" hidden="false" customHeight="false" outlineLevel="0" collapsed="false">
      <c r="D13" s="50" t="s">
        <v>417</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427</v>
      </c>
    </row>
    <row r="17" customFormat="false" ht="12.8" hidden="false" customHeight="false" outlineLevel="0" collapsed="false">
      <c r="D17" s="50" t="s">
        <v>432</v>
      </c>
    </row>
    <row r="18" customFormat="false" ht="12.8" hidden="false" customHeight="false" outlineLevel="0" collapsed="false">
      <c r="D18" s="50" t="s">
        <v>435</v>
      </c>
    </row>
    <row r="19" customFormat="false" ht="12.8" hidden="false" customHeight="false" outlineLevel="0" collapsed="false">
      <c r="D19" s="50" t="s">
        <v>438</v>
      </c>
    </row>
    <row r="20" customFormat="false" ht="12.8" hidden="false" customHeight="false" outlineLevel="0" collapsed="false">
      <c r="D20" s="50" t="s">
        <v>442</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490</v>
      </c>
    </row>
    <row r="3" customFormat="false" ht="14.9" hidden="false" customHeight="false" outlineLevel="0" collapsed="false">
      <c r="B3" s="69" t="s">
        <v>494</v>
      </c>
    </row>
    <row r="4" customFormat="false" ht="12.8" hidden="false" customHeight="false" outlineLevel="0" collapsed="false">
      <c r="B4" s="45" t="s">
        <v>495</v>
      </c>
    </row>
    <row r="5" customFormat="false" ht="12.8" hidden="false" customHeight="false" outlineLevel="0" collapsed="false">
      <c r="B5" s="45" t="s">
        <v>496</v>
      </c>
    </row>
    <row r="6" customFormat="false" ht="12.8" hidden="false" customHeight="false" outlineLevel="0" collapsed="false">
      <c r="B6" s="45" t="s">
        <v>497</v>
      </c>
    </row>
    <row r="7" customFormat="false" ht="12.8" hidden="false" customHeight="false" outlineLevel="0" collapsed="false">
      <c r="B7" s="45" t="s">
        <v>498</v>
      </c>
    </row>
    <row r="8" customFormat="false" ht="12.8" hidden="false" customHeight="false" outlineLevel="0" collapsed="false">
      <c r="B8" s="45" t="s">
        <v>499</v>
      </c>
    </row>
    <row r="9" customFormat="false" ht="12.8" hidden="false" customHeight="false" outlineLevel="0" collapsed="false">
      <c r="B9" s="45"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69" t="s">
        <v>503</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383</v>
      </c>
    </row>
    <row r="24" customFormat="false" ht="12.8" hidden="false" customHeight="false" outlineLevel="0" collapsed="false">
      <c r="B24" s="50" t="s">
        <v>387</v>
      </c>
    </row>
    <row r="25" customFormat="false" ht="12.8" hidden="false" customHeight="false" outlineLevel="0" collapsed="false">
      <c r="B25" s="50" t="s">
        <v>391</v>
      </c>
    </row>
    <row r="26" customFormat="false" ht="12.8" hidden="false" customHeight="false" outlineLevel="0" collapsed="false">
      <c r="B26" s="50" t="s">
        <v>394</v>
      </c>
    </row>
    <row r="27" customFormat="false" ht="12.8" hidden="false" customHeight="false" outlineLevel="0" collapsed="false">
      <c r="B27" s="50" t="s">
        <v>398</v>
      </c>
    </row>
    <row r="28" customFormat="false" ht="12.8" hidden="false" customHeight="false" outlineLevel="0" collapsed="false">
      <c r="B28" s="50" t="s">
        <v>400</v>
      </c>
    </row>
    <row r="29" customFormat="false" ht="12.8" hidden="false" customHeight="false" outlineLevel="0" collapsed="false">
      <c r="B29" s="50" t="s">
        <v>405</v>
      </c>
    </row>
    <row r="30" customFormat="false" ht="12.8" hidden="false" customHeight="false" outlineLevel="0" collapsed="false">
      <c r="B30" s="50" t="s">
        <v>409</v>
      </c>
    </row>
    <row r="31" customFormat="false" ht="12.8" hidden="false" customHeight="false" outlineLevel="0" collapsed="false">
      <c r="B31" s="50" t="s">
        <v>412</v>
      </c>
    </row>
    <row r="32" customFormat="false" ht="12.8" hidden="false" customHeight="false" outlineLevel="0" collapsed="false">
      <c r="B32" s="50" t="s">
        <v>417</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427</v>
      </c>
      <c r="D35" s="45"/>
    </row>
    <row r="36" customFormat="false" ht="12.8" hidden="false" customHeight="false" outlineLevel="0" collapsed="false">
      <c r="B36" s="50" t="s">
        <v>432</v>
      </c>
      <c r="D36" s="45"/>
    </row>
    <row r="37" customFormat="false" ht="12.8" hidden="false" customHeight="false" outlineLevel="0" collapsed="false">
      <c r="B37" s="50" t="s">
        <v>435</v>
      </c>
      <c r="D37" s="45"/>
    </row>
    <row r="38" customFormat="false" ht="12.8" hidden="false" customHeight="false" outlineLevel="0" collapsed="false">
      <c r="B38" s="50" t="s">
        <v>438</v>
      </c>
      <c r="D38" s="45"/>
    </row>
    <row r="39" customFormat="false" ht="12.8" hidden="false" customHeight="false" outlineLevel="0" collapsed="false">
      <c r="B39" s="50" t="s">
        <v>442</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8" t="s">
        <v>504</v>
      </c>
    </row>
    <row r="4" customFormat="false" ht="15" hidden="false" customHeight="false" outlineLevel="0" collapsed="false">
      <c r="B4" s="68" t="s">
        <v>505</v>
      </c>
    </row>
    <row r="5" customFormat="false" ht="15" hidden="false" customHeight="false" outlineLevel="0" collapsed="false">
      <c r="B5" s="68" t="s">
        <v>506</v>
      </c>
    </row>
    <row r="6" customFormat="false" ht="15" hidden="false" customHeight="false" outlineLevel="0" collapsed="false">
      <c r="B6" s="68" t="s">
        <v>507</v>
      </c>
    </row>
    <row r="7" customFormat="false" ht="15" hidden="false" customHeight="false" outlineLevel="0" collapsed="false">
      <c r="B7" s="68" t="s">
        <v>508</v>
      </c>
    </row>
    <row r="8" customFormat="false" ht="12.8" hidden="false" customHeight="false" outlineLevel="0" collapsed="false">
      <c r="B8" s="0" t="s">
        <v>509</v>
      </c>
    </row>
    <row r="9" customFormat="false" ht="12.8" hidden="false" customHeight="false" outlineLevel="0" collapsed="false">
      <c r="B9" s="0"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0" t="s">
        <v>513</v>
      </c>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387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427</v>
      </c>
    </row>
    <row r="36" customFormat="false" ht="12.8" hidden="false" customHeight="false" outlineLevel="0" collapsed="false">
      <c r="B36" s="0" t="s">
        <v>528</v>
      </c>
    </row>
    <row r="37" customFormat="false" ht="12.8" hidden="false" customHeight="false" outlineLevel="0" collapsed="false">
      <c r="B37" s="0" t="s">
        <v>529</v>
      </c>
    </row>
    <row r="38" customFormat="false" ht="12.8" hidden="false" customHeight="false" outlineLevel="0" collapsed="false">
      <c r="B38" s="0" t="s">
        <v>530</v>
      </c>
    </row>
    <row r="39" customFormat="false" ht="12.8" hidden="false" customHeight="false" outlineLevel="0" collapsed="false">
      <c r="B39" s="0" t="s">
        <v>531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8" t="s">
        <v>532</v>
      </c>
    </row>
    <row r="4" customFormat="false" ht="15" hidden="false" customHeight="false" outlineLevel="0" collapsed="false">
      <c r="B4" s="68" t="s">
        <v>533</v>
      </c>
    </row>
    <row r="5" customFormat="false" ht="15" hidden="false" customHeight="false" outlineLevel="0" collapsed="false">
      <c r="B5" s="68" t="s">
        <v>534</v>
      </c>
    </row>
    <row r="6" customFormat="false" ht="15" hidden="false" customHeight="false" outlineLevel="0" collapsed="false">
      <c r="B6" s="68" t="s">
        <v>535</v>
      </c>
    </row>
    <row r="7" customFormat="false" ht="12.8" hidden="false" customHeight="false" outlineLevel="0" collapsed="false">
      <c r="B7" s="0" t="s">
        <v>536</v>
      </c>
    </row>
    <row r="8" customFormat="false" ht="12.8" hidden="false" customHeight="false" outlineLevel="0" collapsed="false">
      <c r="B8" s="0" t="s">
        <v>537</v>
      </c>
    </row>
    <row r="9" customFormat="false" ht="12.8" hidden="false" customHeight="false" outlineLevel="0" collapsed="false">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546</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435</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561</v>
      </c>
    </row>
    <row r="4" customFormat="false" ht="12.8" hidden="false" customHeight="false" outlineLevel="0" collapsed="false">
      <c r="B4" s="0" t="s">
        <v>562</v>
      </c>
    </row>
    <row r="5" customFormat="false" ht="12.8" hidden="false" customHeight="false" outlineLevel="0" collapsed="false">
      <c r="B5" s="0" t="s">
        <v>563</v>
      </c>
    </row>
    <row r="6" customFormat="false" ht="12.8" hidden="false" customHeight="false" outlineLevel="0" collapsed="false">
      <c r="B6" s="0" t="s">
        <v>564</v>
      </c>
    </row>
    <row r="7" customFormat="false" ht="12.8" hidden="false" customHeight="false" outlineLevel="0" collapsed="false">
      <c r="B7" s="0" t="s">
        <v>565</v>
      </c>
    </row>
    <row r="8" customFormat="false" ht="15" hidden="false" customHeight="false" outlineLevel="0" collapsed="false">
      <c r="B8" s="68" t="s">
        <v>566</v>
      </c>
    </row>
    <row r="9" customFormat="false" ht="12.8" hidden="false" customHeight="false" outlineLevel="0" collapsed="false">
      <c r="B9" s="0" t="s">
        <v>567</v>
      </c>
    </row>
    <row r="10" customFormat="false" ht="12.8" hidden="false" customHeight="false" outlineLevel="0" collapsed="false">
      <c r="B10" s="45" t="s">
        <v>568</v>
      </c>
    </row>
    <row r="11" customFormat="false" ht="12.8" hidden="false" customHeight="false" outlineLevel="0" collapsed="false">
      <c r="B11" s="45" t="s">
        <v>569</v>
      </c>
    </row>
    <row r="14" customFormat="false" ht="12.8" hidden="false" customHeight="false" outlineLevel="0" collapsed="false">
      <c r="B14" s="0"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573</v>
      </c>
    </row>
    <row r="23" customFormat="false" ht="12.8" hidden="false" customHeight="false" outlineLevel="0" collapsed="false">
      <c r="B23" s="0" t="s">
        <v>574</v>
      </c>
    </row>
    <row r="24" customFormat="false" ht="12.8" hidden="false" customHeight="false" outlineLevel="0" collapsed="false">
      <c r="B24" s="0" t="s">
        <v>387</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435</v>
      </c>
    </row>
    <row r="38" customFormat="false" ht="12.8" hidden="false" customHeight="false" outlineLevel="0" collapsed="false">
      <c r="B38" s="0" t="s">
        <v>587</v>
      </c>
    </row>
    <row r="39" customFormat="false" ht="12.8" hidden="false" customHeight="false" outlineLevel="0" collapsed="false">
      <c r="B39" s="0" t="s">
        <v>588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589</v>
      </c>
    </row>
    <row r="4" customFormat="false" ht="15" hidden="false" customHeight="false" outlineLevel="0" collapsed="false">
      <c r="B4" s="68" t="s">
        <v>590</v>
      </c>
    </row>
    <row r="5" customFormat="false" ht="12.8" hidden="false" customHeight="false" outlineLevel="0" collapsed="false">
      <c r="B5" s="0" t="s">
        <v>591</v>
      </c>
    </row>
    <row r="6" customFormat="false" ht="15" hidden="false" customHeight="false" outlineLevel="0" collapsed="false">
      <c r="B6" s="68" t="s">
        <v>592</v>
      </c>
    </row>
    <row r="7" customFormat="false" ht="15" hidden="false" customHeight="false" outlineLevel="0" collapsed="false">
      <c r="B7" s="68" t="s">
        <v>593</v>
      </c>
    </row>
    <row r="8" customFormat="false" ht="12.8" hidden="false" customHeight="false" outlineLevel="0" collapsed="false">
      <c r="B8" s="0" t="s">
        <v>594</v>
      </c>
    </row>
    <row r="9" customFormat="false" ht="12.8" hidden="false" customHeight="false" outlineLevel="0" collapsed="false">
      <c r="B9" s="70" t="s">
        <v>595</v>
      </c>
    </row>
    <row r="10" customFormat="false" ht="12.8" hidden="false" customHeight="false" outlineLevel="0" collapsed="false">
      <c r="B10" s="0" t="s">
        <v>596</v>
      </c>
    </row>
    <row r="11" customFormat="false" ht="12.8" hidden="false" customHeight="false" outlineLevel="0" collapsed="false">
      <c r="B11" s="0"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544</v>
      </c>
    </row>
    <row r="23" customFormat="false" ht="12.8" hidden="false" customHeight="false" outlineLevel="0" collapsed="false">
      <c r="B23" s="0" t="s">
        <v>601</v>
      </c>
    </row>
    <row r="24" customFormat="false" ht="12.8" hidden="false" customHeight="false" outlineLevel="0" collapsed="false">
      <c r="B24" s="0" t="s">
        <v>387</v>
      </c>
    </row>
    <row r="25" customFormat="false" ht="12.8" hidden="false" customHeight="false" outlineLevel="0" collapsed="false">
      <c r="B25" s="0" t="s">
        <v>602</v>
      </c>
    </row>
    <row r="26" customFormat="false" ht="12.8" hidden="false" customHeight="false" outlineLevel="0" collapsed="false">
      <c r="B26" s="0" t="s">
        <v>603</v>
      </c>
    </row>
    <row r="27" customFormat="false" ht="12.8" hidden="false" customHeight="false" outlineLevel="0" collapsed="false">
      <c r="B27" s="0" t="s">
        <v>604</v>
      </c>
    </row>
    <row r="28" customFormat="false" ht="12.8" hidden="false" customHeight="false" outlineLevel="0" collapsed="false">
      <c r="B28" s="0" t="s">
        <v>605</v>
      </c>
    </row>
    <row r="29" customFormat="false" ht="12.8" hidden="false" customHeight="false" outlineLevel="0" collapsed="false">
      <c r="B29" s="0" t="s">
        <v>606</v>
      </c>
    </row>
    <row r="30" customFormat="false" ht="12.8" hidden="false" customHeight="false" outlineLevel="0" collapsed="false">
      <c r="B30" s="0" t="s">
        <v>607</v>
      </c>
    </row>
    <row r="31" customFormat="false" ht="12.8" hidden="false" customHeight="false" outlineLevel="0" collapsed="false">
      <c r="B31" s="0" t="s">
        <v>608</v>
      </c>
    </row>
    <row r="32" customFormat="false" ht="12.8" hidden="false" customHeight="false" outlineLevel="0" collapsed="false">
      <c r="B32" s="0" t="s">
        <v>609</v>
      </c>
    </row>
    <row r="33" customFormat="false" ht="12.8" hidden="false" customHeight="false" outlineLevel="0" collapsed="false">
      <c r="B33" s="0" t="s">
        <v>610</v>
      </c>
    </row>
    <row r="34" customFormat="false" ht="12.8" hidden="false" customHeight="false" outlineLevel="0" collapsed="false">
      <c r="B34" s="0" t="s">
        <v>611</v>
      </c>
    </row>
    <row r="35" customFormat="false" ht="12.8" hidden="false" customHeight="false" outlineLevel="0" collapsed="false">
      <c r="B35" s="0" t="s">
        <v>585</v>
      </c>
    </row>
    <row r="36" customFormat="false" ht="12.8" hidden="false" customHeight="false" outlineLevel="0" collapsed="false">
      <c r="B36" s="0" t="s">
        <v>612</v>
      </c>
    </row>
    <row r="37" customFormat="false" ht="12.8" hidden="false" customHeight="false" outlineLevel="0" collapsed="false">
      <c r="B37" s="0" t="s">
        <v>529</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615</v>
      </c>
    </row>
    <row r="4" customFormat="false" ht="12.8" hidden="false" customHeight="false" outlineLevel="0" collapsed="false">
      <c r="B4" s="0" t="s">
        <v>616</v>
      </c>
    </row>
    <row r="5" customFormat="false" ht="12.8" hidden="false" customHeight="false" outlineLevel="0" collapsed="false">
      <c r="B5" s="0" t="s">
        <v>617</v>
      </c>
    </row>
    <row r="6" customFormat="false" ht="12.8" hidden="false" customHeight="false" outlineLevel="0" collapsed="false">
      <c r="B6" s="0" t="s">
        <v>618</v>
      </c>
    </row>
    <row r="7" customFormat="false" ht="12.8" hidden="false" customHeight="false" outlineLevel="0" collapsed="false">
      <c r="B7" s="0" t="s">
        <v>619</v>
      </c>
    </row>
    <row r="8" customFormat="false" ht="12.8" hidden="false" customHeight="false" outlineLevel="0" collapsed="false">
      <c r="B8" s="0" t="s">
        <v>620</v>
      </c>
    </row>
    <row r="9" customFormat="false" ht="12.8" hidden="false" customHeight="false" outlineLevel="0" collapsed="false">
      <c r="B9" s="0" t="s">
        <v>621</v>
      </c>
    </row>
    <row r="10" customFormat="false" ht="12.8" hidden="false" customHeight="false" outlineLevel="0" collapsed="false">
      <c r="B10" s="0" t="s">
        <v>622</v>
      </c>
    </row>
    <row r="11" customFormat="false" ht="12.8" hidden="false" customHeight="false" outlineLevel="0" collapsed="false">
      <c r="B11" s="0" t="s">
        <v>623</v>
      </c>
    </row>
    <row r="14" customFormat="false" ht="12.8" hidden="false" customHeight="false" outlineLevel="0" collapsed="false">
      <c r="B14" s="0"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627</v>
      </c>
    </row>
    <row r="23" customFormat="false" ht="12.8" hidden="false" customHeight="false" outlineLevel="0" collapsed="false">
      <c r="B23" s="0" t="s">
        <v>628</v>
      </c>
    </row>
    <row r="24" customFormat="false" ht="12.8" hidden="false" customHeight="false" outlineLevel="0" collapsed="false">
      <c r="B24" s="0" t="s">
        <v>387</v>
      </c>
    </row>
    <row r="25" customFormat="false" ht="12.8" hidden="false" customHeight="false" outlineLevel="0" collapsed="false">
      <c r="B25" s="0" t="s">
        <v>629</v>
      </c>
    </row>
    <row r="26" customFormat="false" ht="12.8" hidden="false" customHeight="false" outlineLevel="0" collapsed="false">
      <c r="B26" s="0" t="s">
        <v>630</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639</v>
      </c>
    </row>
    <row r="36" customFormat="false" ht="12.8" hidden="false" customHeight="false" outlineLevel="0" collapsed="false">
      <c r="B36" s="0" t="s">
        <v>528</v>
      </c>
    </row>
    <row r="37" customFormat="false" ht="12.8" hidden="false" customHeight="false" outlineLevel="0" collapsed="false">
      <c r="B37" s="0" t="s">
        <v>435</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2020-11-02T23:17:54Z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