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<sst xmlns="http://schemas.openxmlformats.org/spreadsheetml/2006/main" count="746" uniqueCount="596">
  <si>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</si>
  <si>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</si>
  <si>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</si>
  <si>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</si>
  <si>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</si>
  <si>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</si>
  <si>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</si>
  <si>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</si>
  <si>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</si>
  <si>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</si>
  <si>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</si>
  <si>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</si>
  <si>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</si>
  <si>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</si>
  <si>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</si>
  <si>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</si>
  <si>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</si>
  <si>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</si>
  <si>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</si>
  <si>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</si>
  <si>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</si>
  <si>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</si>
  <si>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</si>
  <si>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</si>
  <si>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</si>
  <si>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</si>
  <si>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</si>
  <si>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</si>
  <si>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</si>
  <si>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</si>
  <si>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</si>
  <si>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</si>
  <si>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</si>
  <si>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</si>
  <si>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</si>
  <si>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</si>
  <si>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</si>
  <si>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</si>
  <si>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</si>
  <si>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</si>
  <si>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</si>
  <si>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</si>
  <si>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</si>
  <si>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</si>
  <si>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</si>
  <si>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</si>
  <si>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</si>
  <si>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</si>
  <si>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</si>
  <si>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</si>
  <si>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</si>
  <si>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</si>
  <si>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</si>
  <si>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</si>
  <si>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</si>
  <si>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</si>
  <si>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</si>
  <si>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</si>
  <si>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</si>
  <si>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</si>
  <si>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</si>
  <si>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</si>
  <si>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</si>
  <si>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</si>
  <si>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</si>
  <si>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</si>
  <si>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</si>
  <si>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</si>
  <si>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</si>
  <si>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</si>
  <si>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</si>
  <si>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</si>
  <si>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</si>
  <si>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</si>
  <si>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</si>
  <si>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</si>
  <si>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</si>
  <si>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</si>
  <si>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</si>
  <si>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</si>
  <si>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</si>
  <si>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</si>
  <si>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</si>
  <si>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</si>
  <si>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</si>
  <si>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</si>
  <si>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</si>
  <si>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</si>
  <si>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</si>
  <si>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</si>
  <si>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</si>
  <si>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</si>
  <si>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</si>
  <si>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</si>
  <si>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</si>
  <si>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</si>
  <si>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</si>
  <si>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</si>
  <si>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</si>
  <si>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</si>
  <si>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</si>
  <si>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</si>
  <si>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</si>
  <si>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</si>
  <si>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</si>
  <si>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</si>
  <si>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</si>
  <si>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</si>
  <si>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</si>
  <si>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</si>
  <si>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</si>
  <si>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</si>
  <si>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</si>
  <si>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</si>
  <si>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</si>
  <si>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</si>
  <si>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</si>
  <si>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</si>
  <si>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</si>
  <si>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</si>
  <si>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</si>
  <si>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</si>
  <si>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</si>
  <si>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</si>
  <si>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</si>
  <si>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</si>
  <si>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</si>
  <si>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</si>
  <si>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</si>
  <si>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</si>
  <si>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</si>
  <si>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</si>
  <si>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</si>
  <si>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</si>
  <si>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</si>
  <si>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</si>
  <si>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</si>
  <si>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</si>
  <si>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</si>
  <si>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</si>
  <si>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</si>
  <si>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</si>
  <si>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</si>
  <si>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</si>
  <si>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</si>
  <si>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</si>
  <si>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</si>
  <si>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</si>
  <si>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</si>
  <si>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</si>
  <si>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</si>
  <si>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</si>
  <si>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</si>
  <si>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</si>
  <si>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</si>
  <si>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</si>
  <si>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</si>
  <si>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</si>
  <si>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</si>
  <si>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</si>
  <si>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</si>
  <si>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</si>
  <si>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</si>
  <si>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</si>
  <si>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</si>
  <si>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</si>
  <si>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</si>
  <si>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</si>
  <si>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</si>
  <si>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</si>
  <si>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</si>
  <si>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</si>
  <si>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</si>
  <si>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</si>
  <si>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</si>
  <si>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</si>
  <si>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</si>
  <si>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</si>
  <si>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</si>
  <si>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</si>
  <si>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</si>
  <si>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</si>
  <si>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</si>
  <si>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</si>
  <si>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</si>
  <si>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</si>
  <si>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</si>
  <si>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</si>
  <si>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</si>
  <si>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</si>
  <si>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</si>
  <si>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</si>
  <si>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</si>
  <si>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</si>
  <si>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</si>
  <si>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</si>
  <si>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</si>
  <si>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</si>
  <si>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</si>
  <si>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</si>
  <si>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</si>
  <si>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</si>
  <si>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</si>
  <si>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</si>
  <si>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</si>
  <si>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</si>
  <si>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</si>
  <si>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</si>
  <si>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</si>
  <si>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</si>
  <si>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</si>
  <si>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</si>
  <si>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</si>
  <si>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</si>
  <si>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</si>
  <si>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</si>
  <si>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</si>
  <si>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</si>
  <si>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</si>
  <si>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</si>
  <si>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</si>
  <si>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</si>
  <si>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</si>
  <si>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</si>
  <si>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</si>
  <si>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</si>
  <si>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</si>
  <si>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</si>
  <si>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</si>
  <si>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</si>
  <si>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</si>
  <si>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</si>
  <si>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</si>
  <si>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</si>
  <si>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</si>
  <si>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</si>
  <si>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</si>
  <si>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</si>
  <si>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</si>
  <si>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</si>
  <si>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</si>
  <si>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</si>
  <si>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</si>
  <si>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</si>
  <si>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</si>
  <si>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</si>
  <si>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</si>
  <si>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</si>
  <si>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</si>
  <si>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</si>
  <si>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</si>
  <si>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</si>
  <si>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</si>
  <si>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</si>
  <si>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</si>
  <si>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</si>
  <si>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</si>
  <si>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</si>
  <si>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</si>
  <si>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</si>
  <si>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</si>
  <si>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</si>
  <si>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</si>
  <si>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</si>
  <si>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</si>
  <si>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</si>
  <si>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</si>
  <si>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</si>
  <si>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</si>
  <si>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</si>
  <si>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</si>
  <si>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</si>
  <si>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</si>
  <si>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</si>
  <si>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</si>
  <si>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</si>
  <si>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</si>
  <si>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</si>
  <si>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</si>
  <si>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</si>
  <si>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</si>
  <si>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</si>
  <si>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</si>
  <si>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</si>
  <si>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</si>
  <si>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</si>
  <si>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</si>
  <si>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</si>
  <si>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</si>
  <si>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</si>
  <si>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</si>
  <si>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</si>
  <si>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</si>
  <si>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</si>
  <si>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</si>
  <si>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</si>
  <si>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</si>
  <si>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</si>
  <si>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</si>
  <si>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</si>
  <si>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</si>
  <si>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</si>
  <si>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</si>
  <si>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</si>
  <si>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</si>
  <si>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</si>
  <si>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</si>
  <si>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</si>
  <si>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</si>
  <si>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</si>
  <si>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</si>
  <si>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</si>
  <si>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</si>
  <si>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</si>
  <si>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</si>
  <si>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</si>
  <si>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</si>
  <si>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</si>
  <si>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</si>
  <si>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</si>
  <si>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</si>
  <si>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</si>
  <si>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</si>
  <si>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</si>
  <si>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</si>
  <si>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</si>
  <si>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</si>
  <si>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</si>
  <si>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</si>
  <si>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</si>
  <si>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</si>
  <si>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</si>
  <si>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</si>
  <si>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</si>
  <si>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</si>
  <si>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</si>
  <si>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</si>
  <si>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</si>
  <si>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</si>
  <si>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</si>
  <si>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</si>
  <si>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</si>
  <si>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</si>
  <si>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</si>
  <si>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</si>
  <si>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</si>
  <si>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</si>
  <si>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</si>
  <si>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</si>
  <si>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</si>
  <si>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</si>
  <si>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</si>
  <si>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</si>
  <si>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</si>
  <si>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</si>
  <si>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</si>
  <si>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</si>
  <si>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</si>
  <si>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</si>
  <si>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</si>
  <si>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</si>
  <si>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</si>
  <si>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</si>
  <si>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</si>
  <si>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</si>
  <si>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</si>
  <si>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</si>
  <si>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</si>
  <si>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</si>
  <si>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</si>
  <si>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</si>
  <si>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</si>
  <si>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</si>
  <si>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</si>
  <si>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</si>
  <si>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</si>
  <si>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</si>
  <si>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</si>
  <si>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</si>
  <si>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</si>
  <si>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</si>
  <si>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</si>
  <si>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</si>
  <si>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</si>
  <si>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</si>
  <si>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</si>
  <si>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</si>
  <si>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</si>
  <si>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</si>
  <si>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</si>
  <si>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</si>
  <si>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</si>
  <si>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</si>
  <si>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</si>
  <si>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</si>
  <si>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</si>
  <si>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</si>
  <si>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</si>
  <si>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</si>
  <si>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</si>
  <si>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</si>
  <si>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</si>
  <si>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</si>
  <si>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</si>
  <si>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</si>
  <si>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</si>
  <si>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</si>
  <si>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</si>
  <si>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</si>
  <si>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</si>
  <si>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</si>
  <si>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</si>
  <si>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</si>
  <si>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</si>
  <si>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</si>
  <si>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</si>
  <si>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</si>
  <si>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</si>
  <si>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</si>
  <si>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</si>
  <si>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</si>
  <si>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</si>
  <si>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</si>
  <si>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</si>
  <si>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</si>
  <si>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</si>
  <si>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</si>
  <si>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</si>
  <si>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</si>
  <si>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</si>
  <si>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</si>
  <si>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</si>
  <si>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</si>
  <si>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</si>
  <si>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</si>
  <si>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</si>
  <si>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</si>
  <si>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</si>
  <si>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</si>
  <si>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</si>
  <si>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</si>
  <si>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Marketplace</t>
  </si>
  <si>
    <t xml:space="preserve">EU</t>
  </si>
  <si>
    <t xml:space="preserve">English</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</si>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</sst>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H9" activeCellId="0" sqref="H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Values!B1 &amp; " " &amp; Values!B3</f>
        <v>Tastiera retroilluminata originale per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41.75"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Tastiera originale non retroilluminata per Lenovo Thinkpad T520 T520i T420S T420 T420i T400S T410S T410 T410I T510 T510i W510 W520 X220T X220s X220i X220</v>
      </c>
      <c r="G5" s="38" t="s">
        <v>345</v>
      </c>
      <c r="H5" s="27" t="str">
        <f aca="false">IF(ISBLANK(Values!E4),"",Values!$B$16)</f>
        <v>laptop-computer-replacement-parts</v>
      </c>
      <c r="I5" s="27" t="str">
        <f aca="false">IF(ISBLANK(Values!E4),"","4730574031")</f>
        <v>4730574031</v>
      </c>
      <c r="J5" s="39" t="str">
        <f aca="false">IF(ISBLANK(Values!E4),"",Values!F4 )</f>
        <v>Lenovo T510 - DE</v>
      </c>
      <c r="K5" s="28" t="n">
        <f aca="false">IF(ISBLANK(Values!E4),"",IF(Values!J4, Values!$B$4, Values!$B$5))</f>
        <v>54.99</v>
      </c>
      <c r="L5" s="40"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👉CLIENTI SODDISFATTI IN TUTTO IL MONDO. Più di 10.000 clienti soddisfatti in tutto il mondo. Tastiera rinnovata prodotta in Europa</v>
      </c>
      <c r="AJ5" s="42" t="str">
        <f aca="false">IF(ISBLANK(Values!E4),"","👉 "&amp;Values!H4&amp; " "&amp;Values!$B$24 &amp;" "&amp;Values!$B$3)</f>
        <v>👉 Tedesco COMPATIBILE con Lenovo T520 T520i T420S T420 T420i T400S T410S T410 T410I T510 T510i W510 W520 X220T X220s X220i X220</v>
      </c>
      <c r="AK5" s="1" t="str">
        <f aca="false">IF(ISBLANK(Values!E4),"",Values!$B$25)</f>
        <v>COMUNICAZIONE E SUPPORTO TECNICO: veloce e fluido 24 ore</v>
      </c>
      <c r="AL5" s="1" t="str">
        <f aca="false">IF(ISBLANK(Values!E4),"",Values!$B$26)</f>
        <v>6 MESI DI GARANZIA INCLUSI - resto, sei coperto</v>
      </c>
      <c r="AM5" s="1" t="str">
        <f aca="false">IF(ISBLANK(Values!E4),"",Values!$B$27)</f>
        <v>♻️Be green! ♻️Con questa tastiera, si risparmia fino al 80% di CO2!</v>
      </c>
      <c r="AT5" s="28" t="str">
        <f aca="false">IF(ISBLANK(Values!E4),"",Values!H4)</f>
        <v>Tedesco</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Tastiera originale non retroilluminata per Lenovo Thinkpad T520 T520i T420S T420 T420i T400S T410S T410 T410I T510 T510i W510 W520 X220T X220s X220i X220</v>
      </c>
      <c r="G6" s="38" t="s">
        <v>350</v>
      </c>
      <c r="H6" s="27" t="str">
        <f aca="false">IF(ISBLANK(Values!E5),"",Values!$B$16)</f>
        <v>laptop-computer-replacement-parts</v>
      </c>
      <c r="I6" s="27" t="str">
        <f aca="false">IF(ISBLANK(Values!E5),"","4730574031")</f>
        <v>4730574031</v>
      </c>
      <c r="J6" s="39" t="str">
        <f aca="false">IF(ISBLANK(Values!E5),"",Values!F5 )</f>
        <v>Lenovo T510 - FR</v>
      </c>
      <c r="K6" s="28" t="n">
        <f aca="false">IF(ISBLANK(Values!E5),"",IF(Values!J5, Values!$B$4, Values!$B$5))</f>
        <v>54.99</v>
      </c>
      <c r="L6" s="40"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👉CLIENTI SODDISFATTI IN TUTTO IL MONDO. Più di 10.000 clienti soddisfatti in tutto il mondo. Tastiera rinnovata prodotta in Europa</v>
      </c>
      <c r="AJ6" s="42" t="str">
        <f aca="false">IF(ISBLANK(Values!E5),"","👉 "&amp;Values!H5&amp; " "&amp;Values!$B$24 &amp;" "&amp;Values!$B$3)</f>
        <v>👉 francese COMPATIBILE con Lenovo T520 T520i T420S T420 T420i T400S T410S T410 T410I T510 T510i W510 W520 X220T X220s X220i X220</v>
      </c>
      <c r="AK6" s="1" t="str">
        <f aca="false">IF(ISBLANK(Values!E5),"",Values!$B$25)</f>
        <v>COMUNICAZIONE E SUPPORTO TECNICO: veloce e fluido 24 ore</v>
      </c>
      <c r="AL6" s="1" t="str">
        <f aca="false">IF(ISBLANK(Values!E5),"",Values!$B$26)</f>
        <v>6 MESI DI GARANZIA INCLUSI - resto, sei coperto</v>
      </c>
      <c r="AM6" s="1" t="str">
        <f aca="false">IF(ISBLANK(Values!E5),"",Values!$B$27)</f>
        <v>♻️Be green! ♻️Con questa tastiera, si risparmia fino al 80% di CO2!</v>
      </c>
      <c r="AT6" s="28" t="str">
        <f aca="false">IF(ISBLANK(Values!E5),"",Values!H5)</f>
        <v>francese</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Tastiera originale non retroilluminata per Lenovo Thinkpad T520 T520i T420S T420 T420i T400S T410S T410 T410I T510 T510i W510 W520 X220T X220s X220i X220</v>
      </c>
      <c r="G7" s="38" t="str">
        <f aca="false">IF(ISBLANK(Values!E6),"","TellusRem")</f>
        <v>TellusRem</v>
      </c>
      <c r="H7" s="27" t="str">
        <f aca="false">IF(ISBLANK(Values!E6),"",Values!$B$16)</f>
        <v>laptop-computer-replacement-parts</v>
      </c>
      <c r="I7" s="27" t="str">
        <f aca="false">IF(ISBLANK(Values!E6),"","4730574031")</f>
        <v>4730574031</v>
      </c>
      <c r="J7" s="39" t="str">
        <f aca="false">IF(ISBLANK(Values!E6),"",Values!F6 )</f>
        <v>Lenovo T510 - IT</v>
      </c>
      <c r="K7" s="28" t="n">
        <f aca="false">IF(ISBLANK(Values!E6),"",IF(Values!J6, Values!$B$4, Values!$B$5))</f>
        <v>54.99</v>
      </c>
      <c r="L7" s="40"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👉CLIENTI SODDISFATTI IN TUTTO IL MONDO. Più di 10.000 clienti soddisfatti in tutto il mondo. Tastiera rinnovata prodotta in Europa</v>
      </c>
      <c r="AJ7" s="42" t="str">
        <f aca="false">IF(ISBLANK(Values!E6),"","👉 "&amp;Values!H6&amp; " "&amp;Values!$B$24 &amp;" "&amp;Values!$B$3)</f>
        <v>👉 italiano COMPATIBILE con Lenovo T520 T520i T420S T420 T420i T400S T410S T410 T410I T510 T510i W510 W520 X220T X220s X220i X220</v>
      </c>
      <c r="AK7" s="1" t="str">
        <f aca="false">IF(ISBLANK(Values!E6),"",Values!$B$25)</f>
        <v>COMUNICAZIONE E SUPPORTO TECNICO: veloce e fluido 24 ore</v>
      </c>
      <c r="AL7" s="1" t="str">
        <f aca="false">IF(ISBLANK(Values!E6),"",Values!$B$26)</f>
        <v>6 MESI DI GARANZIA INCLUSI - resto, sei coperto</v>
      </c>
      <c r="AM7" s="1" t="str">
        <f aca="false">IF(ISBLANK(Values!E6),"",Values!$B$27)</f>
        <v>♻️Be green! ♻️Con questa tastiera, si risparmia fino al 80% di CO2!</v>
      </c>
      <c r="AT7" s="28" t="str">
        <f aca="false">IF(ISBLANK(Values!E6),"",Values!H6)</f>
        <v>italiano</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Tastiera originale non retroilluminata per Lenovo Thinkpad T520 T520i T420S T420 T420i T400S T410S T410 T410I T510 T510i W510 W520 X220T X220s X220i X220</v>
      </c>
      <c r="G8" s="38" t="str">
        <f aca="false">IF(ISBLANK(Values!E7),"","TellusRem")</f>
        <v>TellusRem</v>
      </c>
      <c r="H8" s="27" t="str">
        <f aca="false">IF(ISBLANK(Values!E7),"",Values!$B$16)</f>
        <v>laptop-computer-replacement-parts</v>
      </c>
      <c r="I8" s="27" t="str">
        <f aca="false">IF(ISBLANK(Values!E7),"","4730574031")</f>
        <v>4730574031</v>
      </c>
      <c r="J8" s="39" t="str">
        <f aca="false">IF(ISBLANK(Values!E7),"",Values!F7 )</f>
        <v>Lenovo T510 - ES</v>
      </c>
      <c r="K8" s="28" t="n">
        <f aca="false">IF(ISBLANK(Values!E7),"",IF(Values!J7, Values!$B$4, Values!$B$5))</f>
        <v>54.99</v>
      </c>
      <c r="L8" s="40"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👉CLIENTI SODDISFATTI IN TUTTO IL MONDO. Più di 10.000 clienti soddisfatti in tutto il mondo. Tastiera rinnovata prodotta in Europa</v>
      </c>
      <c r="AJ8" s="42" t="str">
        <f aca="false">IF(ISBLANK(Values!E7),"","👉 "&amp;Values!H7&amp; " "&amp;Values!$B$24 &amp;" "&amp;Values!$B$3)</f>
        <v>👉 spagnolo COMPATIBILE con Lenovo T520 T520i T420S T420 T420i T400S T410S T410 T410I T510 T510i W510 W520 X220T X220s X220i X220</v>
      </c>
      <c r="AK8" s="1" t="str">
        <f aca="false">IF(ISBLANK(Values!E7),"",Values!$B$25)</f>
        <v>COMUNICAZIONE E SUPPORTO TECNICO: veloce e fluido 24 ore</v>
      </c>
      <c r="AL8" s="1" t="str">
        <f aca="false">IF(ISBLANK(Values!E7),"",Values!$B$26)</f>
        <v>6 MESI DI GARANZIA INCLUSI - resto, sei coperto</v>
      </c>
      <c r="AM8" s="1" t="str">
        <f aca="false">IF(ISBLANK(Values!E7),"",Values!$B$27)</f>
        <v>♻️Be green! ♻️Con questa tastiera, si risparmia fino al 80% di CO2!</v>
      </c>
      <c r="AT8" s="28" t="str">
        <f aca="false">IF(ISBLANK(Values!E7),"",Values!H7)</f>
        <v>spagnolo</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Tastiera originale non retroilluminata per Lenovo Thinkpad T520 T520i T420S T420 T420i T400S T410S T410 T410I T510 T510i W510 W520 X220T X220s X220i X220</v>
      </c>
      <c r="G9" s="38" t="s">
        <v>350</v>
      </c>
      <c r="H9" s="27" t="str">
        <f aca="false">IF(ISBLANK(Values!E8),"",Values!$B$16)</f>
        <v>laptop-computer-replacement-parts</v>
      </c>
      <c r="I9" s="27" t="str">
        <f aca="false">IF(ISBLANK(Values!E8),"","4730574031")</f>
        <v>4730574031</v>
      </c>
      <c r="J9" s="39" t="str">
        <f aca="false">IF(ISBLANK(Values!E8),"",Values!F8 )</f>
        <v>Lenovo T510 - UK</v>
      </c>
      <c r="K9" s="28" t="n">
        <f aca="false">IF(ISBLANK(Values!E8),"",IF(Values!J8, Values!$B$4, Values!$B$5))</f>
        <v>54.99</v>
      </c>
      <c r="L9" s="40"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👉CLIENTI SODDISFATTI IN TUTTO IL MONDO. Più di 10.000 clienti soddisfatti in tutto il mondo. Tastiera rinnovata prodotta in Europa</v>
      </c>
      <c r="AJ9" s="42" t="str">
        <f aca="false">IF(ISBLANK(Values!E8),"","👉 "&amp;Values!H8&amp; " "&amp;Values!$B$24 &amp;" "&amp;Values!$B$3)</f>
        <v>👉 UK COMPATIBILE con Lenovo T520 T520i T420S T420 T420i T400S T410S T410 T410I T510 T510i W510 W520 X220T X220s X220i X220</v>
      </c>
      <c r="AK9" s="1" t="str">
        <f aca="false">IF(ISBLANK(Values!E8),"",Values!$B$25)</f>
        <v>COMUNICAZIONE E SUPPORTO TECNICO: veloce e fluido 24 ore</v>
      </c>
      <c r="AL9" s="1" t="str">
        <f aca="false">IF(ISBLANK(Values!E8),"",Values!$B$26)</f>
        <v>6 MESI DI GARANZIA INCLUSI - resto, sei coperto</v>
      </c>
      <c r="AM9" s="1" t="str">
        <f aca="false">IF(ISBLANK(Values!E8),"",Values!$B$27)</f>
        <v>♻️Be green! ♻️Con questa tastiera, si risparmia fino al 80% di CO2!</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Tastiera originale non retroilluminata per Lenovo Thinkpad T520 T520i T420S T420 T420i T400S T410S T410 T410I T510 T510i W510 W520 X220T X220s X220i X220</v>
      </c>
      <c r="G10" s="38"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T510 - NOR</v>
      </c>
      <c r="K10" s="28" t="n">
        <f aca="false">IF(ISBLANK(Values!E9),"",IF(Values!J9, Values!$B$4, Values!$B$5))</f>
        <v>54.99</v>
      </c>
      <c r="L10" s="40"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👉CLIENTI SODDISFATTI IN TUTTO IL MONDO. Più di 10.000 clienti soddisfatti in tutto il mondo. Tastiera rinnovata prodotta in Europa</v>
      </c>
      <c r="AJ10" s="42" t="str">
        <f aca="false">IF(ISBLANK(Values!E9),"","👉 "&amp;Values!H9&amp; " "&amp;Values!$B$24 &amp;" "&amp;Values!$B$3)</f>
        <v>👉 Scandinavo - Nordico COMPATIBILE con Lenovo T520 T520i T420S T420 T420i T400S T410S T410 T410I T510 T510i W510 W520 X220T X220s X220i X220</v>
      </c>
      <c r="AK10" s="1" t="str">
        <f aca="false">IF(ISBLANK(Values!E9),"",Values!$B$25)</f>
        <v>COMUNICAZIONE E SUPPORTO TECNICO: veloce e fluido 24 ore</v>
      </c>
      <c r="AL10" s="1" t="str">
        <f aca="false">IF(ISBLANK(Values!E9),"",Values!$B$26)</f>
        <v>6 MESI DI GARANZIA INCLUSI - resto, sei coperto</v>
      </c>
      <c r="AM10" s="1" t="str">
        <f aca="false">IF(ISBLANK(Values!E9),"",Values!$B$27)</f>
        <v>♻️Be green! ♻️Con questa tastiera, si risparmia fino al 80% di CO2!</v>
      </c>
      <c r="AT10" s="28" t="str">
        <f aca="false">IF(ISBLANK(Values!E9),"",Values!H9)</f>
        <v>Scandinavo - Nordico</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Tastiera originale non retroilluminata per Lenovo Thinkpad T520 T520i T420S T420 T420i T400S T410S T410 T410I T510 T510i W510 W520 X220T X220s X220i X220</v>
      </c>
      <c r="G11" s="38"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T510 - BE</v>
      </c>
      <c r="K11" s="28" t="n">
        <f aca="false">IF(ISBLANK(Values!E10),"",IF(Values!J10, Values!$B$4, Values!$B$5))</f>
        <v>54.99</v>
      </c>
      <c r="L11" s="40"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👉CLIENTI SODDISFATTI IN TUTTO IL MONDO. Più di 10.000 clienti soddisfatti in tutto il mondo. Tastiera rinnovata prodotta in Europa</v>
      </c>
      <c r="AJ11" s="42" t="str">
        <f aca="false">IF(ISBLANK(Values!E10),"","👉 "&amp;Values!H10&amp; " "&amp;Values!$B$24 &amp;" "&amp;Values!$B$3)</f>
        <v>👉 belga COMPATIBILE con Lenovo T520 T520i T420S T420 T420i T400S T410S T410 T410I T510 T510i W510 W520 X220T X220s X220i X220</v>
      </c>
      <c r="AK11" s="1" t="str">
        <f aca="false">IF(ISBLANK(Values!E10),"",Values!$B$25)</f>
        <v>COMUNICAZIONE E SUPPORTO TECNICO: veloce e fluido 24 ore</v>
      </c>
      <c r="AL11" s="1" t="str">
        <f aca="false">IF(ISBLANK(Values!E10),"",Values!$B$26)</f>
        <v>6 MESI DI GARANZIA INCLUSI - resto, sei coperto</v>
      </c>
      <c r="AM11" s="1" t="str">
        <f aca="false">IF(ISBLANK(Values!E10),"",Values!$B$27)</f>
        <v>♻️Be green! ♻️Con questa tastiera, si risparmia fino al 80% di CO2!</v>
      </c>
      <c r="AT11" s="28" t="str">
        <f aca="false">IF(ISBLANK(Values!E10),"",Values!H10)</f>
        <v>belga</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Tastiera originale non retroilluminata per Lenovo Thinkpad T520 T520i T420S T420 T420i T400S T410S T410 T410I T510 T510i W510 W520 X220T X220s X220i X220</v>
      </c>
      <c r="G12" s="38"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T510 - BG</v>
      </c>
      <c r="K12" s="28" t="n">
        <f aca="false">IF(ISBLANK(Values!E11),"",IF(Values!J11, Values!$B$4, Values!$B$5))</f>
        <v>54.99</v>
      </c>
      <c r="L12" s="40"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👉CLIENTI SODDISFATTI IN TUTTO IL MONDO. Più di 10.000 clienti soddisfatti in tutto il mondo. Tastiera rinnovata prodotta in Europa</v>
      </c>
      <c r="AJ12" s="42" t="str">
        <f aca="false">IF(ISBLANK(Values!E11),"","👉 "&amp;Values!H11&amp; " "&amp;Values!$B$24 &amp;" "&amp;Values!$B$3)</f>
        <v>👉 bulgaro COMPATIBILE con Lenovo T520 T520i T420S T420 T420i T400S T410S T410 T410I T510 T510i W510 W520 X220T X220s X220i X220</v>
      </c>
      <c r="AK12" s="1" t="str">
        <f aca="false">IF(ISBLANK(Values!E11),"",Values!$B$25)</f>
        <v>COMUNICAZIONE E SUPPORTO TECNICO: veloce e fluido 24 ore</v>
      </c>
      <c r="AL12" s="1" t="str">
        <f aca="false">IF(ISBLANK(Values!E11),"",Values!$B$26)</f>
        <v>6 MESI DI GARANZIA INCLUSI - resto, sei coperto</v>
      </c>
      <c r="AM12" s="1" t="str">
        <f aca="false">IF(ISBLANK(Values!E11),"",Values!$B$27)</f>
        <v>♻️Be green! ♻️Con questa tastiera, si risparmia fino al 80% di CO2!</v>
      </c>
      <c r="AT12" s="28" t="str">
        <f aca="false">IF(ISBLANK(Values!E11),"",Values!H11)</f>
        <v>bulgaro</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Tastiera originale non retroilluminata per Lenovo Thinkpad T520 T520i T420S T420 T420i T400S T410S T410 T410I T510 T510i W510 W520 X220T X220s X220i X220</v>
      </c>
      <c r="G13" s="38"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T510 - CZ</v>
      </c>
      <c r="K13" s="28" t="n">
        <f aca="false">IF(ISBLANK(Values!E12),"",IF(Values!J12, Values!$B$4, Values!$B$5))</f>
        <v>54.99</v>
      </c>
      <c r="L13" s="40"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👉CLIENTI SODDISFATTI IN TUTTO IL MONDO. Più di 10.000 clienti soddisfatti in tutto il mondo. Tastiera rinnovata prodotta in Europa</v>
      </c>
      <c r="AJ13" s="42" t="str">
        <f aca="false">IF(ISBLANK(Values!E12),"","👉 "&amp;Values!H12&amp; " "&amp;Values!$B$24 &amp;" "&amp;Values!$B$3)</f>
        <v>👉 ceco COMPATIBILE con Lenovo T520 T520i T420S T420 T420i T400S T410S T410 T410I T510 T510i W510 W520 X220T X220s X220i X220</v>
      </c>
      <c r="AK13" s="1" t="str">
        <f aca="false">IF(ISBLANK(Values!E12),"",Values!$B$25)</f>
        <v>COMUNICAZIONE E SUPPORTO TECNICO: veloce e fluido 24 ore</v>
      </c>
      <c r="AL13" s="1" t="str">
        <f aca="false">IF(ISBLANK(Values!E12),"",Values!$B$26)</f>
        <v>6 MESI DI GARANZIA INCLUSI - resto, sei coperto</v>
      </c>
      <c r="AM13" s="1" t="str">
        <f aca="false">IF(ISBLANK(Values!E12),"",Values!$B$27)</f>
        <v>♻️Be green! ♻️Con questa tastiera, si risparmia fino al 80% di CO2!</v>
      </c>
      <c r="AT13" s="28" t="str">
        <f aca="false">IF(ISBLANK(Values!E12),"",Values!H12)</f>
        <v>ceco</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Tastiera originale non retroilluminata per Lenovo Thinkpad T520 T520i T420S T420 T420i T400S T410S T410 T410I T510 T510i W510 W520 X220T X220s X220i X220</v>
      </c>
      <c r="G14" s="38"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T510 - DK</v>
      </c>
      <c r="K14" s="28" t="n">
        <f aca="false">IF(ISBLANK(Values!E13),"",IF(Values!J13, Values!$B$4, Values!$B$5))</f>
        <v>54.99</v>
      </c>
      <c r="L14" s="40"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👉CLIENTI SODDISFATTI IN TUTTO IL MONDO. Più di 10.000 clienti soddisfatti in tutto il mondo. Tastiera rinnovata prodotta in Europa</v>
      </c>
      <c r="AJ14" s="42" t="str">
        <f aca="false">IF(ISBLANK(Values!E13),"","👉 "&amp;Values!H13&amp; " "&amp;Values!$B$24 &amp;" "&amp;Values!$B$3)</f>
        <v>👉 danese COMPATIBILE con Lenovo T520 T520i T420S T420 T420i T400S T410S T410 T410I T510 T510i W510 W520 X220T X220s X220i X220</v>
      </c>
      <c r="AK14" s="1" t="str">
        <f aca="false">IF(ISBLANK(Values!E13),"",Values!$B$25)</f>
        <v>COMUNICAZIONE E SUPPORTO TECNICO: veloce e fluido 24 ore</v>
      </c>
      <c r="AL14" s="1" t="str">
        <f aca="false">IF(ISBLANK(Values!E13),"",Values!$B$26)</f>
        <v>6 MESI DI GARANZIA INCLUSI - resto, sei coperto</v>
      </c>
      <c r="AM14" s="1" t="str">
        <f aca="false">IF(ISBLANK(Values!E13),"",Values!$B$27)</f>
        <v>♻️Be green! ♻️Con questa tastiera, si risparmia fino al 80% di CO2!</v>
      </c>
      <c r="AT14" s="28" t="str">
        <f aca="false">IF(ISBLANK(Values!E13),"",Values!H13)</f>
        <v>danese</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Tastiera originale non retroilluminata per Lenovo Thinkpad T520 T520i T420S T420 T420i T400S T410S T410 T410I T510 T510i W510 W520 X220T X220s X220i X220</v>
      </c>
      <c r="G15" s="38"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T510 - HU</v>
      </c>
      <c r="K15" s="28" t="n">
        <f aca="false">IF(ISBLANK(Values!E14),"",IF(Values!J14, Values!$B$4, Values!$B$5))</f>
        <v>54.99</v>
      </c>
      <c r="L15" s="40"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👉CLIENTI SODDISFATTI IN TUTTO IL MONDO. Più di 10.000 clienti soddisfatti in tutto il mondo. Tastiera rinnovata prodotta in Europa</v>
      </c>
      <c r="AJ15" s="42" t="str">
        <f aca="false">IF(ISBLANK(Values!E14),"","👉 "&amp;Values!H14&amp; " "&amp;Values!$B$24 &amp;" "&amp;Values!$B$3)</f>
        <v>👉 ungherese COMPATIBILE con Lenovo T520 T520i T420S T420 T420i T400S T410S T410 T410I T510 T510i W510 W520 X220T X220s X220i X220</v>
      </c>
      <c r="AK15" s="1" t="str">
        <f aca="false">IF(ISBLANK(Values!E14),"",Values!$B$25)</f>
        <v>COMUNICAZIONE E SUPPORTO TECNICO: veloce e fluido 24 ore</v>
      </c>
      <c r="AL15" s="1" t="str">
        <f aca="false">IF(ISBLANK(Values!E14),"",Values!$B$26)</f>
        <v>6 MESI DI GARANZIA INCLUSI - resto, sei coperto</v>
      </c>
      <c r="AM15" s="1" t="str">
        <f aca="false">IF(ISBLANK(Values!E14),"",Values!$B$27)</f>
        <v>♻️Be green! ♻️Con questa tastiera, si risparmia fino al 80% di CO2!</v>
      </c>
      <c r="AT15" s="28" t="str">
        <f aca="false">IF(ISBLANK(Values!E14),"",Values!H14)</f>
        <v>ungherese</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Tastiera originale non retroilluminata per Lenovo Thinkpad T520 T520i T420S T420 T420i T400S T410S T410 T410I T510 T510i W510 W520 X220T X220s X220i X220</v>
      </c>
      <c r="G16" s="38"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T510 - NL</v>
      </c>
      <c r="K16" s="28" t="n">
        <f aca="false">IF(ISBLANK(Values!E15),"",IF(Values!J15, Values!$B$4, Values!$B$5))</f>
        <v>54.99</v>
      </c>
      <c r="L16" s="40"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👉CLIENTI SODDISFATTI IN TUTTO IL MONDO. Più di 10.000 clienti soddisfatti in tutto il mondo. Tastiera rinnovata prodotta in Europa</v>
      </c>
      <c r="AJ16" s="42" t="str">
        <f aca="false">IF(ISBLANK(Values!E15),"","👉 "&amp;Values!H15&amp; " "&amp;Values!$B$24 &amp;" "&amp;Values!$B$3)</f>
        <v>👉 olandese COMPATIBILE con Lenovo T520 T520i T420S T420 T420i T400S T410S T410 T410I T510 T510i W510 W520 X220T X220s X220i X220</v>
      </c>
      <c r="AK16" s="1" t="str">
        <f aca="false">IF(ISBLANK(Values!E15),"",Values!$B$25)</f>
        <v>COMUNICAZIONE E SUPPORTO TECNICO: veloce e fluido 24 ore</v>
      </c>
      <c r="AL16" s="1" t="str">
        <f aca="false">IF(ISBLANK(Values!E15),"",Values!$B$26)</f>
        <v>6 MESI DI GARANZIA INCLUSI - resto, sei coperto</v>
      </c>
      <c r="AM16" s="1" t="str">
        <f aca="false">IF(ISBLANK(Values!E15),"",Values!$B$27)</f>
        <v>♻️Be green! ♻️Con questa tastiera, si risparmia fino al 80% di CO2!</v>
      </c>
      <c r="AT16" s="28" t="str">
        <f aca="false">IF(ISBLANK(Values!E15),"",Values!H15)</f>
        <v>olandese</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Tastiera originale non retroilluminata per Lenovo Thinkpad T520 T520i T420S T420 T420i T400S T410S T410 T410I T510 T510i W510 W520 X220T X220s X220i X220</v>
      </c>
      <c r="G17" s="38"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T510 - NO</v>
      </c>
      <c r="K17" s="28" t="n">
        <f aca="false">IF(ISBLANK(Values!E16),"",IF(Values!J16, Values!$B$4, Values!$B$5))</f>
        <v>54.99</v>
      </c>
      <c r="L17" s="40"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👉CLIENTI SODDISFATTI IN TUTTO IL MONDO. Più di 10.000 clienti soddisfatti in tutto il mondo. Tastiera rinnovata prodotta in Europa</v>
      </c>
      <c r="AJ17" s="42" t="str">
        <f aca="false">IF(ISBLANK(Values!E16),"","👉 "&amp;Values!H16&amp; " "&amp;Values!$B$24 &amp;" "&amp;Values!$B$3)</f>
        <v>👉 norvegese COMPATIBILE con Lenovo T520 T520i T420S T420 T420i T400S T410S T410 T410I T510 T510i W510 W520 X220T X220s X220i X220</v>
      </c>
      <c r="AK17" s="1" t="str">
        <f aca="false">IF(ISBLANK(Values!E16),"",Values!$B$25)</f>
        <v>COMUNICAZIONE E SUPPORTO TECNICO: veloce e fluido 24 ore</v>
      </c>
      <c r="AL17" s="1" t="str">
        <f aca="false">IF(ISBLANK(Values!E16),"",Values!$B$26)</f>
        <v>6 MESI DI GARANZIA INCLUSI - resto, sei coperto</v>
      </c>
      <c r="AM17" s="1" t="str">
        <f aca="false">IF(ISBLANK(Values!E16),"",Values!$B$27)</f>
        <v>♻️Be green! ♻️Con questa tastiera, si risparmia fino al 80% di CO2!</v>
      </c>
      <c r="AT17" s="28" t="str">
        <f aca="false">IF(ISBLANK(Values!E16),"",Values!H16)</f>
        <v>norvegese</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Tastiera originale non retroilluminata per Lenovo Thinkpad T520 T520i T420S T420 T420i T400S T410S T410 T410I T510 T510i W510 W520 X220T X220s X220i X220</v>
      </c>
      <c r="G18" s="38"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T510 - PL</v>
      </c>
      <c r="K18" s="28" t="n">
        <f aca="false">IF(ISBLANK(Values!E17),"",IF(Values!J17, Values!$B$4, Values!$B$5))</f>
        <v>54.99</v>
      </c>
      <c r="L18" s="40"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👉CLIENTI SODDISFATTI IN TUTTO IL MONDO. Più di 10.000 clienti soddisfatti in tutto il mondo. Tastiera rinnovata prodotta in Europa</v>
      </c>
      <c r="AJ18" s="42" t="str">
        <f aca="false">IF(ISBLANK(Values!E17),"","👉 "&amp;Values!H17&amp; " "&amp;Values!$B$24 &amp;" "&amp;Values!$B$3)</f>
        <v>👉 polacco COMPATIBILE con Lenovo T520 T520i T420S T420 T420i T400S T410S T410 T410I T510 T510i W510 W520 X220T X220s X220i X220</v>
      </c>
      <c r="AK18" s="1" t="str">
        <f aca="false">IF(ISBLANK(Values!E17),"",Values!$B$25)</f>
        <v>COMUNICAZIONE E SUPPORTO TECNICO: veloce e fluido 24 ore</v>
      </c>
      <c r="AL18" s="1" t="str">
        <f aca="false">IF(ISBLANK(Values!E17),"",Values!$B$26)</f>
        <v>6 MESI DI GARANZIA INCLUSI - resto, sei coperto</v>
      </c>
      <c r="AM18" s="1" t="str">
        <f aca="false">IF(ISBLANK(Values!E17),"",Values!$B$27)</f>
        <v>♻️Be green! ♻️Con questa tastiera, si risparmia fino al 80% di CO2!</v>
      </c>
      <c r="AT18" s="28" t="str">
        <f aca="false">IF(ISBLANK(Values!E17),"",Values!H17)</f>
        <v>polacco</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Tastiera originale non retroilluminata per Lenovo Thinkpad T520 T520i T420S T420 T420i T400S T410S T410 T410I T510 T510i W510 W520 X220T X220s X220i X220</v>
      </c>
      <c r="G19" s="38"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T510 - PT</v>
      </c>
      <c r="K19" s="28" t="n">
        <f aca="false">IF(ISBLANK(Values!E18),"",IF(Values!J18, Values!$B$4, Values!$B$5))</f>
        <v>54.99</v>
      </c>
      <c r="L19" s="40"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👉CLIENTI SODDISFATTI IN TUTTO IL MONDO. Più di 10.000 clienti soddisfatti in tutto il mondo. Tastiera rinnovata prodotta in Europa</v>
      </c>
      <c r="AJ19" s="42" t="str">
        <f aca="false">IF(ISBLANK(Values!E18),"","👉 "&amp;Values!H18&amp; " "&amp;Values!$B$24 &amp;" "&amp;Values!$B$3)</f>
        <v>👉 portoghese COMPATIBILE con Lenovo T520 T520i T420S T420 T420i T400S T410S T410 T410I T510 T510i W510 W520 X220T X220s X220i X220</v>
      </c>
      <c r="AK19" s="1" t="str">
        <f aca="false">IF(ISBLANK(Values!E18),"",Values!$B$25)</f>
        <v>COMUNICAZIONE E SUPPORTO TECNICO: veloce e fluido 24 ore</v>
      </c>
      <c r="AL19" s="1" t="str">
        <f aca="false">IF(ISBLANK(Values!E18),"",Values!$B$26)</f>
        <v>6 MESI DI GARANZIA INCLUSI - resto, sei coperto</v>
      </c>
      <c r="AM19" s="1" t="str">
        <f aca="false">IF(ISBLANK(Values!E18),"",Values!$B$27)</f>
        <v>♻️Be green! ♻️Con questa tastiera, si risparmia fino al 80% di CO2!</v>
      </c>
      <c r="AT19" s="28" t="str">
        <f aca="false">IF(ISBLANK(Values!E18),"",Values!H18)</f>
        <v>portoghese</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Tastiera originale non retroilluminata per Lenovo Thinkpad T520 T520i T420S T420 T420i T400S T410S T410 T410I T510 T510i W510 W520 X220T X220s X220i X220</v>
      </c>
      <c r="G20" s="38"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T510 - SE/FI</v>
      </c>
      <c r="K20" s="28" t="n">
        <f aca="false">IF(ISBLANK(Values!E19),"",IF(Values!J19, Values!$B$4, Values!$B$5))</f>
        <v>54.99</v>
      </c>
      <c r="L20" s="40"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👉CLIENTI SODDISFATTI IN TUTTO IL MONDO. Più di 10.000 clienti soddisfatti in tutto il mondo. Tastiera rinnovata prodotta in Europa</v>
      </c>
      <c r="AJ20" s="42" t="str">
        <f aca="false">IF(ISBLANK(Values!E19),"","👉 "&amp;Values!H19&amp; " "&amp;Values!$B$24 &amp;" "&amp;Values!$B$3)</f>
        <v>👉 Svedese – finlandese COMPATIBILE con Lenovo T520 T520i T420S T420 T420i T400S T410S T410 T410I T510 T510i W510 W520 X220T X220s X220i X220</v>
      </c>
      <c r="AK20" s="1" t="str">
        <f aca="false">IF(ISBLANK(Values!E19),"",Values!$B$25)</f>
        <v>COMUNICAZIONE E SUPPORTO TECNICO: veloce e fluido 24 ore</v>
      </c>
      <c r="AL20" s="1" t="str">
        <f aca="false">IF(ISBLANK(Values!E19),"",Values!$B$26)</f>
        <v>6 MESI DI GARANZIA INCLUSI - resto, sei coperto</v>
      </c>
      <c r="AM20" s="1" t="str">
        <f aca="false">IF(ISBLANK(Values!E19),"",Values!$B$27)</f>
        <v>♻️Be green! ♻️Con questa tastiera, si risparmia fino al 80% di CO2!</v>
      </c>
      <c r="AT20" s="28" t="str">
        <f aca="false">IF(ISBLANK(Values!E19),"",Values!H19)</f>
        <v>Svedese – finlandese</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Tastiera originale non retroilluminata per Lenovo Thinkpad T520 T520i T420S T420 T420i T400S T410S T410 T410I T510 T510i W510 W520 X220T X220s X220i X220</v>
      </c>
      <c r="G21" s="38"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T510 - CH</v>
      </c>
      <c r="K21" s="28" t="n">
        <f aca="false">IF(ISBLANK(Values!E20),"",IF(Values!J20, Values!$B$4, Values!$B$5))</f>
        <v>54.99</v>
      </c>
      <c r="L21" s="40"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👉CLIENTI SODDISFATTI IN TUTTO IL MONDO. Più di 10.000 clienti soddisfatti in tutto il mondo. Tastiera rinnovata prodotta in Europa</v>
      </c>
      <c r="AJ21" s="42" t="str">
        <f aca="false">IF(ISBLANK(Values!E20),"","👉 "&amp;Values!H20&amp; " "&amp;Values!$B$24 &amp;" "&amp;Values!$B$3)</f>
        <v>👉 svizzero COMPATIBILE con Lenovo T520 T520i T420S T420 T420i T400S T410S T410 T410I T510 T510i W510 W520 X220T X220s X220i X220</v>
      </c>
      <c r="AK21" s="1" t="str">
        <f aca="false">IF(ISBLANK(Values!E20),"",Values!$B$25)</f>
        <v>COMUNICAZIONE E SUPPORTO TECNICO: veloce e fluido 24 ore</v>
      </c>
      <c r="AL21" s="1" t="str">
        <f aca="false">IF(ISBLANK(Values!E20),"",Values!$B$26)</f>
        <v>6 MESI DI GARANZIA INCLUSI - resto, sei coperto</v>
      </c>
      <c r="AM21" s="1" t="str">
        <f aca="false">IF(ISBLANK(Values!E20),"",Values!$B$27)</f>
        <v>♻️Be green! ♻️Con questa tastiera, si risparmia fino al 80% di CO2!</v>
      </c>
      <c r="AT21" s="28" t="str">
        <f aca="false">IF(ISBLANK(Values!E20),"",Values!H20)</f>
        <v>svizzero</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Tastiera originale non retroilluminata per Lenovo Thinkpad T520 T520i T420S T420 T420i T400S T410S T410 T410I T510 T510i W510 W520 X220T X220s X220i X220</v>
      </c>
      <c r="G22" s="38"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T510 - US INT</v>
      </c>
      <c r="K22" s="28" t="n">
        <f aca="false">IF(ISBLANK(Values!E21),"",IF(Values!J21, Values!$B$4, Values!$B$5))</f>
        <v>54.99</v>
      </c>
      <c r="L22" s="40"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👉CLIENTI SODDISFATTI IN TUTTO IL MONDO. Più di 10.000 clienti soddisfatti in tutto il mondo. Tastiera rinnovata prodotta in Europa</v>
      </c>
      <c r="AJ22" s="42" t="str">
        <f aca="false">IF(ISBLANK(Values!E21),"","👉 "&amp;Values!H21&amp; " "&amp;Values!$B$24 &amp;" "&amp;Values!$B$3)</f>
        <v>👉 US international COMPATIBILE con Lenovo T520 T520i T420S T420 T420i T400S T410S T410 T410I T510 T510i W510 W520 X220T X220s X220i X220</v>
      </c>
      <c r="AK22" s="1" t="str">
        <f aca="false">IF(ISBLANK(Values!E21),"",Values!$B$25)</f>
        <v>COMUNICAZIONE E SUPPORTO TECNICO: veloce e fluido 24 ore</v>
      </c>
      <c r="AL22" s="1" t="str">
        <f aca="false">IF(ISBLANK(Values!E21),"",Values!$B$26)</f>
        <v>6 MESI DI GARANZIA INCLUSI - resto, sei coperto</v>
      </c>
      <c r="AM22" s="1" t="str">
        <f aca="false">IF(ISBLANK(Values!E21),"",Values!$B$27)</f>
        <v>♻️Be green! ♻️Con questa tastiera, si risparmia fino al 80% di CO2!</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Tastiera originale non retroilluminata per Lenovo Thinkpad T520 T520i T420S T420 T420i T400S T410S T410 T410I T510 T510i W510 W520 X220T X220s X220i X220</v>
      </c>
      <c r="G23" s="38"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T510 - RUS</v>
      </c>
      <c r="K23" s="28" t="n">
        <f aca="false">IF(ISBLANK(Values!E22),"",IF(Values!J22, Values!$B$4, Values!$B$5))</f>
        <v>54.99</v>
      </c>
      <c r="L23" s="40"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👉CLIENTI SODDISFATTI IN TUTTO IL MONDO. Più di 10.000 clienti soddisfatti in tutto il mondo. Tastiera rinnovata prodotta in Europa</v>
      </c>
      <c r="AJ23" s="42" t="str">
        <f aca="false">IF(ISBLANK(Values!E22),"","👉 "&amp;Values!H22&amp; " "&amp;Values!$B$24 &amp;" "&amp;Values!$B$3)</f>
        <v>👉 russo COMPATIBILE con Lenovo T520 T520i T420S T420 T420i T400S T410S T410 T410I T510 T510i W510 W520 X220T X220s X220i X220</v>
      </c>
      <c r="AK23" s="1" t="str">
        <f aca="false">IF(ISBLANK(Values!E22),"",Values!$B$25)</f>
        <v>COMUNICAZIONE E SUPPORTO TECNICO: veloce e fluido 24 ore</v>
      </c>
      <c r="AL23" s="1" t="str">
        <f aca="false">IF(ISBLANK(Values!E22),"",Values!$B$26)</f>
        <v>6 MESI DI GARANZIA INCLUSI - resto, sei coperto</v>
      </c>
      <c r="AM23" s="1" t="str">
        <f aca="false">IF(ISBLANK(Values!E22),"",Values!$B$27)</f>
        <v>♻️Be green! ♻️Con questa tastiera, si risparmia fino al 80% di CO2!</v>
      </c>
      <c r="AN23" s="1"/>
      <c r="AO23" s="1"/>
      <c r="AP23" s="1"/>
      <c r="AQ23" s="1"/>
      <c r="AR23" s="1"/>
      <c r="AS23" s="1"/>
      <c r="AT23" s="28" t="str">
        <f aca="false">IF(ISBLANK(Values!E22),"",Values!H22)</f>
        <v>russo</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Tastiera originale non retroilluminata per Lenovo Thinkpad T520 T520i T420S T420 T420i T400S T410S T410 T410I T510 T510i W510 W520 X220T X220s X220i X220</v>
      </c>
      <c r="G24" s="38" t="s">
        <v>350</v>
      </c>
      <c r="H24" s="27" t="str">
        <f aca="false">IF(ISBLANK(Values!E23),"",Values!$B$16)</f>
        <v>laptop-computer-replacement-parts</v>
      </c>
      <c r="I24" s="27" t="str">
        <f aca="false">IF(ISBLANK(Values!E23),"","4730574031")</f>
        <v>4730574031</v>
      </c>
      <c r="J24" s="39" t="str">
        <f aca="false">IF(ISBLANK(Values!E23),"",Values!F23 )</f>
        <v>Lenovo T510 - US</v>
      </c>
      <c r="K24" s="28" t="n">
        <f aca="false">IF(ISBLANK(Values!E23),"",IF(Values!J23, Values!$B$4, Values!$B$5))</f>
        <v>54.99</v>
      </c>
      <c r="L24" s="40"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👉CLIENTI SODDISFATTI IN TUTTO IL MONDO. Più di 10.000 clienti soddisfatti in tutto il mondo. Tastiera rinnovata prodotta in Europa</v>
      </c>
      <c r="AJ24" s="42" t="str">
        <f aca="false">IF(ISBLANK(Values!E23),"","👉 "&amp;Values!H23&amp; " "&amp;Values!$B$24 &amp;" "&amp;Values!$B$3)</f>
        <v>👉 US COMPATIBILE con Lenovo T520 T520i T420S T420 T420i T400S T410S T410 T410I T510 T510i W510 W520 X220T X220s X220i X220</v>
      </c>
      <c r="AK24" s="1" t="str">
        <f aca="false">IF(ISBLANK(Values!E23),"",Values!$B$25)</f>
        <v>COMUNICAZIONE E SUPPORTO TECNICO: veloce e fluido 24 ore</v>
      </c>
      <c r="AL24" s="1" t="str">
        <f aca="false">IF(ISBLANK(Values!E23),"",Values!$B$26)</f>
        <v>6 MESI DI GARANZIA INCLUSI - resto, sei coperto</v>
      </c>
      <c r="AM24" s="1" t="str">
        <f aca="false">IF(ISBLANK(Values!E23),"",Values!$B$27)</f>
        <v>♻️Be green! ♻️Con questa tastiera, si risparmia fino al 80% di CO2!</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8"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8"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8"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8"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8"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8"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8"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8"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8"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8"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8"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8"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8"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8"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8"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8"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8"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8"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8"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8" t="s">
        <v>350</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8"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8"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8"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8"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8"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8"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8"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8"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8"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8"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8"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8"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8"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8"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8"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8"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8"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8"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8"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8"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8"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8"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8"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8"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8"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8"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8"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8"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8"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8"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8"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8"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8"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8"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8"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8"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8"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8"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8"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8"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8"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8"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8"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8"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8"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8"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8"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8"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8"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8"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8"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8"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8"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8"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8"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8"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8"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8"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8"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8"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8"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8"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8"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8"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8"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8"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8"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8"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8"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8"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8"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8"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8"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8"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8"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8"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8"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8"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8"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8"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8"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8"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8"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8"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8"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8"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8"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8"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8"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8"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8"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8"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8"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8"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8"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8"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8"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8"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8"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8"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8"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8"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8"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8"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8"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8"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8"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8"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8"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8"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8"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8"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8"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8"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8"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8"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8"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8"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8"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8"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8"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8"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8"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8"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8"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8"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8"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8"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8"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8"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8"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8"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8"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8"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8"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8"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8"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8"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8"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8"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8"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8"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8"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8"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8"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8"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8"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8"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8"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8"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8"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8"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8"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8"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8"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8"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8"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8"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8"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8"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82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Tastiera retroilluminata originale per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Tastiera originale non retroilluminata per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35.05" hidden="false" customHeight="false" outlineLevel="0" collapsed="false">
      <c r="A4" s="44" t="s">
        <v>368</v>
      </c>
      <c r="B4" s="48" t="n">
        <v>59.75</v>
      </c>
      <c r="E4" s="49" t="n">
        <v>5714401510017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1" t="n">
        <f aca="false">TRUE()</f>
        <v>1</v>
      </c>
      <c r="J4" s="52" t="n">
        <f aca="false">FALSE()</f>
        <v>0</v>
      </c>
      <c r="K4" s="49" t="s">
        <v>371</v>
      </c>
      <c r="L4" s="53" t="n">
        <f aca="false">TRUE()</f>
        <v>1</v>
      </c>
      <c r="M4" s="54"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4"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6" t="n">
        <f aca="false">MATCH(G4,options!$D$1:$D$20,0)</f>
        <v>1</v>
      </c>
    </row>
    <row r="5" customFormat="false" ht="35.05" hidden="false" customHeight="false" outlineLevel="0" collapsed="false">
      <c r="A5" s="44" t="s">
        <v>372</v>
      </c>
      <c r="B5" s="48" t="n">
        <v>54.99</v>
      </c>
      <c r="E5" s="49" t="n">
        <v>5714401510024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1" t="n">
        <f aca="false">TRUE()</f>
        <v>1</v>
      </c>
      <c r="J5" s="52" t="n">
        <f aca="false">FALSE()</f>
        <v>0</v>
      </c>
      <c r="K5" s="49" t="s">
        <v>375</v>
      </c>
      <c r="L5" s="53" t="n">
        <f aca="false">TRUE()</f>
        <v>1</v>
      </c>
      <c r="M5" s="54"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4"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6" t="n">
        <f aca="false">MATCH(G5,options!$D$1:$D$20,0)</f>
        <v>2</v>
      </c>
    </row>
    <row r="6" customFormat="false" ht="35.05" hidden="false" customHeight="false" outlineLevel="0" collapsed="false">
      <c r="A6" s="44" t="s">
        <v>376</v>
      </c>
      <c r="B6" s="57" t="s">
        <v>377</v>
      </c>
      <c r="E6" s="49" t="n">
        <v>5714401510031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n">
        <f aca="false">FALSE()</f>
        <v>0</v>
      </c>
      <c r="K6" s="49" t="s">
        <v>380</v>
      </c>
      <c r="L6" s="53" t="n">
        <f aca="false">TRUE()</f>
        <v>1</v>
      </c>
      <c r="M6" s="54"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4"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6" t="n">
        <f aca="false">MATCH(G6,options!$D$1:$D$20,0)</f>
        <v>3</v>
      </c>
      <c r="AK6" s="0" t="s">
        <v>381</v>
      </c>
    </row>
    <row r="7" customFormat="false" ht="35.05" hidden="false" customHeight="false" outlineLevel="0" collapsed="false">
      <c r="A7" s="44" t="s">
        <v>382</v>
      </c>
      <c r="B7" s="58" t="n">
        <v>41</v>
      </c>
      <c r="E7" s="49" t="n">
        <v>5714401510048</v>
      </c>
      <c r="F7" s="49" t="s">
        <v>383</v>
      </c>
      <c r="G7" s="50"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1" t="n">
        <f aca="false">TRUE()</f>
        <v>1</v>
      </c>
      <c r="J7" s="52" t="n">
        <f aca="false">FALSE()</f>
        <v>0</v>
      </c>
      <c r="K7" s="49" t="s">
        <v>385</v>
      </c>
      <c r="L7" s="53" t="n">
        <f aca="false">TRUE()</f>
        <v>1</v>
      </c>
      <c r="M7" s="54"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4"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6" t="n">
        <f aca="false">MATCH(G7,options!$D$1:$D$20,0)</f>
        <v>4</v>
      </c>
    </row>
    <row r="8" customFormat="false" ht="35.05" hidden="false" customHeight="false" outlineLevel="0" collapsed="false">
      <c r="A8" s="44" t="s">
        <v>386</v>
      </c>
      <c r="B8" s="58" t="n">
        <v>17</v>
      </c>
      <c r="E8" s="49" t="n">
        <v>5714401510055</v>
      </c>
      <c r="F8" s="49" t="s">
        <v>387</v>
      </c>
      <c r="G8" s="50"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389</v>
      </c>
      <c r="L8" s="53" t="n">
        <f aca="false">TRUE()</f>
        <v>1</v>
      </c>
      <c r="M8" s="54"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4"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6" t="n">
        <f aca="false">MATCH(G8,options!$D$1:$D$20,0)</f>
        <v>5</v>
      </c>
    </row>
    <row r="9" customFormat="false" ht="12.8" hidden="false" customHeight="false" outlineLevel="0" collapsed="false">
      <c r="A9" s="44" t="s">
        <v>390</v>
      </c>
      <c r="B9" s="58" t="str">
        <f aca="false">IF(B6=options!C1,"5","3")</f>
        <v>5</v>
      </c>
      <c r="E9" s="49" t="n">
        <v>5714401510062</v>
      </c>
      <c r="F9" s="49" t="s">
        <v>391</v>
      </c>
      <c r="G9" s="50"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1" t="n">
        <f aca="false">TRUE()</f>
        <v>1</v>
      </c>
      <c r="J9" s="52" t="n">
        <f aca="false">FALSE()</f>
        <v>0</v>
      </c>
      <c r="K9" s="4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393</v>
      </c>
      <c r="B10" s="59"/>
      <c r="E10" s="49" t="n">
        <v>5714401510079</v>
      </c>
      <c r="F10" s="49" t="s">
        <v>394</v>
      </c>
      <c r="G10" s="50"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n">
        <f aca="false">FALSE()</f>
        <v>0</v>
      </c>
      <c r="K10" s="49"/>
      <c r="L10" s="53" t="n">
        <f aca="false">FALSE()</f>
        <v>0</v>
      </c>
      <c r="M10" s="54" t="str">
        <f aca="false">IF(ISBLANK(K10),"",IF(L10, "https://raw.githubusercontent.com/PatrickVibild/TellusAmazonPictures/master/pictures/"&amp;K10&amp;"/1.jpg","https://download.lenovo.com/Images/Parts/"&amp;K10&amp;"/"&amp;K10&amp;"_A.jpg"))</f>
        <v/>
      </c>
      <c r="N10" s="54" t="str">
        <f aca="false">IF(ISBLANK(K10),"",IF(L10, "https://raw.githubusercontent.com/PatrickVibild/TellusAmazonPictures/master/pictures/"&amp;K10&amp;"/2.jpg","https://download.lenovo.com/Images/Parts/"&amp;K10&amp;"/"&amp;K10&amp;"_B.jpg"))</f>
        <v/>
      </c>
      <c r="O10" s="55"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4" t="s">
        <v>396</v>
      </c>
      <c r="B11" s="60" t="n">
        <v>150</v>
      </c>
      <c r="E11" s="49" t="n">
        <v>5714401510086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1" t="n">
        <f aca="false">TRUE()</f>
        <v>1</v>
      </c>
      <c r="J11" s="52" t="n">
        <f aca="false">FALSE()</f>
        <v>0</v>
      </c>
      <c r="K11" s="49"/>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5714401510093</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1" t="n">
        <f aca="false">TRUE()</f>
        <v>1</v>
      </c>
      <c r="J12" s="52" t="n">
        <f aca="false">FALSE()</f>
        <v>0</v>
      </c>
      <c r="K12" s="49"/>
      <c r="L12" s="53" t="n">
        <f aca="false">FALSE()</f>
        <v>0</v>
      </c>
      <c r="M12" s="54" t="str">
        <f aca="false">IF(ISBLANK(K12),"",IF(L12, "https://raw.githubusercontent.com/PatrickVibild/TellusAmazonPictures/master/pictures/"&amp;K12&amp;"/1.jpg","https://download.lenovo.com/Images/Parts/"&amp;K12&amp;"/"&amp;K12&amp;"_A.jpg"))</f>
        <v/>
      </c>
      <c r="N12" s="54" t="str">
        <f aca="false">IF(ISBLANK(K12),"",IF(L12, "https://raw.githubusercontent.com/PatrickVibild/TellusAmazonPictures/master/pictures/"&amp;K12&amp;"/2.jpg","https://download.lenovo.com/Images/Parts/"&amp;K12&amp;"/"&amp;K12&amp;"_B.jpg"))</f>
        <v/>
      </c>
      <c r="O12" s="55"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4" t="s">
        <v>401</v>
      </c>
      <c r="B13" s="49" t="s">
        <v>402</v>
      </c>
      <c r="E13" s="49" t="n">
        <v>5714401510109</v>
      </c>
      <c r="F13" s="49" t="s">
        <v>403</v>
      </c>
      <c r="G13" s="50"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1" t="n">
        <f aca="false">TRUE()</f>
        <v>1</v>
      </c>
      <c r="J13" s="52" t="n">
        <f aca="false">FALSE()</f>
        <v>0</v>
      </c>
      <c r="K13" s="49"/>
      <c r="L13" s="53" t="n">
        <f aca="false">FALSE()</f>
        <v>0</v>
      </c>
      <c r="M13" s="54" t="str">
        <f aca="false">IF(ISBLANK(K13),"",IF(L13, "https://raw.githubusercontent.com/PatrickVibild/TellusAmazonPictures/master/pictures/"&amp;K13&amp;"/1.jpg","https://download.lenovo.com/Images/Parts/"&amp;K13&amp;"/"&amp;K13&amp;"_A.jpg"))</f>
        <v/>
      </c>
      <c r="N13" s="54" t="str">
        <f aca="false">IF(ISBLANK(K13),"",IF(L13, "https://raw.githubusercontent.com/PatrickVibild/TellusAmazonPictures/master/pictures/"&amp;K13&amp;"/2.jpg","https://download.lenovo.com/Images/Parts/"&amp;K13&amp;"/"&amp;K13&amp;"_B.jpg"))</f>
        <v/>
      </c>
      <c r="O13" s="55"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4" t="s">
        <v>405</v>
      </c>
      <c r="B14" s="49" t="n">
        <v>5714401510222</v>
      </c>
      <c r="E14" s="49" t="n">
        <v>5714401510116</v>
      </c>
      <c r="F14" s="49" t="s">
        <v>406</v>
      </c>
      <c r="G14" s="50"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1" t="n">
        <f aca="false">TRUE()</f>
        <v>1</v>
      </c>
      <c r="J14" s="52" t="n">
        <f aca="false">FALSE()</f>
        <v>0</v>
      </c>
      <c r="K14" s="49"/>
      <c r="L14" s="53" t="n">
        <f aca="false">FALSE()</f>
        <v>0</v>
      </c>
      <c r="M14" s="54" t="str">
        <f aca="false">IF(ISBLANK(K14),"",IF(L14, "https://raw.githubusercontent.com/PatrickVibild/TellusAmazonPictures/master/pictures/"&amp;K14&amp;"/1.jpg","https://download.lenovo.com/Images/Parts/"&amp;K14&amp;"/"&amp;K14&amp;"_A.jpg"))</f>
        <v/>
      </c>
      <c r="N14" s="54" t="str">
        <f aca="false">IF(ISBLANK(K14),"",IF(L14, "https://raw.githubusercontent.com/PatrickVibild/TellusAmazonPictures/master/pictures/"&amp;K14&amp;"/2.jpg","https://download.lenovo.com/Images/Parts/"&amp;K14&amp;"/"&amp;K14&amp;"_B.jpg"))</f>
        <v/>
      </c>
      <c r="O14" s="55"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5714401510123</v>
      </c>
      <c r="F15" s="49" t="s">
        <v>408</v>
      </c>
      <c r="G15" s="50"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1" t="n">
        <f aca="false">TRUE()</f>
        <v>1</v>
      </c>
      <c r="J15" s="52" t="n">
        <f aca="false">FALSE()</f>
        <v>0</v>
      </c>
      <c r="K15" s="49"/>
      <c r="L15" s="53" t="n">
        <f aca="false">FALSE()</f>
        <v>0</v>
      </c>
      <c r="M15" s="54" t="str">
        <f aca="false">IF(ISBLANK(K15),"",IF(L15, "https://raw.githubusercontent.com/PatrickVibild/TellusAmazonPictures/master/pictures/"&amp;K15&amp;"/1.jpg","https://download.lenovo.com/Images/Parts/"&amp;K15&amp;"/"&amp;K15&amp;"_A.jpg"))</f>
        <v/>
      </c>
      <c r="N15" s="54" t="str">
        <f aca="false">IF(ISBLANK(K15),"",IF(L15, "https://raw.githubusercontent.com/PatrickVibild/TellusAmazonPictures/master/pictures/"&amp;K15&amp;"/2.jpg","https://download.lenovo.com/Images/Parts/"&amp;K15&amp;"/"&amp;K15&amp;"_B.jpg"))</f>
        <v/>
      </c>
      <c r="O15" s="55"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4" t="s">
        <v>410</v>
      </c>
      <c r="B16" s="45" t="s">
        <v>411</v>
      </c>
      <c r="E16" s="49" t="n">
        <v>5714401510130</v>
      </c>
      <c r="F16" s="49" t="s">
        <v>412</v>
      </c>
      <c r="G16" s="50"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1" t="n">
        <f aca="false">TRUE()</f>
        <v>1</v>
      </c>
      <c r="J16" s="52" t="n">
        <f aca="false">FALSE()</f>
        <v>0</v>
      </c>
      <c r="K16" s="49"/>
      <c r="L16" s="53" t="n">
        <f aca="false">FALSE()</f>
        <v>0</v>
      </c>
      <c r="M16" s="54" t="str">
        <f aca="false">IF(ISBLANK(K16),"",IF(L16, "https://raw.githubusercontent.com/PatrickVibild/TellusAmazonPictures/master/pictures/"&amp;K16&amp;"/1.jpg","https://download.lenovo.com/Images/Parts/"&amp;K16&amp;"/"&amp;K16&amp;"_A.jpg"))</f>
        <v/>
      </c>
      <c r="N16" s="54" t="str">
        <f aca="false">IF(ISBLANK(K16),"",IF(L16, "https://raw.githubusercontent.com/PatrickVibild/TellusAmazonPictures/master/pictures/"&amp;K16&amp;"/2.jpg","https://download.lenovo.com/Images/Parts/"&amp;K16&amp;"/"&amp;K16&amp;"_B.jpg"))</f>
        <v/>
      </c>
      <c r="O16" s="55"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5714401510147</v>
      </c>
      <c r="F17" s="49" t="s">
        <v>414</v>
      </c>
      <c r="G17" s="50"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4" t="s">
        <v>416</v>
      </c>
      <c r="B18" s="60" t="n">
        <v>5</v>
      </c>
      <c r="E18" s="49" t="n">
        <v>5714401510154</v>
      </c>
      <c r="F18" s="49" t="s">
        <v>417</v>
      </c>
      <c r="G18" s="50"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1" t="n">
        <f aca="false">TRUE()</f>
        <v>1</v>
      </c>
      <c r="J18" s="52" t="n">
        <f aca="false">FALSE()</f>
        <v>0</v>
      </c>
      <c r="K18" s="49"/>
      <c r="L18" s="53" t="n">
        <f aca="false">FALSE()</f>
        <v>0</v>
      </c>
      <c r="M18" s="54" t="str">
        <f aca="false">IF(ISBLANK(K18),"",IF(L18, "https://raw.githubusercontent.com/PatrickVibild/TellusAmazonPictures/master/pictures/"&amp;K18&amp;"/1.jpg","https://download.lenovo.com/Images/Parts/"&amp;K18&amp;"/"&amp;K18&amp;"_A.jpg"))</f>
        <v/>
      </c>
      <c r="N18" s="54" t="str">
        <f aca="false">IF(ISBLANK(K18),"",IF(L18, "https://raw.githubusercontent.com/PatrickVibild/TellusAmazonPictures/master/pictures/"&amp;K18&amp;"/2.jpg","https://download.lenovo.com/Images/Parts/"&amp;K18&amp;"/"&amp;K18&amp;"_B.jpg"))</f>
        <v/>
      </c>
      <c r="O18" s="55"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5714401510161</v>
      </c>
      <c r="F19" s="49" t="s">
        <v>419</v>
      </c>
      <c r="G19" s="50"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1" t="n">
        <f aca="false">TRUE()</f>
        <v>1</v>
      </c>
      <c r="J19" s="52" t="n">
        <f aca="false">FALSE()</f>
        <v>0</v>
      </c>
      <c r="K19" s="49"/>
      <c r="L19" s="53" t="n">
        <f aca="false">FALSE()</f>
        <v>0</v>
      </c>
      <c r="M19" s="54" t="str">
        <f aca="false">IF(ISBLANK(K19),"",IF(L19, "https://raw.githubusercontent.com/PatrickVibild/TellusAmazonPictures/master/pictures/"&amp;K19&amp;"/1.jpg","https://download.lenovo.com/Images/Parts/"&amp;K19&amp;"/"&amp;K19&amp;"_A.jpg"))</f>
        <v/>
      </c>
      <c r="N19" s="54" t="str">
        <f aca="false">IF(ISBLANK(K19),"",IF(L19, "https://raw.githubusercontent.com/PatrickVibild/TellusAmazonPictures/master/pictures/"&amp;K19&amp;"/2.jpg","https://download.lenovo.com/Images/Parts/"&amp;K19&amp;"/"&amp;K19&amp;"_B.jpg"))</f>
        <v/>
      </c>
      <c r="O19" s="55"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4" t="s">
        <v>421</v>
      </c>
      <c r="B20" s="61" t="s">
        <v>422</v>
      </c>
      <c r="E20" s="49" t="n">
        <v>5714401510178</v>
      </c>
      <c r="F20" s="49" t="s">
        <v>423</v>
      </c>
      <c r="G20" s="50"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1" t="n">
        <f aca="false">TRUE()</f>
        <v>1</v>
      </c>
      <c r="J20" s="52" t="n">
        <f aca="false">FALSE()</f>
        <v>0</v>
      </c>
      <c r="K20" s="49"/>
      <c r="L20" s="53" t="n">
        <f aca="false">FALSE()</f>
        <v>0</v>
      </c>
      <c r="M20" s="54" t="str">
        <f aca="false">IF(ISBLANK(K20),"",IF(L20, "https://raw.githubusercontent.com/PatrickVibild/TellusAmazonPictures/master/pictures/"&amp;K20&amp;"/1.jpg","https://download.lenovo.com/Images/Parts/"&amp;K20&amp;"/"&amp;K20&amp;"_A.jpg"))</f>
        <v/>
      </c>
      <c r="N20" s="54" t="str">
        <f aca="false">IF(ISBLANK(K20),"",IF(L20, "https://raw.githubusercontent.com/PatrickVibild/TellusAmazonPictures/master/pictures/"&amp;K20&amp;"/2.jpg","https://download.lenovo.com/Images/Parts/"&amp;K20&amp;"/"&amp;K20&amp;"_B.jpg"))</f>
        <v/>
      </c>
      <c r="O20" s="55"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35.05" hidden="false" customHeight="false" outlineLevel="0" collapsed="false">
      <c r="B21" s="59"/>
      <c r="E21" s="49" t="n">
        <v>5714401510185</v>
      </c>
      <c r="F21" s="49" t="s">
        <v>425</v>
      </c>
      <c r="G21" s="50"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TRUE()</f>
        <v>1</v>
      </c>
      <c r="J21" s="52" t="n">
        <f aca="false">FALSE()</f>
        <v>0</v>
      </c>
      <c r="K21" s="49" t="s">
        <v>427</v>
      </c>
      <c r="L21" s="53" t="n">
        <f aca="false">TRUE()</f>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6" t="n">
        <f aca="false">MATCH(G21,options!$D$1:$D$20,0)</f>
        <v>16</v>
      </c>
    </row>
    <row r="22" customFormat="false" ht="12.8" hidden="false" customHeight="false" outlineLevel="0" collapsed="false">
      <c r="B22" s="59"/>
      <c r="E22" s="49" t="n">
        <v>5714401510192</v>
      </c>
      <c r="F22" s="49" t="s">
        <v>428</v>
      </c>
      <c r="G22" s="50"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1" t="n">
        <f aca="false">TRUE()</f>
        <v>1</v>
      </c>
      <c r="J22" s="52" t="n">
        <f aca="false">FALSE()</f>
        <v>0</v>
      </c>
      <c r="K22" s="49"/>
      <c r="L22" s="53" t="n">
        <f aca="false">FALSE()</f>
        <v>0</v>
      </c>
      <c r="M22" s="54" t="str">
        <f aca="false">IF(ISBLANK(K22),"",IF(L22, "https://raw.githubusercontent.com/PatrickVibild/TellusAmazonPictures/master/pictures/"&amp;K22&amp;"/1.jpg","https://download.lenovo.com/Images/Parts/"&amp;K22&amp;"/"&amp;K22&amp;"_A.jpg"))</f>
        <v/>
      </c>
      <c r="N22" s="54" t="str">
        <f aca="false">IF(ISBLANK(K22),"",IF(L22, "https://raw.githubusercontent.com/PatrickVibild/TellusAmazonPictures/master/pictures/"&amp;K22&amp;"/2.jpg","https://download.lenovo.com/Images/Parts/"&amp;K22&amp;"/"&amp;K22&amp;"_B.jpg"))</f>
        <v/>
      </c>
      <c r="O22" s="55"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35.05" hidden="false" customHeight="false" outlineLevel="0" collapsed="false">
      <c r="A23" s="44" t="s">
        <v>430</v>
      </c>
      <c r="B23" s="45" t="str">
        <f aca="false">IF(Values!$B$36=English!$B$2,English!B3, IF(Values!$B$36=German!$B$2,German!B3, IF(Values!$B$36=Italian!$B$2,Italian!B3, IF(Values!$B$36=Spanish!$B$2, Spanish!B3, IF(Values!$B$36=French!$B$2, French!B3, IF(Values!$B$36=Dutch!$B$2,Dutch!B3, IF(Values!$B$36=English!$D$32, English!B14, 0)))))))</f>
        <v>👉CLIENTI SODDISFATTI IN TUTTO IL MONDO. Più di 10.000 clienti soddisfatti in tutto il mondo. Tastiera rinnovata prodotta in Europa</v>
      </c>
      <c r="E23" s="49" t="n">
        <v>5714401510208</v>
      </c>
      <c r="F23" s="49" t="s">
        <v>431</v>
      </c>
      <c r="G23" s="50"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TRUE()</f>
        <v>1</v>
      </c>
      <c r="J23" s="52" t="n">
        <f aca="false">FALSE()</f>
        <v>0</v>
      </c>
      <c r="K23" s="49" t="s">
        <v>433</v>
      </c>
      <c r="L23" s="53" t="n">
        <f aca="false">TRUE()</f>
        <v>1</v>
      </c>
      <c r="M23" s="54"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4"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5"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6" t="n">
        <f aca="false">MATCH(G23,options!$D$1:$D$20,0)</f>
        <v>18</v>
      </c>
    </row>
    <row r="24" customFormat="false" ht="12.8" hidden="false" customHeight="false" outlineLevel="0" collapsed="false">
      <c r="A24" s="44" t="s">
        <v>434</v>
      </c>
      <c r="B24" s="45" t="str">
        <f aca="false">IF(Values!$B$36=English!$B$2,English!B4, IF(Values!$B$36=German!$B$2,German!B4, IF(Values!$B$36=Italian!$B$2,Italian!B4, IF(Values!$B$36=Spanish!$B$2, Spanish!B4, IF(Values!$B$36=French!$B$2, French!B4, IF(Values!$B$36=Dutch!$B$2,Dutch!B4, IF(Values!$B$36=English!$D$32, English!D34, 0)))))))</f>
        <v>COMPATIBILE con Lenovo</v>
      </c>
      <c r="E24" s="49"/>
      <c r="F24" s="49"/>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1" t="n">
        <f aca="false">TRUE()</f>
        <v>1</v>
      </c>
      <c r="J24" s="52" t="n">
        <f aca="false">TRUE()</f>
        <v>1</v>
      </c>
      <c r="K24" s="49"/>
      <c r="L24" s="53" t="n">
        <f aca="false">TRUE()</f>
        <v>1</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435</v>
      </c>
      <c r="B25" s="45" t="str">
        <f aca="false">IF(Values!$B$36=English!$B$2,English!B5, IF(Values!$B$36=German!$B$2,German!B5, IF(Values!$B$36=Italian!$B$2,Italian!B5, IF(Values!$B$36=Spanish!$B$2, Spanish!B5, IF(Values!$B$36=French!$B$2, French!B5, IF(Values!$B$36=Dutch!$B$2,Dutch!B5, IF(Values!$B$36=English!$D$32, English!D35, 0)))))))</f>
        <v>COMUNICAZIONE E SUPPORTO TECNICO: veloce e fluido 24 ore</v>
      </c>
      <c r="E25" s="49"/>
      <c r="F25" s="49"/>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1" t="n">
        <f aca="false">TRUE()</f>
        <v>1</v>
      </c>
      <c r="J25" s="52" t="n">
        <f aca="false">TRUE()</f>
        <v>1</v>
      </c>
      <c r="K25" s="49"/>
      <c r="L25" s="53" t="n">
        <f aca="false">TRUE()</f>
        <v>1</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436</v>
      </c>
      <c r="B26" s="45" t="str">
        <f aca="false">IF(Values!$B$36=English!$B$2,English!B6, IF(Values!$B$36=German!$B$2,German!B6, IF(Values!$B$36=Italian!$B$2,Italian!B6, IF(Values!$B$36=Spanish!$B$2, Spanish!B6, IF(Values!$B$36=French!$B$2, French!B6, IF(Values!$B$36=Dutch!$B$2,Dutch!B6, IF(Values!$B$36=English!$D$32, English!D36, 0)))))))</f>
        <v>6 MESI DI GARANZIA INCLUSI - resto, sei coperto</v>
      </c>
      <c r="E26" s="49"/>
      <c r="F26" s="49"/>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n">
        <f aca="false">TRUE()</f>
        <v>1</v>
      </c>
      <c r="K26" s="49"/>
      <c r="L26" s="53" t="n">
        <f aca="false">TRUE()</f>
        <v>1</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435</v>
      </c>
      <c r="B27" s="45" t="str">
        <f aca="false">IF(Values!$B$36=English!$B$2,English!B7, IF(Values!$B$36=German!$B$2,German!B7, IF(Values!$B$36=Italian!$B$2,Italian!B7, IF(Values!$B$36=Spanish!$B$2, Spanish!B7, IF(Values!$B$36=French!$B$2, French!B7, IF(Values!$B$36=Dutch!$B$2,Dutch!B7, IF(Values!$B$36=English!$D$32, English!D37, 0)))))))</f>
        <v>♻️Be green! ♻️Con questa tastiera, si risparmia fino al 80% di CO2!</v>
      </c>
      <c r="E27" s="49"/>
      <c r="F27" s="49"/>
      <c r="G27" s="50"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1" t="n">
        <f aca="false">TRUE()</f>
        <v>1</v>
      </c>
      <c r="J27" s="52" t="n">
        <f aca="false">TRUE()</f>
        <v>1</v>
      </c>
      <c r="K27" s="49"/>
      <c r="L27" s="53" t="n">
        <f aca="false">TRUE()</f>
        <v>1</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2"/>
      <c r="E28" s="49"/>
      <c r="F28" s="49"/>
      <c r="G28" s="50"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52" t="n">
        <f aca="false">TRUE()</f>
        <v>1</v>
      </c>
      <c r="K28" s="49"/>
      <c r="L28" s="53" t="n">
        <f aca="false">TRUE()</f>
        <v>1</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437</v>
      </c>
      <c r="B29" s="45"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9"/>
      <c r="F29" s="49"/>
      <c r="G29" s="50"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1" t="n">
        <f aca="false">TRUE()</f>
        <v>1</v>
      </c>
      <c r="J29" s="52" t="n">
        <f aca="false">TRUE()</f>
        <v>1</v>
      </c>
      <c r="K29" s="4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2"/>
      <c r="E30" s="49"/>
      <c r="F30" s="49"/>
      <c r="G30" s="50"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n">
        <f aca="false">TRUE()</f>
        <v>1</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438</v>
      </c>
      <c r="B31" s="45"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9"/>
      <c r="F31" s="49"/>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1" t="n">
        <f aca="false">TRUE()</f>
        <v>1</v>
      </c>
      <c r="J31" s="52" t="n">
        <f aca="false">TRUE()</f>
        <v>1</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c r="F32" s="49"/>
      <c r="G32" s="50"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1" t="n">
        <f aca="false">TRUE()</f>
        <v>1</v>
      </c>
      <c r="J32" s="52" t="n">
        <f aca="false">TRUE()</f>
        <v>1</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439</v>
      </c>
      <c r="B33" s="45" t="str">
        <f aca="false">IF(Values!$B$36=English!$B$2,English!B14, IF(Values!$B$36=German!$B$2,German!B14, IF(Values!$B$36=Italian!$B$2,Italian!B14, IF(Values!$B$36=Spanish!$B$2, Spanish!B14, IF(Values!$B$36=French!$B$2, French!B14, IF(Values!$B$36=Dutch!$B$2,Dutch!B14, IF(Values!$B$36=English!$D$32, English!B14, 0)))))))</f>
        <v>👉CLIENTI SODDISFATTI IN TUTTO IL MONDO. Più di 10.000 clienti soddisfatti in tutto il mondo. Nuovissimo da scatola aperta, tastiera retroilluminata Lenovo di ricambio.</v>
      </c>
      <c r="E33" s="49"/>
      <c r="F33" s="49"/>
      <c r="G33" s="50"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1" t="n">
        <f aca="false">TRUE()</f>
        <v>1</v>
      </c>
      <c r="J33" s="52" t="n">
        <f aca="false">TRUE()</f>
        <v>1</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c r="F34" s="49"/>
      <c r="G34" s="50"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1" t="n">
        <f aca="false">TRUE()</f>
        <v>1</v>
      </c>
      <c r="J34" s="52" t="n">
        <f aca="false">TRUE()</f>
        <v>1</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c r="F35" s="49"/>
      <c r="G35" s="50"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1" t="n">
        <f aca="false">TRUE()</f>
        <v>1</v>
      </c>
      <c r="J35" s="52" t="n">
        <f aca="false">TRUE()</f>
        <v>1</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440</v>
      </c>
      <c r="B36" s="61" t="s">
        <v>379</v>
      </c>
      <c r="E36" s="49"/>
      <c r="F36" s="49"/>
      <c r="G36" s="50"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1" t="n">
        <f aca="false">TRUE()</f>
        <v>1</v>
      </c>
      <c r="J36" s="52" t="n">
        <f aca="false">TRUE()</f>
        <v>1</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441</v>
      </c>
      <c r="B37" s="61" t="s">
        <v>442</v>
      </c>
      <c r="E37" s="49"/>
      <c r="F37" s="49"/>
      <c r="G37" s="50"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1" t="n">
        <f aca="false">TRUE()</f>
        <v>1</v>
      </c>
      <c r="J37" s="52" t="n">
        <f aca="false">TRUE()</f>
        <v>1</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c r="F38" s="49"/>
      <c r="G38" s="50"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1" t="n">
        <f aca="false">TRUE()</f>
        <v>1</v>
      </c>
      <c r="J38" s="52" t="n">
        <f aca="false">TRUE()</f>
        <v>1</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c r="F39" s="49"/>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1" t="n">
        <f aca="false">TRUE()</f>
        <v>1</v>
      </c>
      <c r="J39" s="52" t="n">
        <f aca="false">TRUE()</f>
        <v>1</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c r="F40" s="49"/>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1" t="n">
        <f aca="false">TRUE()</f>
        <v>1</v>
      </c>
      <c r="J40" s="52" t="n">
        <f aca="false">TRUE()</f>
        <v>1</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c r="F41" s="49"/>
      <c r="G41" s="50"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TRUE()</f>
        <v>1</v>
      </c>
      <c r="J41" s="52" t="n">
        <f aca="false">TRUE()</f>
        <v>1</v>
      </c>
      <c r="K41" s="49"/>
      <c r="L41" s="53" t="n">
        <f aca="false">TRUE()</f>
        <v>1</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c r="F42" s="49"/>
      <c r="G42" s="50"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1" t="n">
        <f aca="false">TRUE()</f>
        <v>1</v>
      </c>
      <c r="J42" s="52" t="n">
        <f aca="false">TRUE()</f>
        <v>1</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c r="F43" s="49"/>
      <c r="G43" s="50"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n">
        <f aca="false">TRUE()</f>
        <v>1</v>
      </c>
      <c r="K43" s="49"/>
      <c r="L43" s="53" t="n">
        <f aca="false">TRUE()</f>
        <v>1</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3"/>
      <c r="F44" s="64"/>
      <c r="G44" s="64"/>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3"/>
      <c r="F45" s="64"/>
      <c r="G45" s="64"/>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3"/>
      <c r="F46" s="64"/>
      <c r="G46" s="64"/>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3"/>
      <c r="F47" s="64"/>
      <c r="G47" s="64"/>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3"/>
      <c r="F48" s="64"/>
      <c r="G48" s="64"/>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3"/>
      <c r="F49" s="64"/>
      <c r="G49" s="64"/>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3"/>
      <c r="F50" s="64"/>
      <c r="G50" s="64"/>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3"/>
      <c r="F51" s="64"/>
      <c r="G51" s="64"/>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3"/>
      <c r="F52" s="64"/>
      <c r="G52" s="64"/>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3"/>
      <c r="F53" s="64"/>
      <c r="G53" s="64"/>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3"/>
      <c r="F54" s="64"/>
      <c r="G54" s="64"/>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3"/>
      <c r="F55" s="64"/>
      <c r="G55" s="64"/>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3"/>
      <c r="F56" s="64"/>
      <c r="G56" s="64"/>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3"/>
      <c r="F57" s="64"/>
      <c r="G57" s="64"/>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3"/>
      <c r="F58" s="64"/>
      <c r="G58" s="64"/>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3"/>
      <c r="F59" s="64"/>
      <c r="G59" s="64"/>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3"/>
      <c r="F60" s="64"/>
      <c r="G60" s="64"/>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3"/>
      <c r="F61" s="64"/>
      <c r="G61" s="64"/>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3"/>
      <c r="F62" s="64"/>
      <c r="G62" s="64"/>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3"/>
      <c r="F63" s="64"/>
      <c r="G63" s="64"/>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3"/>
      <c r="F64" s="64"/>
      <c r="G64" s="64"/>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3"/>
      <c r="F65" s="64"/>
      <c r="G65" s="64"/>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3"/>
      <c r="F66" s="64"/>
      <c r="G66" s="64"/>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3"/>
      <c r="F67" s="64"/>
      <c r="G67" s="64"/>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3"/>
      <c r="F68" s="64"/>
      <c r="G68" s="64"/>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3"/>
      <c r="F69" s="64"/>
      <c r="G69" s="64"/>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3"/>
      <c r="F70" s="64"/>
      <c r="G70" s="64"/>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3"/>
      <c r="F71" s="64"/>
      <c r="G71" s="64"/>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3"/>
      <c r="F72" s="64"/>
      <c r="G72" s="64"/>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3"/>
      <c r="F73" s="64"/>
      <c r="G73" s="64"/>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3"/>
      <c r="F74" s="64"/>
      <c r="G74" s="64"/>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3"/>
      <c r="F75" s="64"/>
      <c r="G75" s="64"/>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3"/>
      <c r="F76" s="64"/>
      <c r="G76" s="64"/>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3"/>
      <c r="F77" s="64"/>
      <c r="G77" s="64"/>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3"/>
      <c r="F78" s="64"/>
      <c r="G78" s="64"/>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3"/>
      <c r="F79" s="64"/>
      <c r="G79" s="64"/>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3"/>
      <c r="F80" s="64"/>
      <c r="G80" s="64"/>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3"/>
      <c r="F81" s="64"/>
      <c r="G81" s="64"/>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3"/>
      <c r="F82" s="64"/>
      <c r="G82" s="64"/>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3"/>
      <c r="F83" s="64"/>
      <c r="G83" s="64"/>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3"/>
      <c r="F84" s="64"/>
      <c r="G84" s="64"/>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3"/>
      <c r="F85" s="64"/>
      <c r="G85" s="64"/>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3"/>
      <c r="F86" s="64"/>
      <c r="G86" s="64"/>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3"/>
      <c r="F87" s="64"/>
      <c r="G87" s="64"/>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3"/>
      <c r="F88" s="64"/>
      <c r="G88" s="64"/>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3"/>
      <c r="F89" s="64"/>
      <c r="G89" s="64"/>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3"/>
      <c r="F90" s="64"/>
      <c r="G90" s="64"/>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3"/>
      <c r="F91" s="64"/>
      <c r="G91" s="64"/>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3"/>
      <c r="F92" s="64"/>
      <c r="G92" s="64"/>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3"/>
      <c r="F93" s="64"/>
      <c r="G93" s="64"/>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3"/>
      <c r="F94" s="64"/>
      <c r="G94" s="64"/>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3"/>
      <c r="F95" s="64"/>
      <c r="G95" s="64"/>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3"/>
      <c r="F96" s="64"/>
      <c r="G96" s="64"/>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3"/>
      <c r="F97" s="64"/>
      <c r="G97" s="64"/>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3"/>
      <c r="F98" s="64"/>
      <c r="G98" s="64"/>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3"/>
      <c r="F99" s="64"/>
      <c r="G99" s="64"/>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3"/>
      <c r="F100" s="64"/>
      <c r="G100" s="64"/>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3"/>
      <c r="F101" s="64"/>
      <c r="G101" s="64"/>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3"/>
      <c r="F102" s="64"/>
      <c r="G102" s="64"/>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3"/>
      <c r="F103" s="64"/>
      <c r="G103" s="64"/>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3"/>
      <c r="F104" s="64"/>
      <c r="G104" s="64"/>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6" t="n">
        <f aca="false">TRUE()</f>
        <v>1</v>
      </c>
      <c r="C1" s="0" t="s">
        <v>377</v>
      </c>
      <c r="D1" s="50" t="s">
        <v>370</v>
      </c>
      <c r="F1" s="0" t="s">
        <v>443</v>
      </c>
      <c r="G1" s="0" t="s">
        <v>442</v>
      </c>
    </row>
    <row r="2" customFormat="false" ht="12.8" hidden="false" customHeight="false" outlineLevel="0" collapsed="false">
      <c r="A2" s="0" t="s">
        <v>444</v>
      </c>
      <c r="B2" s="66" t="n">
        <f aca="false">FALSE()</f>
        <v>0</v>
      </c>
      <c r="C2" s="0" t="s">
        <v>445</v>
      </c>
      <c r="D2" s="50" t="s">
        <v>374</v>
      </c>
      <c r="F2" s="0" t="s">
        <v>374</v>
      </c>
      <c r="G2" s="0" t="s">
        <v>432</v>
      </c>
    </row>
    <row r="3" customFormat="false" ht="12.8" hidden="false" customHeight="false" outlineLevel="0" collapsed="false">
      <c r="A3" s="0" t="s">
        <v>446</v>
      </c>
      <c r="C3" s="0" t="s">
        <v>447</v>
      </c>
      <c r="D3" s="50" t="s">
        <v>379</v>
      </c>
      <c r="F3" s="0" t="s">
        <v>370</v>
      </c>
    </row>
    <row r="4" customFormat="false" ht="12.8" hidden="false" customHeight="false" outlineLevel="0" collapsed="false">
      <c r="D4" s="50" t="s">
        <v>384</v>
      </c>
      <c r="F4" s="0" t="s">
        <v>379</v>
      </c>
    </row>
    <row r="5" customFormat="false" ht="12.8" hidden="false" customHeight="false" outlineLevel="0" collapsed="false">
      <c r="D5" s="50" t="s">
        <v>388</v>
      </c>
      <c r="F5" s="0" t="s">
        <v>384</v>
      </c>
    </row>
    <row r="6" customFormat="false" ht="12.8" hidden="false" customHeight="false" outlineLevel="0" collapsed="false">
      <c r="D6" s="50" t="s">
        <v>392</v>
      </c>
      <c r="F6" s="0" t="s">
        <v>409</v>
      </c>
    </row>
    <row r="7" customFormat="false" ht="12.8" hidden="false" customHeight="false" outlineLevel="0" collapsed="false">
      <c r="D7" s="50" t="s">
        <v>395</v>
      </c>
    </row>
    <row r="8" customFormat="false" ht="12.8" hidden="false" customHeight="false" outlineLevel="0" collapsed="false">
      <c r="D8" s="50" t="s">
        <v>398</v>
      </c>
    </row>
    <row r="9" customFormat="false" ht="12.8" hidden="false" customHeight="false" outlineLevel="0" collapsed="false">
      <c r="D9" s="50" t="s">
        <v>404</v>
      </c>
    </row>
    <row r="10" customFormat="false" ht="12.8" hidden="false" customHeight="false" outlineLevel="0" collapsed="false">
      <c r="D10" s="50" t="s">
        <v>409</v>
      </c>
    </row>
    <row r="11" customFormat="false" ht="12.8" hidden="false" customHeight="false" outlineLevel="0" collapsed="false">
      <c r="D11" s="50" t="s">
        <v>413</v>
      </c>
    </row>
    <row r="12" customFormat="false" ht="12.8" hidden="false" customHeight="false" outlineLevel="0" collapsed="false">
      <c r="D12" s="50" t="s">
        <v>415</v>
      </c>
    </row>
    <row r="13" customFormat="false" ht="12.8" hidden="false" customHeight="false" outlineLevel="0" collapsed="false">
      <c r="D13" s="50" t="s">
        <v>418</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426</v>
      </c>
    </row>
    <row r="17" customFormat="false" ht="12.8" hidden="false" customHeight="false" outlineLevel="0" collapsed="false">
      <c r="D17" s="50" t="s">
        <v>429</v>
      </c>
    </row>
    <row r="18" customFormat="false" ht="12.8" hidden="false" customHeight="false" outlineLevel="0" collapsed="false">
      <c r="D18" s="50" t="s">
        <v>432</v>
      </c>
    </row>
    <row r="19" customFormat="false" ht="12.8" hidden="false" customHeight="false" outlineLevel="0" collapsed="false">
      <c r="D19" s="50" t="s">
        <v>407</v>
      </c>
    </row>
    <row r="20" customFormat="false" ht="12.8" hidden="false" customHeight="false" outlineLevel="0" collapsed="false">
      <c r="D20" s="50" t="s">
        <v>400</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443</v>
      </c>
    </row>
    <row r="3" customFormat="false" ht="14.9" hidden="false" customHeight="false" outlineLevel="0" collapsed="false">
      <c r="B3" s="68" t="s">
        <v>448</v>
      </c>
    </row>
    <row r="4" customFormat="false" ht="12.8" hidden="false" customHeight="false" outlineLevel="0" collapsed="false">
      <c r="B4" s="45" t="s">
        <v>449</v>
      </c>
    </row>
    <row r="5" customFormat="false" ht="12.8" hidden="false" customHeight="false" outlineLevel="0" collapsed="false">
      <c r="B5" s="45" t="s">
        <v>450</v>
      </c>
    </row>
    <row r="6" customFormat="false" ht="12.8" hidden="false" customHeight="false" outlineLevel="0" collapsed="false">
      <c r="B6" s="45" t="s">
        <v>451</v>
      </c>
    </row>
    <row r="7" customFormat="false" ht="12.8" hidden="false" customHeight="false" outlineLevel="0" collapsed="false">
      <c r="B7" s="45" t="s">
        <v>452</v>
      </c>
    </row>
    <row r="8" customFormat="false" ht="12.8" hidden="false" customHeight="false" outlineLevel="0" collapsed="false">
      <c r="B8" s="45" t="s">
        <v>453</v>
      </c>
    </row>
    <row r="9" customFormat="false" ht="12.8" hidden="false" customHeight="false" outlineLevel="0" collapsed="false">
      <c r="B9" s="45"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8" t="s">
        <v>457</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384</v>
      </c>
    </row>
    <row r="24" customFormat="false" ht="12.8" hidden="false" customHeight="false" outlineLevel="0" collapsed="false">
      <c r="B24" s="50" t="s">
        <v>388</v>
      </c>
    </row>
    <row r="25" customFormat="false" ht="12.8" hidden="false" customHeight="false" outlineLevel="0" collapsed="false">
      <c r="B25" s="50" t="s">
        <v>392</v>
      </c>
    </row>
    <row r="26" customFormat="false" ht="12.8" hidden="false" customHeight="false" outlineLevel="0" collapsed="false">
      <c r="B26" s="50" t="s">
        <v>395</v>
      </c>
    </row>
    <row r="27" customFormat="false" ht="12.8" hidden="false" customHeight="false" outlineLevel="0" collapsed="false">
      <c r="B27" s="50" t="s">
        <v>398</v>
      </c>
    </row>
    <row r="28" customFormat="false" ht="12.8" hidden="false" customHeight="false" outlineLevel="0" collapsed="false">
      <c r="B28" s="50" t="s">
        <v>404</v>
      </c>
    </row>
    <row r="29" customFormat="false" ht="12.8" hidden="false" customHeight="false" outlineLevel="0" collapsed="false">
      <c r="B29" s="50" t="s">
        <v>409</v>
      </c>
    </row>
    <row r="30" customFormat="false" ht="12.8" hidden="false" customHeight="false" outlineLevel="0" collapsed="false">
      <c r="B30" s="50" t="s">
        <v>413</v>
      </c>
    </row>
    <row r="31" customFormat="false" ht="12.8" hidden="false" customHeight="false" outlineLevel="0" collapsed="false">
      <c r="B31" s="50" t="s">
        <v>415</v>
      </c>
    </row>
    <row r="32" customFormat="false" ht="12.8" hidden="false" customHeight="false" outlineLevel="0" collapsed="false">
      <c r="B32" s="50" t="s">
        <v>418</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426</v>
      </c>
      <c r="D35" s="45"/>
    </row>
    <row r="36" customFormat="false" ht="12.8" hidden="false" customHeight="false" outlineLevel="0" collapsed="false">
      <c r="B36" s="50" t="s">
        <v>429</v>
      </c>
      <c r="D36" s="45"/>
    </row>
    <row r="37" customFormat="false" ht="12.8" hidden="false" customHeight="false" outlineLevel="0" collapsed="false">
      <c r="B37" s="50" t="s">
        <v>432</v>
      </c>
      <c r="D37" s="45"/>
    </row>
    <row r="38" customFormat="false" ht="12.8" hidden="false" customHeight="false" outlineLevel="0" collapsed="false">
      <c r="B38" s="50" t="s">
        <v>407</v>
      </c>
      <c r="D38" s="45"/>
    </row>
    <row r="39" customFormat="false" ht="12.8" hidden="false" customHeight="false" outlineLevel="0" collapsed="false">
      <c r="B39" s="50" t="s">
        <v>400</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7" t="s">
        <v>458</v>
      </c>
    </row>
    <row r="4" customFormat="false" ht="15" hidden="false" customHeight="false" outlineLevel="0" collapsed="false">
      <c r="B4" s="67" t="s">
        <v>459</v>
      </c>
    </row>
    <row r="5" customFormat="false" ht="15" hidden="false" customHeight="false" outlineLevel="0" collapsed="false">
      <c r="B5" s="67" t="s">
        <v>460</v>
      </c>
    </row>
    <row r="6" customFormat="false" ht="15" hidden="false" customHeight="false" outlineLevel="0" collapsed="false">
      <c r="B6" s="67" t="s">
        <v>461</v>
      </c>
    </row>
    <row r="7" customFormat="false" ht="15" hidden="false" customHeight="false" outlineLevel="0" collapsed="false">
      <c r="B7" s="67"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486</v>
      </c>
    </row>
    <row r="4" customFormat="false" ht="15" hidden="false" customHeight="false" outlineLevel="0" collapsed="false">
      <c r="B4" s="67" t="s">
        <v>487</v>
      </c>
    </row>
    <row r="5" customFormat="false" ht="15" hidden="false" customHeight="false" outlineLevel="0" collapsed="false">
      <c r="B5" s="67" t="s">
        <v>488</v>
      </c>
    </row>
    <row r="6" customFormat="false" ht="15" hidden="false" customHeight="false" outlineLevel="0" collapsed="false">
      <c r="B6" s="67"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7" t="s">
        <v>520</v>
      </c>
    </row>
    <row r="9" customFormat="false" ht="12.8" hidden="false" customHeight="false" outlineLevel="0" collapsed="false">
      <c r="B9" s="0" t="s">
        <v>521</v>
      </c>
    </row>
    <row r="10" customFormat="false" ht="12.8" hidden="false" customHeight="false" outlineLevel="0" collapsed="false">
      <c r="B10" s="45" t="s">
        <v>522</v>
      </c>
    </row>
    <row r="11" customFormat="false" ht="12.8" hidden="false" customHeight="false" outlineLevel="0" collapsed="false">
      <c r="B11" s="45"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7" t="s">
        <v>543</v>
      </c>
    </row>
    <row r="4" customFormat="false" ht="15" hidden="false" customHeight="false" outlineLevel="0" collapsed="false">
      <c r="B4" s="67" t="s">
        <v>544</v>
      </c>
    </row>
    <row r="5" customFormat="false" ht="12.8" hidden="false" customHeight="false" outlineLevel="0" collapsed="false">
      <c r="B5" s="0" t="s">
        <v>545</v>
      </c>
    </row>
    <row r="6" customFormat="false" ht="15" hidden="false" customHeight="false" outlineLevel="0" collapsed="false">
      <c r="B6" s="67" t="s">
        <v>546</v>
      </c>
    </row>
    <row r="7" customFormat="false" ht="15" hidden="false" customHeight="false" outlineLevel="0" collapsed="false">
      <c r="B7" s="67" t="s">
        <v>547</v>
      </c>
    </row>
    <row r="8" customFormat="false" ht="12.8" hidden="false" customHeight="false" outlineLevel="0" collapsed="false">
      <c r="B8" s="0" t="s">
        <v>548</v>
      </c>
    </row>
    <row r="9" customFormat="false" ht="12.8" hidden="false" customHeight="false" outlineLevel="0" collapsed="false">
      <c r="B9" s="69"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39843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2020-11-23T21:46:11Z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