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<sst xmlns="http://schemas.openxmlformats.org/spreadsheetml/2006/main" count="851" uniqueCount="667">
  <si>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</si>
  <si>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</si>
  <si>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</si>
  <si>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</si>
  <si>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</si>
  <si>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</si>
  <si>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</si>
  <si>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</si>
  <si>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</si>
  <si>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</si>
  <si>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</si>
  <si>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</si>
  <si>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</si>
  <si>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</si>
  <si>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</si>
  <si>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</si>
  <si>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</si>
  <si>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</si>
  <si>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</si>
  <si>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</si>
  <si>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</si>
  <si>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</si>
  <si>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</si>
  <si>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</si>
  <si>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</si>
  <si>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</si>
  <si>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</si>
  <si>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</si>
  <si>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</si>
  <si>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</si>
  <si>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</si>
  <si>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</si>
  <si>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</si>
  <si>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</si>
  <si>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</si>
  <si>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</si>
  <si>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</si>
  <si>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</si>
  <si>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</si>
  <si>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</si>
  <si>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</si>
  <si>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</si>
  <si>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</si>
  <si>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</si>
  <si>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</si>
  <si>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</si>
  <si>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</si>
  <si>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</si>
  <si>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</si>
  <si>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</si>
  <si>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</si>
  <si>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</si>
  <si>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</si>
  <si>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</si>
  <si>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</si>
  <si>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</si>
  <si>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</si>
  <si>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</si>
  <si>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</si>
  <si>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</si>
  <si>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</si>
  <si>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</si>
  <si>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</si>
  <si>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</si>
  <si>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</si>
  <si>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</si>
  <si>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</si>
  <si>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</si>
  <si>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</si>
  <si>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</si>
  <si>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</si>
  <si>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</si>
  <si>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</si>
  <si>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</si>
  <si>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</si>
  <si>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</si>
  <si>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</si>
  <si>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</si>
  <si>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</si>
  <si>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</si>
  <si>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</si>
  <si>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</si>
  <si>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</si>
  <si>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</si>
  <si>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</si>
  <si>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</si>
  <si>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</si>
  <si>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</si>
  <si>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</si>
  <si>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</si>
  <si>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</si>
  <si>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</si>
  <si>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</si>
  <si>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</si>
  <si>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</si>
  <si>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</si>
  <si>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</si>
  <si>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</si>
  <si>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</si>
  <si>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</si>
  <si>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</si>
  <si>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</si>
  <si>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</si>
  <si>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</si>
  <si>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</si>
  <si>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</si>
  <si>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</si>
  <si>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</si>
  <si>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</si>
  <si>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</si>
  <si>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</si>
  <si>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</si>
  <si>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</si>
  <si>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</si>
  <si>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</si>
  <si>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</si>
  <si>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</si>
  <si>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</si>
  <si>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</si>
  <si>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</si>
  <si>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</si>
  <si>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</si>
  <si>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</si>
  <si>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</si>
  <si>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</si>
  <si>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</si>
  <si>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</si>
  <si>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</si>
  <si>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</si>
  <si>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</si>
  <si>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</si>
  <si>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</si>
  <si>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</si>
  <si>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</si>
  <si>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</si>
  <si>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</si>
  <si>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</si>
  <si>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</si>
  <si>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</si>
  <si>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</si>
  <si>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</si>
  <si>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</si>
  <si>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</si>
  <si>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</si>
  <si>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</si>
  <si>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</si>
  <si>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</si>
  <si>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</si>
  <si>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</si>
  <si>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</si>
  <si>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</si>
  <si>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</si>
  <si>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</si>
  <si>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</si>
  <si>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</si>
  <si>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</si>
  <si>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</si>
  <si>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</si>
  <si>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</si>
  <si>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</si>
  <si>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</si>
  <si>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</si>
  <si>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</si>
  <si>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</si>
  <si>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</si>
  <si>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</si>
  <si>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</si>
  <si>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</si>
  <si>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</si>
  <si>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</si>
  <si>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</si>
  <si>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</si>
  <si>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</si>
  <si>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</si>
  <si>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</si>
  <si>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</si>
  <si>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</si>
  <si>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</si>
  <si>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</si>
  <si>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</si>
  <si>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</si>
  <si>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</si>
  <si>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</si>
  <si>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</si>
  <si>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</si>
  <si>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</si>
  <si>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</si>
  <si>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</si>
  <si>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</si>
  <si>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</si>
  <si>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</si>
  <si>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</si>
  <si>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</si>
  <si>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</si>
  <si>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</si>
  <si>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</si>
  <si>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</si>
  <si>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</si>
  <si>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</si>
  <si>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</si>
  <si>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</si>
  <si>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</si>
  <si>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</si>
  <si>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</si>
  <si>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</si>
  <si>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</si>
  <si>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</si>
  <si>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</si>
  <si>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</si>
  <si>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</si>
  <si>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</si>
  <si>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</si>
  <si>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</si>
  <si>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</si>
  <si>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</si>
  <si>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</si>
  <si>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</si>
  <si>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</si>
  <si>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</si>
  <si>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</si>
  <si>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</si>
  <si>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</si>
  <si>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</si>
  <si>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</si>
  <si>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</si>
  <si>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</si>
  <si>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</si>
  <si>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</si>
  <si>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</si>
  <si>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</si>
  <si>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</si>
  <si>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</si>
  <si>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</si>
  <si>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</si>
  <si>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</si>
  <si>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</si>
  <si>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</si>
  <si>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</si>
  <si>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</si>
  <si>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</si>
  <si>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</si>
  <si>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</si>
  <si>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</si>
  <si>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</si>
  <si>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</si>
  <si>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</si>
  <si>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</si>
  <si>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</si>
  <si>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</si>
  <si>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</si>
  <si>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</si>
  <si>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</si>
  <si>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</si>
  <si>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</si>
  <si>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</si>
  <si>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</si>
  <si>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</si>
  <si>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</si>
  <si>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</si>
  <si>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</si>
  <si>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</si>
  <si>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</si>
  <si>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</si>
  <si>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</si>
  <si>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</si>
  <si>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</si>
  <si>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</si>
  <si>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</si>
  <si>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</si>
  <si>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</si>
  <si>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</si>
  <si>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</si>
  <si>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</si>
  <si>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</si>
  <si>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</si>
  <si>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</si>
  <si>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</si>
  <si>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</si>
  <si>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</si>
  <si>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</si>
  <si>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</si>
  <si>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</si>
  <si>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</si>
  <si>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</si>
  <si>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</si>
  <si>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</si>
  <si>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</si>
  <si>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</si>
  <si>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</si>
  <si>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</si>
  <si>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</si>
  <si>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</si>
  <si>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</si>
  <si>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</si>
  <si>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</si>
  <si>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</si>
  <si>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</si>
  <si>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</si>
  <si>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</si>
  <si>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</si>
  <si>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</si>
  <si>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</si>
  <si>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</si>
  <si>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</si>
  <si>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</si>
  <si>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</si>
  <si>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</si>
  <si>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</si>
  <si>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</si>
  <si>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</si>
  <si>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</si>
  <si>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</si>
  <si>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</si>
  <si>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</si>
  <si>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</si>
  <si>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</si>
  <si>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</si>
  <si>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</si>
  <si>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</si>
  <si>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</si>
  <si>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</si>
  <si>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</si>
  <si>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</si>
  <si>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</si>
  <si>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</si>
  <si>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</si>
  <si>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</si>
  <si>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</si>
  <si>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</si>
  <si>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</si>
  <si>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</si>
  <si>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</si>
  <si>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</si>
  <si>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</si>
  <si>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</si>
  <si>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</si>
  <si>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</si>
  <si>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</si>
  <si>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</si>
  <si>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</si>
  <si>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</si>
  <si>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</si>
  <si>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</si>
  <si>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</si>
  <si>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</si>
  <si>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</si>
  <si>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</si>
  <si>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</si>
  <si>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</si>
  <si>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</si>
  <si>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</si>
  <si>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</si>
  <si>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</si>
  <si>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</si>
  <si>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</si>
  <si>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</si>
  <si>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</si>
  <si>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</si>
  <si>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</si>
  <si>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</si>
  <si>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</si>
  <si>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</si>
  <si>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</si>
  <si>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</si>
  <si>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</si>
  <si>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V2</t>
  </si>
  <si>
    <t xml:space="preserve">German</t>
  </si>
  <si>
    <t xml:space="preserve">Lenovo/T440/BL/DE</t>
  </si>
  <si>
    <t xml:space="preserve">https://raw.githubusercontent.com/PatrickVibild/TellusAmazonPictures/master/pictures/guide.jpg</t>
  </si>
  <si>
    <t xml:space="preserve">Price – NON-Backlit</t>
  </si>
  <si>
    <t xml:space="preserve">Lenovo T440 - FR FBA</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</si>
  <si>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</si>
  <si>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</si>
  <si>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</si>
  <si>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</si>
  <si>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</si>
  <si>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</si>
  <si>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</si>
  <si>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</si>
  <si>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 FBA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</si>
  <si>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</si>
  <si>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</si>
  <si>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</si>
  <si>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</si>
  <si>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</si>
  <si>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</si>
  <si>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</si>
  <si>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</si>
  <si>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</si>
  <si>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Lenovo/T440/BL/NOR</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</si>
  <si>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</si>
  <si>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</si>
  <si>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</si>
  <si>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</si>
  <si>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</si>
  <si>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</si>
  <si>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</si>
  <si>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</si>
  <si>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</si>
  <si>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</si>
  <si>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</si>
  <si>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</si>
  <si>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</si>
  <si>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</si>
  <si>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</si>
  <si>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</si>
  <si>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</si>
  <si>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</si>
  <si>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</si>
  <si>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</si>
  <si>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</si>
  <si>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</si>
  <si>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</si>
  <si>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</si>
  <si>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</si>
  <si>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</si>
  <si>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</si>
  <si>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</si>
  <si>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</si>
  <si>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</si>
  <si>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</si>
  <si>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</si>
  <si>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</si>
  <si>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</si>
  <si>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</si>
  <si>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</si>
  <si>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</si>
  <si>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</si>
  <si>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</si>
  <si>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</si>
  <si>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</si>
  <si>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</si>
  <si>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</si>
  <si>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</si>
  <si>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</si>
  <si>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</si>
  <si>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</si>
  <si>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</si>
  <si>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</si>
  <si>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</si>
  <si>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</si>
  <si>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</si>
  <si>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</si>
  <si>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</si>
  <si>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</si>
  <si>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Lenovo/T440/RG/DE</t>
  </si>
  <si>
    <t xml:space="preserve">Bullet Point 5:</t>
  </si>
  <si>
    <t xml:space="preserve">Lenovo T440 RG - FR</t>
  </si>
  <si>
    <t xml:space="preserve">Lenovo/T440/RG/FR</t>
  </si>
  <si>
    <t xml:space="preserve">Bullet Point 4:</t>
  </si>
  <si>
    <t xml:space="preserve">Lenovo T440 RG - IT</t>
  </si>
  <si>
    <t xml:space="preserve">Lenovo/T440/RG/IT</t>
  </si>
  <si>
    <t xml:space="preserve">Lenovo T440 RG - ES</t>
  </si>
  <si>
    <t xml:space="preserve">Lenovo/T440/RG/ES</t>
  </si>
  <si>
    <t xml:space="preserve">Lenovo T440 RG - UK</t>
  </si>
  <si>
    <t xml:space="preserve">Lenovo/T440/RG/UK</t>
  </si>
  <si>
    <t xml:space="preserve">Product Description</t>
  </si>
  <si>
    <t xml:space="preserve">Lenovo T440 RG - NOR</t>
  </si>
  <si>
    <t xml:space="preserve">Lenovo/T440/RG/NOR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</si>
  <si>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</si>
  <si>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</si>
  <si>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</si>
  <si>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</si>
  <si>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</si>
  <si>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</si>
  <si>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</si>
  <si>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</si>
  <si>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</si>
  <si>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</si>
  <si>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</si>
  <si>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</si>
  <si>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</si>
  <si>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</si>
  <si>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</si>
  <si>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</si>
  <si>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</si>
  <si>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</si>
  <si>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</si>
  <si>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</si>
  <si>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</si>
  <si>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</si>
  <si>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</si>
  <si>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</si>
  <si>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</si>
  <si>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</si>
  <si>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</si>
  <si>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Lenovo/T440/RG/USI</t>
  </si>
  <si>
    <t xml:space="preserve">Lenovo T440 RG - RUS</t>
  </si>
  <si>
    <t xml:space="preserve">04Y0847</t>
  </si>
  <si>
    <t xml:space="preserve">Lenovo T440 RG - US</t>
  </si>
  <si>
    <t xml:space="preserve">Lenovo/T440/RG/US</t>
  </si>
  <si>
    <t xml:space="preserve">Update</t>
  </si>
  <si>
    <t xml:space="preserve">Small</t>
  </si>
  <si>
    <t xml:space="preserve">🇩🇪</t>
  </si>
  <si>
    <t xml:space="preserve">English</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</si>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</sst>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3">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0"/>
      <color rgb="FF0000FF"/>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_rels/sheet2.xml.rels><?xml version="1.0" encoding="UTF-8"?>
<Relationships xmlns="http://schemas.openxmlformats.org/package/2006/relationships"><Relationship Id="rId1" Type="http://schemas.openxmlformats.org/officeDocument/2006/relationships/hyperlink" Target="https://raw.githubusercontent.com/PatrickVibild/TellusAmazonPictures/master/pictures/guide.jpg" TargetMode="External"/><Relationship Id="rId2" Type="http://schemas.openxmlformats.org/officeDocument/2006/relationships/hyperlink" Target="https://raw.githubusercontent.com/PatrickVibild/TellusAmazonPictures/master/pictures/guide.jpg" TargetMode="External"/><Relationship Id="rId3" Type="http://schemas.openxmlformats.org/officeDocument/2006/relationships/hyperlink" Target="https://raw.githubusercontent.com/PatrickVibild/TellusAmazonPictures/master/pictures/guide.jpg" TargetMode="External"/><Relationship Id="rId4" Type="http://schemas.openxmlformats.org/officeDocument/2006/relationships/hyperlink" Target="https://raw.githubusercontent.com/PatrickVibild/TellusAmazonPictures/master/pictures/guide.jpg" TargetMode="External"/><Relationship Id="rId5" Type="http://schemas.openxmlformats.org/officeDocument/2006/relationships/hyperlink" Target="https://raw.githubusercontent.com/PatrickVibild/TellusAmazonPictures/master/pictures/guide.jpg" TargetMode="External"/><Relationship Id="rId6" Type="http://schemas.openxmlformats.org/officeDocument/2006/relationships/hyperlink" Target="https://raw.githubusercontent.com/PatrickVibild/TellusAmazonPictures/master/pictures/guide.jpg" TargetMode="External"/><Relationship Id="rId7" Type="http://schemas.openxmlformats.org/officeDocument/2006/relationships/hyperlink" Target="https://raw.githubusercontent.com/PatrickVibild/TellusAmazonPictures/master/pictures/guide.jpg" TargetMode="External"/><Relationship Id="rId8" Type="http://schemas.openxmlformats.org/officeDocument/2006/relationships/hyperlink" Target="https://raw.githubusercontent.com/PatrickVibild/TellusAmazonPictures/master/pictures/guide.jpg" TargetMode="External"/><Relationship Id="rId9" Type="http://schemas.openxmlformats.org/officeDocument/2006/relationships/hyperlink" Target="https://raw.githubusercontent.com/PatrickVibild/TellusAmazonPictures/master/pictures/guide.jpg" TargetMode="External"/><Relationship Id="rId10" Type="http://schemas.openxmlformats.org/officeDocument/2006/relationships/hyperlink" Target="https://raw.githubusercontent.com/PatrickVibild/TellusAmazonPictures/master/pictures/guide.jpg" TargetMode="External"/><Relationship Id="rId11" Type="http://schemas.openxmlformats.org/officeDocument/2006/relationships/hyperlink" Target="https://raw.githubusercontent.com/PatrickVibild/TellusAmazonPictures/master/pictures/guide.jpg" TargetMode="External"/><Relationship Id="rId12" Type="http://schemas.openxmlformats.org/officeDocument/2006/relationships/hyperlink" Target="https://raw.githubusercontent.com/PatrickVibild/TellusAmazonPictures/master/pictures/guide.jpg" TargetMode="External"/><Relationship Id="rId13" Type="http://schemas.openxmlformats.org/officeDocument/2006/relationships/hyperlink" Target="https://raw.githubusercontent.com/PatrickVibild/TellusAmazonPictures/master/pictures/guide.jpg" TargetMode="External"/><Relationship Id="rId14" Type="http://schemas.openxmlformats.org/officeDocument/2006/relationships/hyperlink" Target="https://raw.githubusercontent.com/PatrickVibild/TellusAmazonPictures/master/pictures/guide.jpg" TargetMode="External"/><Relationship Id="rId15" Type="http://schemas.openxmlformats.org/officeDocument/2006/relationships/hyperlink" Target="https://raw.githubusercontent.com/PatrickVibild/TellusAmazonPictures/master/pictures/guide.jpg" TargetMode="External"/><Relationship Id="rId16" Type="http://schemas.openxmlformats.org/officeDocument/2006/relationships/hyperlink" Target="https://raw.githubusercontent.com/PatrickVibild/TellusAmazonPictures/master/pictures/guide.jpg" TargetMode="External"/><Relationship Id="rId17" Type="http://schemas.openxmlformats.org/officeDocument/2006/relationships/hyperlink" Target="https://raw.githubusercontent.com/PatrickVibild/TellusAmazonPictures/master/pictures/guide.jpg" TargetMode="External"/><Relationship Id="rId18" Type="http://schemas.openxmlformats.org/officeDocument/2006/relationships/hyperlink" Target="https://raw.githubusercontent.com/PatrickVibild/TellusAmazonPictures/master/pictures/guide.jpg" TargetMode="External"/><Relationship Id="rId19" Type="http://schemas.openxmlformats.org/officeDocument/2006/relationships/hyperlink" Target="https://raw.githubusercontent.com/PatrickVibild/TellusAmazonPictures/master/pictures/guide.jpg" TargetMode="External"/><Relationship Id="rId20" Type="http://schemas.openxmlformats.org/officeDocument/2006/relationships/hyperlink" Target="https://raw.githubusercontent.com/PatrickVibild/TellusAmazonPictures/master/pictures/guide.jpg" TargetMode="External"/><Relationship Id="rId21" Type="http://schemas.openxmlformats.org/officeDocument/2006/relationships/hyperlink" Target="https://raw.githubusercontent.com/PatrickVibild/TellusAmazonPictures/master/pictures/guide.jpg" TargetMode="External"/><Relationship Id="rId22" Type="http://schemas.openxmlformats.org/officeDocument/2006/relationships/hyperlink" Target="https://raw.githubusercontent.com/PatrickVibild/TellusAmazonPictures/master/pictures/guide.jpg" TargetMode="External"/><Relationship Id="rId23" Type="http://schemas.openxmlformats.org/officeDocument/2006/relationships/hyperlink" Target="https://raw.githubusercontent.com/PatrickVibild/TellusAmazonPictures/master/pictures/guide.jpg" TargetMode="External"/><Relationship Id="rId24" Type="http://schemas.openxmlformats.org/officeDocument/2006/relationships/hyperlink" Target="https://raw.githubusercontent.com/PatrickVibild/TellusAmazonPictures/master/pictures/guide.jpg" TargetMode="External"/><Relationship Id="rId25" Type="http://schemas.openxmlformats.org/officeDocument/2006/relationships/hyperlink" Target="https://raw.githubusercontent.com/PatrickVibild/TellusAmazonPictures/master/pictures/guide.jpg" TargetMode="External"/><Relationship Id="rId26" Type="http://schemas.openxmlformats.org/officeDocument/2006/relationships/hyperlink" Target="https://raw.githubusercontent.com/PatrickVibild/TellusAmazonPictures/master/pictures/guide.jpg" TargetMode="External"/><Relationship Id="rId27" Type="http://schemas.openxmlformats.org/officeDocument/2006/relationships/hyperlink" Target="https://raw.githubusercontent.com/PatrickVibild/TellusAmazonPictures/master/pictures/guide.jpg" TargetMode="External"/><Relationship Id="rId28" Type="http://schemas.openxmlformats.org/officeDocument/2006/relationships/hyperlink" Target="https://raw.githubusercontent.com/PatrickVibild/TellusAmazonPictures/master/pictures/guide.jpg" TargetMode="External"/><Relationship Id="rId29" Type="http://schemas.openxmlformats.org/officeDocument/2006/relationships/hyperlink" Target="https://raw.githubusercontent.com/PatrickVibild/TellusAmazonPictures/master/pictures/guide.jpg" TargetMode="External"/><Relationship Id="rId30" Type="http://schemas.openxmlformats.org/officeDocument/2006/relationships/hyperlink" Target="https://raw.githubusercontent.com/PatrickVibild/TellusAmazonPictures/master/pictures/guide.jpg" TargetMode="External"/><Relationship Id="rId31" Type="http://schemas.openxmlformats.org/officeDocument/2006/relationships/hyperlink" Target="https://raw.githubusercontent.com/PatrickVibild/TellusAmazonPictures/master/pictures/guide.jpg" TargetMode="External"/><Relationship Id="rId32" Type="http://schemas.openxmlformats.org/officeDocument/2006/relationships/hyperlink" Target="https://raw.githubusercontent.com/PatrickVibild/TellusAmazonPictures/master/pictures/guide.jpg" TargetMode="External"/><Relationship Id="rId33" Type="http://schemas.openxmlformats.org/officeDocument/2006/relationships/hyperlink" Target="https://raw.githubusercontent.com/PatrickVibild/TellusAmazonPictures/master/pictures/guide.jpg" TargetMode="External"/><Relationship Id="rId34" Type="http://schemas.openxmlformats.org/officeDocument/2006/relationships/hyperlink" Target="https://raw.githubusercontent.com/PatrickVibild/TellusAmazonPictures/master/pictures/guide.jpg" TargetMode="External"/><Relationship Id="rId35" Type="http://schemas.openxmlformats.org/officeDocument/2006/relationships/hyperlink" Target="https://raw.githubusercontent.com/PatrickVibild/TellusAmazonPictures/master/pictures/guide.jpg" TargetMode="External"/><Relationship Id="rId36" Type="http://schemas.openxmlformats.org/officeDocument/2006/relationships/hyperlink" Target="https://raw.githubusercontent.com/PatrickVibild/TellusAmazonPictures/master/pictures/guide.jpg" TargetMode="External"/><Relationship Id="rId37" Type="http://schemas.openxmlformats.org/officeDocument/2006/relationships/hyperlink" Target="https://raw.githubusercontent.com/PatrickVibild/TellusAmazonPictures/master/pictures/guide.jpg" TargetMode="External"/><Relationship Id="rId38" Type="http://schemas.openxmlformats.org/officeDocument/2006/relationships/hyperlink" Target="https://raw.githubusercontent.com/PatrickVibild/TellusAmazonPictures/master/pictures/guide.jpg" TargetMode="External"/><Relationship Id="rId39" Type="http://schemas.openxmlformats.org/officeDocument/2006/relationships/hyperlink" Target="https://raw.githubusercontent.com/PatrickVibild/TellusAmazonPictures/master/pictures/guide.jpg" TargetMode="External"/><Relationship Id="rId40" Type="http://schemas.openxmlformats.org/officeDocument/2006/relationships/hyperlink" Target="https://raw.githubusercontent.com/PatrickVibild/TellusAmazonPictures/master/pictures/guide.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P1" colorId="64" zoomScale="100" zoomScaleNormal="100" zoomScalePageLayoutView="100" workbookViewId="0">
      <selection pane="topLeft" activeCell="Y18" activeCellId="0" sqref="Y1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9"/>
      <c r="D4" s="30"/>
      <c r="E4" s="31"/>
      <c r="F4" s="28"/>
      <c r="G4" s="29"/>
      <c r="H4" s="27"/>
      <c r="I4" s="27"/>
      <c r="J4" s="32"/>
      <c r="K4" s="33"/>
      <c r="L4" s="34"/>
      <c r="M4" s="34"/>
      <c r="W4" s="29"/>
      <c r="X4" s="34"/>
      <c r="Y4" s="35"/>
      <c r="Z4" s="34"/>
      <c r="AA4" s="36"/>
      <c r="DY4" s="37"/>
      <c r="DZ4" s="37"/>
      <c r="EA4" s="37"/>
      <c r="EB4" s="37"/>
      <c r="EC4" s="37"/>
      <c r="EV4" s="31"/>
    </row>
    <row r="5" customFormat="false" ht="15.65" hidden="false" customHeight="false" outlineLevel="0" collapsed="false">
      <c r="A5" s="27" t="str">
        <f aca="false">IF(ISBLANK(Values!E4),"",IF(Values!$B$37="EU","computercomponent","computer"))</f>
        <v>computer</v>
      </c>
      <c r="B5" s="38" t="str">
        <f aca="false">IF(ISBLANK(Values!E4),"",Values!F4)</f>
        <v>Lenovo T440 BL - DE V2</v>
      </c>
      <c r="C5" s="32"/>
      <c r="D5" s="30" t="n">
        <f aca="false">IF(ISBLANK(Values!E4),"",Values!E4)</f>
        <v>5714401440307</v>
      </c>
      <c r="E5" s="31" t="str">
        <f aca="false">IF(ISBLANK(Values!E4),"","EAN")</f>
        <v>EAN</v>
      </c>
      <c r="F5" s="28"/>
      <c r="G5" s="32"/>
      <c r="H5" s="27"/>
      <c r="I5" s="27"/>
      <c r="J5" s="39"/>
      <c r="K5" s="28"/>
      <c r="L5" s="40"/>
      <c r="M5" s="41" t="str">
        <f aca="false">IF(ISBLANK(Values!E4),"",Values!$M4)</f>
        <v>https://raw.githubusercontent.com/PatrickVibild/TellusAmazonPictures/master/pictures/Lenovo/T440/BL/DE/1.jpg</v>
      </c>
      <c r="N5" s="41" t="str">
        <f aca="false">IF(ISBLANK(Values!$F4),"",Values!N4)</f>
        <v>https://raw.githubusercontent.com/PatrickVibild/TellusAmazonPictures/master/pictures/Lenovo/T440/BL/DE/2.jpg</v>
      </c>
      <c r="O5" s="41" t="str">
        <f aca="false">IF(ISBLANK(Values!$F4),"",Values!O4)</f>
        <v>https://raw.githubusercontent.com/PatrickVibild/TellusAmazonPictures/master/pictures/Lenovo/T440/BL/DE/3.jpg</v>
      </c>
      <c r="P5" s="41" t="str">
        <f aca="false">IF(ISBLANK(Values!$F4),"",Values!P4)</f>
        <v>https://raw.githubusercontent.com/PatrickVibild/TellusAmazonPictures/master/pictures/Lenovo/T440/BL/DE/4.jpg</v>
      </c>
      <c r="Q5" s="41" t="str">
        <f aca="false">IF(ISBLANK(Values!$F4),"",Values!Q4)</f>
        <v>https://raw.githubusercontent.com/PatrickVibild/TellusAmazonPictures/master/pictures/Lenovo/T440/BL/DE/5.jpg</v>
      </c>
      <c r="R5" s="41" t="str">
        <f aca="false">IF(ISBLANK(Values!$F4),"",Values!R4)</f>
        <v>https://raw.githubusercontent.com/PatrickVibild/TellusAmazonPictures/master/pictures/Lenovo/T440/BL/DE/6.jpg</v>
      </c>
      <c r="S5" s="41" t="str">
        <f aca="false">IF(ISBLANK(Values!$F4),"",Values!S4)</f>
        <v>https://raw.githubusercontent.com/PatrickVibild/TellusAmazonPictures/master/pictures/guide.jpg</v>
      </c>
      <c r="T5" s="41"/>
      <c r="U5" s="41"/>
      <c r="W5" s="32"/>
      <c r="X5" s="32"/>
      <c r="Y5" s="39"/>
      <c r="Z5" s="32"/>
      <c r="AA5" s="36" t="str">
        <f aca="false">IF(ISBLANK(Values!E4),"",Values!$B$20)</f>
        <v>PartialUpdate</v>
      </c>
      <c r="AI5" s="42"/>
      <c r="AJ5" s="43"/>
      <c r="AT5" s="28"/>
      <c r="AW5" s="0"/>
      <c r="BE5" s="27"/>
      <c r="BF5" s="27"/>
      <c r="BG5" s="27"/>
      <c r="BH5" s="27"/>
      <c r="DO5" s="27"/>
      <c r="DP5" s="27"/>
      <c r="DS5" s="31"/>
      <c r="DY5" s="0"/>
      <c r="DZ5" s="31"/>
      <c r="EA5" s="31"/>
      <c r="EB5" s="31"/>
      <c r="EC5" s="31"/>
      <c r="EV5" s="31"/>
      <c r="FO5" s="28"/>
    </row>
    <row r="6" customFormat="false" ht="15" hidden="false" customHeight="false" outlineLevel="0" collapsed="false">
      <c r="A6" s="27" t="str">
        <f aca="false">IF(ISBLANK(Values!E5),"",IF(Values!$B$37="EU","computercomponent","computer"))</f>
        <v>computer</v>
      </c>
      <c r="B6" s="38" t="str">
        <f aca="false">IF(ISBLANK(Values!E5),"",Values!F5)</f>
        <v>Lenovo T440 - FR FBA</v>
      </c>
      <c r="C6" s="32"/>
      <c r="D6" s="30" t="n">
        <f aca="false">IF(ISBLANK(Values!E5),"",Values!E5)</f>
        <v>5714401440024</v>
      </c>
      <c r="E6" s="31" t="str">
        <f aca="false">IF(ISBLANK(Values!E5),"","EAN")</f>
        <v>EAN</v>
      </c>
      <c r="F6" s="28"/>
      <c r="G6" s="32"/>
      <c r="H6" s="27"/>
      <c r="I6" s="27"/>
      <c r="J6" s="39"/>
      <c r="K6" s="28"/>
      <c r="L6" s="40"/>
      <c r="M6" s="41" t="str">
        <f aca="false">IF(ISBLANK(Values!E5),"",Values!$M5)</f>
        <v>https://raw.githubusercontent.com/PatrickVibild/TellusAmazonPictures/master/pictures/Lenovo/T440/BL/FR/1.jpg</v>
      </c>
      <c r="N6" s="41" t="str">
        <f aca="false">IF(ISBLANK(Values!$F5),"",Values!N5)</f>
        <v>https://raw.githubusercontent.com/PatrickVibild/TellusAmazonPictures/master/pictures/Lenovo/T440/BL/FR/2.jpg</v>
      </c>
      <c r="O6" s="41" t="str">
        <f aca="false">IF(ISBLANK(Values!$F5),"",Values!O5)</f>
        <v>https://raw.githubusercontent.com/PatrickVibild/TellusAmazonPictures/master/pictures/Lenovo/T440/BL/FR/3.jpg</v>
      </c>
      <c r="P6" s="41" t="str">
        <f aca="false">IF(ISBLANK(Values!$F5),"",Values!P5)</f>
        <v>https://raw.githubusercontent.com/PatrickVibild/TellusAmazonPictures/master/pictures/Lenovo/T440/BL/FR/4.jpg</v>
      </c>
      <c r="Q6" s="41" t="str">
        <f aca="false">IF(ISBLANK(Values!$F5),"",Values!Q5)</f>
        <v>https://raw.githubusercontent.com/PatrickVibild/TellusAmazonPictures/master/pictures/Lenovo/T440/BL/FR/5.jpg</v>
      </c>
      <c r="R6" s="41" t="str">
        <f aca="false">IF(ISBLANK(Values!$F5),"",Values!R5)</f>
        <v>https://raw.githubusercontent.com/PatrickVibild/TellusAmazonPictures/master/pictures/Lenovo/T440/BL/FR/6.jpg</v>
      </c>
      <c r="S6" s="41" t="str">
        <f aca="false">IF(ISBLANK(Values!$F5),"",Values!S5)</f>
        <v>https://raw.githubusercontent.com/PatrickVibild/TellusAmazonPictures/master/pictures/guide.jpg</v>
      </c>
      <c r="T6" s="41"/>
      <c r="U6" s="41"/>
      <c r="W6" s="32"/>
      <c r="X6" s="32"/>
      <c r="Y6" s="39"/>
      <c r="Z6" s="32"/>
      <c r="AA6" s="36" t="str">
        <f aca="false">IF(ISBLANK(Values!E5),"",Values!$B$20)</f>
        <v>PartialUpdate</v>
      </c>
      <c r="AI6" s="42"/>
      <c r="AJ6" s="43"/>
      <c r="AT6" s="28"/>
      <c r="BE6" s="27"/>
      <c r="BF6" s="27"/>
      <c r="BG6" s="27"/>
      <c r="BH6" s="27"/>
      <c r="DO6" s="27"/>
      <c r="DP6" s="27"/>
      <c r="DS6" s="31"/>
      <c r="DY6" s="0"/>
      <c r="DZ6" s="31"/>
      <c r="EA6" s="31"/>
      <c r="EB6" s="31"/>
      <c r="EC6" s="31"/>
      <c r="EV6" s="31"/>
      <c r="FO6" s="28"/>
    </row>
    <row r="7" customFormat="false" ht="15" hidden="false" customHeight="false" outlineLevel="0" collapsed="false">
      <c r="A7" s="27" t="str">
        <f aca="false">IF(ISBLANK(Values!E6),"",IF(Values!$B$37="EU","computercomponent","computer"))</f>
        <v>computer</v>
      </c>
      <c r="B7" s="38" t="str">
        <f aca="false">IF(ISBLANK(Values!E6),"",Values!F6)</f>
        <v>Lenovo T440 BL - IT</v>
      </c>
      <c r="C7" s="32"/>
      <c r="D7" s="30" t="n">
        <f aca="false">IF(ISBLANK(Values!E6),"",Values!E6)</f>
        <v>5714401440031</v>
      </c>
      <c r="E7" s="31" t="str">
        <f aca="false">IF(ISBLANK(Values!E6),"","EAN")</f>
        <v>EAN</v>
      </c>
      <c r="F7" s="28"/>
      <c r="G7" s="32"/>
      <c r="H7" s="27"/>
      <c r="I7" s="27"/>
      <c r="J7" s="39"/>
      <c r="K7" s="28"/>
      <c r="L7" s="40"/>
      <c r="M7" s="41" t="str">
        <f aca="false">IF(ISBLANK(Values!E6),"",Values!$M6)</f>
        <v>https://raw.githubusercontent.com/PatrickVibild/TellusAmazonPictures/master/pictures/Lenovo/T440/BL/IT/1.jpg</v>
      </c>
      <c r="N7" s="41" t="str">
        <f aca="false">IF(ISBLANK(Values!$F6),"",Values!N6)</f>
        <v>https://raw.githubusercontent.com/PatrickVibild/TellusAmazonPictures/master/pictures/Lenovo/T440/BL/IT/2.jpg</v>
      </c>
      <c r="O7" s="41" t="str">
        <f aca="false">IF(ISBLANK(Values!$F6),"",Values!O6)</f>
        <v>https://raw.githubusercontent.com/PatrickVibild/TellusAmazonPictures/master/pictures/Lenovo/T440/BL/IT/3.jpg</v>
      </c>
      <c r="P7" s="41" t="str">
        <f aca="false">IF(ISBLANK(Values!$F6),"",Values!P6)</f>
        <v>https://raw.githubusercontent.com/PatrickVibild/TellusAmazonPictures/master/pictures/Lenovo/T440/BL/IT/4.jpg</v>
      </c>
      <c r="Q7" s="41" t="str">
        <f aca="false">IF(ISBLANK(Values!$F6),"",Values!Q6)</f>
        <v>https://raw.githubusercontent.com/PatrickVibild/TellusAmazonPictures/master/pictures/Lenovo/T440/BL/IT/5.jpg</v>
      </c>
      <c r="R7" s="41" t="str">
        <f aca="false">IF(ISBLANK(Values!$F6),"",Values!R6)</f>
        <v>https://raw.githubusercontent.com/PatrickVibild/TellusAmazonPictures/master/pictures/Lenovo/T440/BL/IT/6.jpg</v>
      </c>
      <c r="S7" s="41" t="str">
        <f aca="false">IF(ISBLANK(Values!$F6),"",Values!S6)</f>
        <v>https://raw.githubusercontent.com/PatrickVibild/TellusAmazonPictures/master/pictures/guide.jpg</v>
      </c>
      <c r="T7" s="28"/>
      <c r="U7" s="28"/>
      <c r="W7" s="32"/>
      <c r="X7" s="32"/>
      <c r="Y7" s="39"/>
      <c r="Z7" s="32"/>
      <c r="AA7" s="36" t="str">
        <f aca="false">IF(ISBLANK(Values!E6),"",Values!$B$20)</f>
        <v>PartialUpdate</v>
      </c>
      <c r="AB7" s="36"/>
      <c r="AI7" s="42"/>
      <c r="AJ7" s="43"/>
      <c r="AT7" s="28"/>
      <c r="AV7" s="36"/>
      <c r="BE7" s="27"/>
      <c r="BF7" s="27"/>
      <c r="BG7" s="27"/>
      <c r="BH7" s="27"/>
      <c r="CP7" s="36"/>
      <c r="CQ7" s="36"/>
      <c r="CR7" s="36"/>
      <c r="DO7" s="27"/>
      <c r="DP7" s="27"/>
      <c r="DS7" s="31"/>
      <c r="DY7" s="44"/>
      <c r="DZ7" s="31"/>
      <c r="EA7" s="31"/>
      <c r="EB7" s="31"/>
      <c r="EC7" s="31"/>
      <c r="EV7" s="31"/>
      <c r="FI7" s="36"/>
      <c r="FJ7" s="36"/>
      <c r="FO7" s="28"/>
    </row>
    <row r="8" customFormat="false" ht="15" hidden="false" customHeight="false" outlineLevel="0" collapsed="false">
      <c r="A8" s="27" t="str">
        <f aca="false">IF(ISBLANK(Values!E7),"",IF(Values!$B$37="EU","computercomponent","computer"))</f>
        <v>computer</v>
      </c>
      <c r="B8" s="38" t="str">
        <f aca="false">IF(ISBLANK(Values!E7),"",Values!F7)</f>
        <v>Lenovo T440 - FBA ES</v>
      </c>
      <c r="C8" s="32"/>
      <c r="D8" s="30" t="n">
        <f aca="false">IF(ISBLANK(Values!E7),"",Values!E7)</f>
        <v>5714401440048</v>
      </c>
      <c r="E8" s="31" t="str">
        <f aca="false">IF(ISBLANK(Values!E7),"","EAN")</f>
        <v>EAN</v>
      </c>
      <c r="F8" s="28"/>
      <c r="G8" s="32"/>
      <c r="H8" s="27"/>
      <c r="I8" s="27"/>
      <c r="J8" s="39"/>
      <c r="K8" s="28"/>
      <c r="L8" s="40"/>
      <c r="M8" s="41" t="str">
        <f aca="false">IF(ISBLANK(Values!E7),"",Values!$M7)</f>
        <v>https://raw.githubusercontent.com/PatrickVibild/TellusAmazonPictures/master/pictures/Lenovo/T440/BL/ES/1.jpg</v>
      </c>
      <c r="N8" s="41" t="str">
        <f aca="false">IF(ISBLANK(Values!$F7),"",Values!N7)</f>
        <v>https://raw.githubusercontent.com/PatrickVibild/TellusAmazonPictures/master/pictures/Lenovo/T440/BL/ES/2.jpg</v>
      </c>
      <c r="O8" s="41" t="str">
        <f aca="false">IF(ISBLANK(Values!$F7),"",Values!O7)</f>
        <v>https://raw.githubusercontent.com/PatrickVibild/TellusAmazonPictures/master/pictures/Lenovo/T440/BL/ES/3.jpg</v>
      </c>
      <c r="P8" s="41" t="str">
        <f aca="false">IF(ISBLANK(Values!$F7),"",Values!P7)</f>
        <v>https://raw.githubusercontent.com/PatrickVibild/TellusAmazonPictures/master/pictures/Lenovo/T440/BL/ES/4.jpg</v>
      </c>
      <c r="Q8" s="41" t="str">
        <f aca="false">IF(ISBLANK(Values!$F7),"",Values!Q7)</f>
        <v>https://raw.githubusercontent.com/PatrickVibild/TellusAmazonPictures/master/pictures/Lenovo/T440/BL/ES/5.jpg</v>
      </c>
      <c r="R8" s="41" t="str">
        <f aca="false">IF(ISBLANK(Values!$F7),"",Values!R7)</f>
        <v>https://raw.githubusercontent.com/PatrickVibild/TellusAmazonPictures/master/pictures/Lenovo/T440/BL/ES/6.jpg</v>
      </c>
      <c r="S8" s="41" t="str">
        <f aca="false">IF(ISBLANK(Values!$F7),"",Values!S7)</f>
        <v>https://raw.githubusercontent.com/PatrickVibild/TellusAmazonPictures/master/pictures/guide.jpg</v>
      </c>
      <c r="T8" s="28"/>
      <c r="U8" s="28"/>
      <c r="W8" s="32"/>
      <c r="X8" s="32"/>
      <c r="Y8" s="39"/>
      <c r="Z8" s="32"/>
      <c r="AA8" s="36" t="str">
        <f aca="false">IF(ISBLANK(Values!E7),"",Values!$B$20)</f>
        <v>PartialUpdate</v>
      </c>
      <c r="AB8" s="36"/>
      <c r="AI8" s="42"/>
      <c r="AJ8" s="43"/>
      <c r="AT8" s="28"/>
      <c r="AV8" s="36"/>
      <c r="BE8" s="27"/>
      <c r="BF8" s="27"/>
      <c r="BG8" s="27"/>
      <c r="BH8" s="27"/>
      <c r="CP8" s="36"/>
      <c r="CQ8" s="36"/>
      <c r="CR8" s="36"/>
      <c r="DO8" s="27"/>
      <c r="DP8" s="27"/>
      <c r="DS8" s="31"/>
      <c r="DY8" s="44"/>
      <c r="DZ8" s="31"/>
      <c r="EA8" s="31"/>
      <c r="EB8" s="31"/>
      <c r="EC8" s="31"/>
      <c r="EV8" s="31"/>
      <c r="FI8" s="36"/>
      <c r="FJ8" s="36"/>
      <c r="FO8" s="28"/>
    </row>
    <row r="9" customFormat="false" ht="15" hidden="false" customHeight="false" outlineLevel="0" collapsed="false">
      <c r="A9" s="27" t="str">
        <f aca="false">IF(ISBLANK(Values!E8),"",IF(Values!$B$37="EU","computercomponent","computer"))</f>
        <v>computer</v>
      </c>
      <c r="B9" s="38" t="str">
        <f aca="false">IF(ISBLANK(Values!E8),"",Values!F8)</f>
        <v>Lenovo T440 BL - UK</v>
      </c>
      <c r="C9" s="32"/>
      <c r="D9" s="30" t="n">
        <f aca="false">IF(ISBLANK(Values!E8),"",Values!E8)</f>
        <v>5714401440055</v>
      </c>
      <c r="E9" s="31" t="str">
        <f aca="false">IF(ISBLANK(Values!E8),"","EAN")</f>
        <v>EAN</v>
      </c>
      <c r="F9" s="28"/>
      <c r="G9" s="32"/>
      <c r="H9" s="27"/>
      <c r="I9" s="27"/>
      <c r="J9" s="39"/>
      <c r="K9" s="28"/>
      <c r="L9" s="40"/>
      <c r="M9" s="41" t="str">
        <f aca="false">IF(ISBLANK(Values!E8),"",Values!$M8)</f>
        <v>https://raw.githubusercontent.com/PatrickVibild/TellusAmazonPictures/master/pictures/Lenovo/T440/BL/UK/1.jpg</v>
      </c>
      <c r="N9" s="41" t="str">
        <f aca="false">IF(ISBLANK(Values!$F8),"",Values!N8)</f>
        <v>https://raw.githubusercontent.com/PatrickVibild/TellusAmazonPictures/master/pictures/Lenovo/T440/BL/UK/2.jpg</v>
      </c>
      <c r="O9" s="41" t="str">
        <f aca="false">IF(ISBLANK(Values!$F8),"",Values!O8)</f>
        <v>https://raw.githubusercontent.com/PatrickVibild/TellusAmazonPictures/master/pictures/Lenovo/T440/BL/UK/3.jpg</v>
      </c>
      <c r="P9" s="41" t="str">
        <f aca="false">IF(ISBLANK(Values!$F8),"",Values!P8)</f>
        <v>https://raw.githubusercontent.com/PatrickVibild/TellusAmazonPictures/master/pictures/Lenovo/T440/BL/UK/4.jpg</v>
      </c>
      <c r="Q9" s="41" t="str">
        <f aca="false">IF(ISBLANK(Values!$F8),"",Values!Q8)</f>
        <v>https://raw.githubusercontent.com/PatrickVibild/TellusAmazonPictures/master/pictures/Lenovo/T440/BL/UK/5.jpg</v>
      </c>
      <c r="R9" s="41" t="str">
        <f aca="false">IF(ISBLANK(Values!$F8),"",Values!R8)</f>
        <v>https://raw.githubusercontent.com/PatrickVibild/TellusAmazonPictures/master/pictures/Lenovo/T440/BL/UK/6.jpg</v>
      </c>
      <c r="S9" s="41" t="str">
        <f aca="false">IF(ISBLANK(Values!$F8),"",Values!S8)</f>
        <v>https://raw.githubusercontent.com/PatrickVibild/TellusAmazonPictures/master/pictures/guide.jpg</v>
      </c>
      <c r="T9" s="28"/>
      <c r="U9" s="28"/>
      <c r="W9" s="32"/>
      <c r="X9" s="32"/>
      <c r="Y9" s="39"/>
      <c r="Z9" s="32"/>
      <c r="AA9" s="36" t="str">
        <f aca="false">IF(ISBLANK(Values!E8),"",Values!$B$20)</f>
        <v>PartialUpdate</v>
      </c>
      <c r="AB9" s="36"/>
      <c r="AI9" s="42"/>
      <c r="AJ9" s="43"/>
      <c r="AT9" s="28"/>
      <c r="AV9" s="36"/>
      <c r="BE9" s="27"/>
      <c r="BF9" s="27"/>
      <c r="BG9" s="27"/>
      <c r="BH9" s="27"/>
      <c r="CP9" s="36"/>
      <c r="CQ9" s="36"/>
      <c r="CR9" s="36"/>
      <c r="DO9" s="27"/>
      <c r="DP9" s="27"/>
      <c r="DS9" s="31"/>
      <c r="DY9" s="44"/>
      <c r="DZ9" s="31"/>
      <c r="EA9" s="31"/>
      <c r="EB9" s="31"/>
      <c r="EC9" s="31"/>
      <c r="EV9" s="31"/>
      <c r="FI9" s="36"/>
      <c r="FJ9" s="36"/>
      <c r="FO9" s="28"/>
    </row>
    <row r="10" customFormat="false" ht="15" hidden="false" customHeight="false" outlineLevel="0" collapsed="false">
      <c r="A10" s="27" t="str">
        <f aca="false">IF(ISBLANK(Values!E9),"",IF(Values!$B$37="EU","computercomponent","computer"))</f>
        <v>computer</v>
      </c>
      <c r="B10" s="38" t="str">
        <f aca="false">IF(ISBLANK(Values!E9),"",Values!F9)</f>
        <v>Lenovo T440 BL - NOR</v>
      </c>
      <c r="C10" s="32"/>
      <c r="D10" s="30" t="n">
        <f aca="false">IF(ISBLANK(Values!E9),"",Values!E9)</f>
        <v>5714401440062</v>
      </c>
      <c r="E10" s="31" t="str">
        <f aca="false">IF(ISBLANK(Values!E9),"","EAN")</f>
        <v>EAN</v>
      </c>
      <c r="F10" s="28"/>
      <c r="G10" s="32"/>
      <c r="H10" s="27"/>
      <c r="I10" s="27"/>
      <c r="J10" s="39"/>
      <c r="K10" s="28"/>
      <c r="L10" s="40"/>
      <c r="M10" s="41" t="str">
        <f aca="false">IF(ISBLANK(Values!E9),"",Values!$M9)</f>
        <v>https://raw.githubusercontent.com/PatrickVibild/TellusAmazonPictures/master/pictures/Lenovo/T440/BL/NOR/1.jpg</v>
      </c>
      <c r="N10" s="41" t="str">
        <f aca="false">IF(ISBLANK(Values!$F9),"",Values!N9)</f>
        <v>https://raw.githubusercontent.com/PatrickVibild/TellusAmazonPictures/master/pictures/Lenovo/T440/BL/NOR/2.jpg</v>
      </c>
      <c r="O10" s="41" t="str">
        <f aca="false">IF(ISBLANK(Values!$F9),"",Values!O9)</f>
        <v>https://raw.githubusercontent.com/PatrickVibild/TellusAmazonPictures/master/pictures/Lenovo/T440/BL/NOR/3.jpg</v>
      </c>
      <c r="P10" s="41" t="str">
        <f aca="false">IF(ISBLANK(Values!$F9),"",Values!P9)</f>
        <v>https://raw.githubusercontent.com/PatrickVibild/TellusAmazonPictures/master/pictures/Lenovo/T440/BL/NOR/4.jpg</v>
      </c>
      <c r="Q10" s="41" t="str">
        <f aca="false">IF(ISBLANK(Values!$F9),"",Values!Q9)</f>
        <v>https://raw.githubusercontent.com/PatrickVibild/TellusAmazonPictures/master/pictures/Lenovo/T440/BL/NOR/5.jpg</v>
      </c>
      <c r="R10" s="41" t="str">
        <f aca="false">IF(ISBLANK(Values!$F9),"",Values!R9)</f>
        <v>https://raw.githubusercontent.com/PatrickVibild/TellusAmazonPictures/master/pictures/Lenovo/T440/BL/NOR/6.jpg</v>
      </c>
      <c r="S10" s="41" t="str">
        <f aca="false">IF(ISBLANK(Values!$F9),"",Values!S9)</f>
        <v>https://raw.githubusercontent.com/PatrickVibild/TellusAmazonPictures/master/pictures/guide.jpg</v>
      </c>
      <c r="T10" s="28"/>
      <c r="U10" s="28"/>
      <c r="W10" s="32"/>
      <c r="X10" s="32"/>
      <c r="Y10" s="39"/>
      <c r="Z10" s="32"/>
      <c r="AA10" s="36" t="str">
        <f aca="false">IF(ISBLANK(Values!E9),"",Values!$B$20)</f>
        <v>PartialUpdate</v>
      </c>
      <c r="AB10" s="36"/>
      <c r="AI10" s="42"/>
      <c r="AJ10" s="43"/>
      <c r="AT10" s="28"/>
      <c r="AV10" s="36"/>
      <c r="BE10" s="27"/>
      <c r="BF10" s="27"/>
      <c r="BG10" s="27"/>
      <c r="BH10" s="27"/>
      <c r="CP10" s="36"/>
      <c r="CQ10" s="36"/>
      <c r="CR10" s="36"/>
      <c r="DO10" s="27"/>
      <c r="DP10" s="27"/>
      <c r="DS10" s="31"/>
      <c r="DY10" s="44"/>
      <c r="DZ10" s="31"/>
      <c r="EA10" s="31"/>
      <c r="EB10" s="31"/>
      <c r="EC10" s="31"/>
      <c r="EV10" s="31"/>
      <c r="FI10" s="36"/>
      <c r="FJ10" s="36"/>
      <c r="FO10" s="28"/>
    </row>
    <row r="11" customFormat="false" ht="15" hidden="false" customHeight="false" outlineLevel="0" collapsed="false">
      <c r="A11" s="27" t="str">
        <f aca="false">IF(ISBLANK(Values!E10),"",IF(Values!$B$37="EU","computercomponent","computer"))</f>
        <v>computer</v>
      </c>
      <c r="B11" s="38" t="str">
        <f aca="false">IF(ISBLANK(Values!E10),"",Values!F10)</f>
        <v>Lenovo T440 BL - BE</v>
      </c>
      <c r="C11" s="32"/>
      <c r="D11" s="30" t="n">
        <f aca="false">IF(ISBLANK(Values!E10),"",Values!E10)</f>
        <v>5714401440079</v>
      </c>
      <c r="E11" s="31" t="str">
        <f aca="false">IF(ISBLANK(Values!E10),"","EAN")</f>
        <v>EAN</v>
      </c>
      <c r="F11" s="28"/>
      <c r="G11" s="32"/>
      <c r="H11" s="27"/>
      <c r="I11" s="27"/>
      <c r="J11" s="39"/>
      <c r="K11" s="28"/>
      <c r="L11" s="40"/>
      <c r="M11" s="41" t="str">
        <f aca="false">IF(ISBLANK(Values!E10),"",Values!$M10)</f>
        <v>https://download.lenovo.com/Images/Parts/04X0107/04X0107_A.jpg</v>
      </c>
      <c r="N11" s="41" t="str">
        <f aca="false">IF(ISBLANK(Values!$F10),"",Values!N10)</f>
        <v>https://download.lenovo.com/Images/Parts/04X0107/04X0107_B.jpg</v>
      </c>
      <c r="O11" s="41" t="str">
        <f aca="false">IF(ISBLANK(Values!$F10),"",Values!O10)</f>
        <v>https://download.lenovo.com/Images/Parts/04X0107/04X0107_details.jpg</v>
      </c>
      <c r="P11" s="41" t="str">
        <f aca="false">IF(ISBLANK(Values!$F10),"",Values!P10)</f>
        <v/>
      </c>
      <c r="Q11" s="41" t="str">
        <f aca="false">IF(ISBLANK(Values!$F10),"",Values!Q10)</f>
        <v/>
      </c>
      <c r="R11" s="41" t="str">
        <f aca="false">IF(ISBLANK(Values!$F10),"",Values!R10)</f>
        <v/>
      </c>
      <c r="S11" s="41" t="str">
        <f aca="false">IF(ISBLANK(Values!$F10),"",Values!S10)</f>
        <v>https://raw.githubusercontent.com/PatrickVibild/TellusAmazonPictures/master/pictures/guide.jpg</v>
      </c>
      <c r="T11" s="28"/>
      <c r="U11" s="28"/>
      <c r="W11" s="32"/>
      <c r="X11" s="32"/>
      <c r="Y11" s="39"/>
      <c r="Z11" s="32"/>
      <c r="AA11" s="36" t="str">
        <f aca="false">IF(ISBLANK(Values!E10),"",Values!$B$20)</f>
        <v>PartialUpdate</v>
      </c>
      <c r="AB11" s="36"/>
      <c r="AI11" s="42"/>
      <c r="AJ11" s="43"/>
      <c r="AT11" s="28"/>
      <c r="AV11" s="36"/>
      <c r="BE11" s="27"/>
      <c r="BF11" s="27"/>
      <c r="BG11" s="27"/>
      <c r="BH11" s="27"/>
      <c r="CP11" s="36"/>
      <c r="CQ11" s="36"/>
      <c r="CR11" s="36"/>
      <c r="DO11" s="27"/>
      <c r="DP11" s="27"/>
      <c r="DS11" s="31"/>
      <c r="DY11" s="44"/>
      <c r="DZ11" s="31"/>
      <c r="EA11" s="31"/>
      <c r="EB11" s="31"/>
      <c r="EC11" s="31"/>
      <c r="EV11" s="31"/>
      <c r="FI11" s="36"/>
      <c r="FJ11" s="36"/>
      <c r="FO11" s="28"/>
    </row>
    <row r="12" customFormat="false" ht="15" hidden="false" customHeight="false" outlineLevel="0" collapsed="false">
      <c r="A12" s="27" t="str">
        <f aca="false">IF(ISBLANK(Values!E11),"",IF(Values!$B$37="EU","computercomponent","computer"))</f>
        <v>computer</v>
      </c>
      <c r="B12" s="38" t="str">
        <f aca="false">IF(ISBLANK(Values!E11),"",Values!F11)</f>
        <v>Lenovo T440 BL - BG</v>
      </c>
      <c r="C12" s="32"/>
      <c r="D12" s="30" t="n">
        <f aca="false">IF(ISBLANK(Values!E11),"",Values!E11)</f>
        <v>5714401440086</v>
      </c>
      <c r="E12" s="31" t="str">
        <f aca="false">IF(ISBLANK(Values!E11),"","EAN")</f>
        <v>EAN</v>
      </c>
      <c r="F12" s="28"/>
      <c r="G12" s="32"/>
      <c r="H12" s="27"/>
      <c r="I12" s="27"/>
      <c r="J12" s="39"/>
      <c r="K12" s="28"/>
      <c r="L12" s="40"/>
      <c r="M12" s="41" t="str">
        <f aca="false">IF(ISBLANK(Values!E11),"",Values!$M11)</f>
        <v>https://download.lenovo.com/Images/Parts/01AX317/01AX317_A.jpg</v>
      </c>
      <c r="N12" s="41" t="str">
        <f aca="false">IF(ISBLANK(Values!$F11),"",Values!N11)</f>
        <v>https://download.lenovo.com/Images/Parts/01AX317/01AX317_B.jpg</v>
      </c>
      <c r="O12" s="41" t="str">
        <f aca="false">IF(ISBLANK(Values!$F11),"",Values!O11)</f>
        <v>https://download.lenovo.com/Images/Parts/01AX317/01AX317_details.jpg</v>
      </c>
      <c r="P12" s="41" t="str">
        <f aca="false">IF(ISBLANK(Values!$F11),"",Values!P11)</f>
        <v/>
      </c>
      <c r="Q12" s="41" t="str">
        <f aca="false">IF(ISBLANK(Values!$F11),"",Values!Q11)</f>
        <v/>
      </c>
      <c r="R12" s="41" t="str">
        <f aca="false">IF(ISBLANK(Values!$F11),"",Values!R11)</f>
        <v/>
      </c>
      <c r="S12" s="41" t="str">
        <f aca="false">IF(ISBLANK(Values!$F11),"",Values!S11)</f>
        <v>https://raw.githubusercontent.com/PatrickVibild/TellusAmazonPictures/master/pictures/guide.jpg</v>
      </c>
      <c r="T12" s="28"/>
      <c r="U12" s="28"/>
      <c r="W12" s="32"/>
      <c r="X12" s="32"/>
      <c r="Y12" s="39"/>
      <c r="Z12" s="32"/>
      <c r="AA12" s="36" t="str">
        <f aca="false">IF(ISBLANK(Values!E11),"",Values!$B$20)</f>
        <v>PartialUpdate</v>
      </c>
      <c r="AB12" s="36"/>
      <c r="AI12" s="42"/>
      <c r="AJ12" s="43"/>
      <c r="AT12" s="28"/>
      <c r="AV12" s="36"/>
      <c r="BE12" s="27"/>
      <c r="BF12" s="27"/>
      <c r="BG12" s="27"/>
      <c r="BH12" s="27"/>
      <c r="CP12" s="36"/>
      <c r="CQ12" s="36"/>
      <c r="CR12" s="36"/>
      <c r="DO12" s="27"/>
      <c r="DP12" s="27"/>
      <c r="DS12" s="31"/>
      <c r="DY12" s="44"/>
      <c r="DZ12" s="31"/>
      <c r="EA12" s="31"/>
      <c r="EB12" s="31"/>
      <c r="EC12" s="31"/>
      <c r="EV12" s="31"/>
      <c r="FI12" s="36"/>
      <c r="FJ12" s="36"/>
      <c r="FO12" s="28"/>
    </row>
    <row r="13" customFormat="false" ht="15" hidden="false" customHeight="false" outlineLevel="0" collapsed="false">
      <c r="A13" s="27" t="str">
        <f aca="false">IF(ISBLANK(Values!E12),"",IF(Values!$B$37="EU","computercomponent","computer"))</f>
        <v>computer</v>
      </c>
      <c r="B13" s="38" t="str">
        <f aca="false">IF(ISBLANK(Values!E12),"",Values!F12)</f>
        <v>Lenovo T440 BL - DK</v>
      </c>
      <c r="C13" s="32"/>
      <c r="D13" s="30" t="n">
        <f aca="false">IF(ISBLANK(Values!E12),"",Values!E12)</f>
        <v>5714401440109</v>
      </c>
      <c r="E13" s="31" t="str">
        <f aca="false">IF(ISBLANK(Values!E12),"","EAN")</f>
        <v>EAN</v>
      </c>
      <c r="F13" s="28"/>
      <c r="G13" s="32"/>
      <c r="H13" s="27"/>
      <c r="I13" s="27"/>
      <c r="J13" s="39"/>
      <c r="K13" s="28"/>
      <c r="L13" s="40"/>
      <c r="M13" s="41" t="str">
        <f aca="false">IF(ISBLANK(Values!E12),"",Values!$M12)</f>
        <v>https://download.lenovo.com/Images/Parts/04X0110/04X0110_A.jpg</v>
      </c>
      <c r="N13" s="41" t="str">
        <f aca="false">IF(ISBLANK(Values!$F12),"",Values!N12)</f>
        <v>https://download.lenovo.com/Images/Parts/04X0110/04X0110_B.jpg</v>
      </c>
      <c r="O13" s="41" t="str">
        <f aca="false">IF(ISBLANK(Values!$F12),"",Values!O12)</f>
        <v>https://download.lenovo.com/Images/Parts/04X0110/04X0110_details.jpg</v>
      </c>
      <c r="P13" s="41" t="str">
        <f aca="false">IF(ISBLANK(Values!$F12),"",Values!P12)</f>
        <v/>
      </c>
      <c r="Q13" s="41" t="str">
        <f aca="false">IF(ISBLANK(Values!$F12),"",Values!Q12)</f>
        <v/>
      </c>
      <c r="R13" s="41" t="str">
        <f aca="false">IF(ISBLANK(Values!$F12),"",Values!R12)</f>
        <v/>
      </c>
      <c r="S13" s="41" t="str">
        <f aca="false">IF(ISBLANK(Values!$F12),"",Values!S12)</f>
        <v>https://raw.githubusercontent.com/PatrickVibild/TellusAmazonPictures/master/pictures/guide.jpg</v>
      </c>
      <c r="T13" s="28"/>
      <c r="U13" s="28"/>
      <c r="W13" s="32"/>
      <c r="X13" s="32"/>
      <c r="Y13" s="39"/>
      <c r="Z13" s="32"/>
      <c r="AA13" s="36" t="str">
        <f aca="false">IF(ISBLANK(Values!E12),"",Values!$B$20)</f>
        <v>PartialUpdate</v>
      </c>
      <c r="AB13" s="36"/>
      <c r="AI13" s="42"/>
      <c r="AJ13" s="43"/>
      <c r="AT13" s="28"/>
      <c r="AV13" s="36"/>
      <c r="BE13" s="27"/>
      <c r="BF13" s="27"/>
      <c r="BG13" s="27"/>
      <c r="BH13" s="27"/>
      <c r="CP13" s="36"/>
      <c r="CQ13" s="36"/>
      <c r="CR13" s="36"/>
      <c r="DO13" s="27"/>
      <c r="DP13" s="27"/>
      <c r="DS13" s="31"/>
      <c r="DY13" s="44"/>
      <c r="DZ13" s="31"/>
      <c r="EA13" s="31"/>
      <c r="EB13" s="31"/>
      <c r="EC13" s="31"/>
      <c r="EV13" s="31"/>
      <c r="FI13" s="36"/>
      <c r="FJ13" s="36"/>
      <c r="FO13" s="28"/>
    </row>
    <row r="14" customFormat="false" ht="15" hidden="false" customHeight="false" outlineLevel="0" collapsed="false">
      <c r="A14" s="27" t="str">
        <f aca="false">IF(ISBLANK(Values!E13),"",IF(Values!$B$37="EU","computercomponent","computer"))</f>
        <v>computer</v>
      </c>
      <c r="B14" s="38" t="str">
        <f aca="false">IF(ISBLANK(Values!E13),"",Values!F13)</f>
        <v>Lenovo T440 BL - NL</v>
      </c>
      <c r="C14" s="32"/>
      <c r="D14" s="30" t="n">
        <f aca="false">IF(ISBLANK(Values!E13),"",Values!E13)</f>
        <v>5714401440123</v>
      </c>
      <c r="E14" s="31" t="str">
        <f aca="false">IF(ISBLANK(Values!E13),"","EAN")</f>
        <v>EAN</v>
      </c>
      <c r="F14" s="28"/>
      <c r="G14" s="32"/>
      <c r="H14" s="27"/>
      <c r="I14" s="27"/>
      <c r="J14" s="39"/>
      <c r="K14" s="28"/>
      <c r="L14" s="40"/>
      <c r="M14" s="41" t="str">
        <f aca="false">IF(ISBLANK(Values!E13),"",Values!$M13)</f>
        <v>https://download.lenovo.com/Images/Parts/04X0120/04X0120_A.jpg</v>
      </c>
      <c r="N14" s="41" t="str">
        <f aca="false">IF(ISBLANK(Values!$F13),"",Values!N13)</f>
        <v>https://download.lenovo.com/Images/Parts/04X0120/04X0120_B.jpg</v>
      </c>
      <c r="O14" s="41" t="str">
        <f aca="false">IF(ISBLANK(Values!$F13),"",Values!O13)</f>
        <v>https://download.lenovo.com/Images/Parts/04X0120/04X0120_details.jpg</v>
      </c>
      <c r="P14" s="41" t="str">
        <f aca="false">IF(ISBLANK(Values!$F13),"",Values!P13)</f>
        <v/>
      </c>
      <c r="Q14" s="41" t="str">
        <f aca="false">IF(ISBLANK(Values!$F13),"",Values!Q13)</f>
        <v/>
      </c>
      <c r="R14" s="41" t="str">
        <f aca="false">IF(ISBLANK(Values!$F13),"",Values!R13)</f>
        <v/>
      </c>
      <c r="S14" s="41" t="str">
        <f aca="false">IF(ISBLANK(Values!$F13),"",Values!S13)</f>
        <v>https://raw.githubusercontent.com/PatrickVibild/TellusAmazonPictures/master/pictures/guide.jpg</v>
      </c>
      <c r="T14" s="28"/>
      <c r="U14" s="28"/>
      <c r="W14" s="32"/>
      <c r="X14" s="32"/>
      <c r="Y14" s="39"/>
      <c r="Z14" s="32"/>
      <c r="AA14" s="36" t="str">
        <f aca="false">IF(ISBLANK(Values!E13),"",Values!$B$20)</f>
        <v>PartialUpdate</v>
      </c>
      <c r="AB14" s="36"/>
      <c r="AI14" s="42"/>
      <c r="AJ14" s="43"/>
      <c r="AT14" s="28"/>
      <c r="AV14" s="36"/>
      <c r="BE14" s="27"/>
      <c r="BF14" s="27"/>
      <c r="BG14" s="27"/>
      <c r="BH14" s="27"/>
      <c r="CP14" s="36"/>
      <c r="CQ14" s="36"/>
      <c r="CR14" s="36"/>
      <c r="DO14" s="27"/>
      <c r="DP14" s="27"/>
      <c r="DS14" s="31"/>
      <c r="DY14" s="44"/>
      <c r="DZ14" s="31"/>
      <c r="EA14" s="31"/>
      <c r="EB14" s="31"/>
      <c r="EC14" s="31"/>
      <c r="EV14" s="31"/>
      <c r="FI14" s="36"/>
      <c r="FJ14" s="36"/>
      <c r="FO14" s="28"/>
    </row>
    <row r="15" customFormat="false" ht="15" hidden="false" customHeight="false" outlineLevel="0" collapsed="false">
      <c r="A15" s="27" t="str">
        <f aca="false">IF(ISBLANK(Values!E14),"",IF(Values!$B$37="EU","computercomponent","computer"))</f>
        <v>computer</v>
      </c>
      <c r="B15" s="38" t="str">
        <f aca="false">IF(ISBLANK(Values!E14),"",Values!F14)</f>
        <v>Lenovo T440 BL - NO</v>
      </c>
      <c r="C15" s="32"/>
      <c r="D15" s="30" t="n">
        <f aca="false">IF(ISBLANK(Values!E14),"",Values!E14)</f>
        <v>5714401440130</v>
      </c>
      <c r="E15" s="31" t="str">
        <f aca="false">IF(ISBLANK(Values!E14),"","EAN")</f>
        <v>EAN</v>
      </c>
      <c r="F15" s="28"/>
      <c r="G15" s="32"/>
      <c r="H15" s="27"/>
      <c r="I15" s="27"/>
      <c r="J15" s="39"/>
      <c r="K15" s="28"/>
      <c r="L15" s="40"/>
      <c r="M15" s="41" t="str">
        <f aca="false">IF(ISBLANK(Values!E14),"",Values!$M14)</f>
        <v>https://download.lenovo.com/Images/Parts/04Y0882/04Y0882_A.jpg</v>
      </c>
      <c r="N15" s="41" t="str">
        <f aca="false">IF(ISBLANK(Values!$F14),"",Values!N14)</f>
        <v>https://download.lenovo.com/Images/Parts/04Y0882/04Y0882_B.jpg</v>
      </c>
      <c r="O15" s="41" t="str">
        <f aca="false">IF(ISBLANK(Values!$F14),"",Values!O14)</f>
        <v>https://download.lenovo.com/Images/Parts/04Y0882/04Y0882_details.jpg</v>
      </c>
      <c r="P15" s="41" t="str">
        <f aca="false">IF(ISBLANK(Values!$F14),"",Values!P14)</f>
        <v/>
      </c>
      <c r="Q15" s="41" t="str">
        <f aca="false">IF(ISBLANK(Values!$F14),"",Values!Q14)</f>
        <v/>
      </c>
      <c r="R15" s="41" t="str">
        <f aca="false">IF(ISBLANK(Values!$F14),"",Values!R14)</f>
        <v/>
      </c>
      <c r="S15" s="41" t="str">
        <f aca="false">IF(ISBLANK(Values!$F14),"",Values!S14)</f>
        <v>https://raw.githubusercontent.com/PatrickVibild/TellusAmazonPictures/master/pictures/guide.jpg</v>
      </c>
      <c r="T15" s="28"/>
      <c r="U15" s="28"/>
      <c r="W15" s="32"/>
      <c r="X15" s="32"/>
      <c r="Y15" s="39"/>
      <c r="Z15" s="32"/>
      <c r="AA15" s="36" t="str">
        <f aca="false">IF(ISBLANK(Values!E14),"",Values!$B$20)</f>
        <v>PartialUpdate</v>
      </c>
      <c r="AB15" s="36"/>
      <c r="AI15" s="42"/>
      <c r="AJ15" s="43"/>
      <c r="AT15" s="28"/>
      <c r="AV15" s="36"/>
      <c r="BE15" s="27"/>
      <c r="BF15" s="27"/>
      <c r="BG15" s="27"/>
      <c r="BH15" s="27"/>
      <c r="CP15" s="36"/>
      <c r="CQ15" s="36"/>
      <c r="CR15" s="36"/>
      <c r="DO15" s="27"/>
      <c r="DP15" s="27"/>
      <c r="DS15" s="31"/>
      <c r="DY15" s="44"/>
      <c r="DZ15" s="31"/>
      <c r="EA15" s="31"/>
      <c r="EB15" s="31"/>
      <c r="EC15" s="31"/>
      <c r="EV15" s="31"/>
      <c r="FI15" s="36"/>
      <c r="FJ15" s="36"/>
      <c r="FO15" s="28"/>
    </row>
    <row r="16" customFormat="false" ht="15" hidden="false" customHeight="false" outlineLevel="0" collapsed="false">
      <c r="A16" s="27" t="str">
        <f aca="false">IF(ISBLANK(Values!E15),"",IF(Values!$B$37="EU","computercomponent","computer"))</f>
        <v>computer</v>
      </c>
      <c r="B16" s="38" t="str">
        <f aca="false">IF(ISBLANK(Values!E15),"",Values!F15)</f>
        <v>Lenovo T440 BL - PL</v>
      </c>
      <c r="C16" s="32"/>
      <c r="D16" s="30" t="n">
        <f aca="false">IF(ISBLANK(Values!E15),"",Values!E15)</f>
        <v>5714401440147</v>
      </c>
      <c r="E16" s="31" t="str">
        <f aca="false">IF(ISBLANK(Values!E15),"","EAN")</f>
        <v>EAN</v>
      </c>
      <c r="F16" s="28"/>
      <c r="G16" s="32"/>
      <c r="H16" s="27"/>
      <c r="I16" s="27"/>
      <c r="J16" s="39"/>
      <c r="K16" s="28"/>
      <c r="L16" s="40"/>
      <c r="M16" s="41" t="str">
        <f aca="false">IF(ISBLANK(Values!E15),"",Values!$M15)</f>
        <v>https://download.lenovo.com/Images/Parts/04X0122/04X0122_A.jpg</v>
      </c>
      <c r="N16" s="41" t="str">
        <f aca="false">IF(ISBLANK(Values!$F15),"",Values!N15)</f>
        <v>https://download.lenovo.com/Images/Parts/04X0122/04X0122_B.jpg</v>
      </c>
      <c r="O16" s="41" t="str">
        <f aca="false">IF(ISBLANK(Values!$F15),"",Values!O15)</f>
        <v>https://download.lenovo.com/Images/Parts/04X0122/04X0122_details.jpg</v>
      </c>
      <c r="P16" s="41" t="str">
        <f aca="false">IF(ISBLANK(Values!$F15),"",Values!P15)</f>
        <v/>
      </c>
      <c r="Q16" s="41" t="str">
        <f aca="false">IF(ISBLANK(Values!$F15),"",Values!Q15)</f>
        <v/>
      </c>
      <c r="R16" s="41" t="str">
        <f aca="false">IF(ISBLANK(Values!$F15),"",Values!R15)</f>
        <v/>
      </c>
      <c r="S16" s="41" t="str">
        <f aca="false">IF(ISBLANK(Values!$F15),"",Values!S15)</f>
        <v>https://raw.githubusercontent.com/PatrickVibild/TellusAmazonPictures/master/pictures/guide.jpg</v>
      </c>
      <c r="T16" s="28"/>
      <c r="U16" s="28"/>
      <c r="W16" s="32"/>
      <c r="X16" s="32"/>
      <c r="Y16" s="39"/>
      <c r="Z16" s="32"/>
      <c r="AA16" s="36" t="str">
        <f aca="false">IF(ISBLANK(Values!E15),"",Values!$B$20)</f>
        <v>PartialUpdate</v>
      </c>
      <c r="AB16" s="36"/>
      <c r="AI16" s="42"/>
      <c r="AJ16" s="43"/>
      <c r="AT16" s="28"/>
      <c r="AV16" s="36"/>
      <c r="BE16" s="27"/>
      <c r="BF16" s="27"/>
      <c r="BG16" s="27"/>
      <c r="BH16" s="27"/>
      <c r="CP16" s="36"/>
      <c r="CQ16" s="36"/>
      <c r="CR16" s="36"/>
      <c r="DO16" s="27"/>
      <c r="DP16" s="27"/>
      <c r="DS16" s="31"/>
      <c r="DY16" s="44"/>
      <c r="DZ16" s="31"/>
      <c r="EA16" s="31"/>
      <c r="EB16" s="31"/>
      <c r="EC16" s="31"/>
      <c r="EV16" s="31"/>
      <c r="FI16" s="36"/>
      <c r="FJ16" s="36"/>
      <c r="FO16" s="28"/>
    </row>
    <row r="17" customFormat="false" ht="15" hidden="false" customHeight="false" outlineLevel="0" collapsed="false">
      <c r="A17" s="27" t="str">
        <f aca="false">IF(ISBLANK(Values!E16),"",IF(Values!$B$37="EU","computercomponent","computer"))</f>
        <v>computer</v>
      </c>
      <c r="B17" s="38" t="str">
        <f aca="false">IF(ISBLANK(Values!E16),"",Values!F16)</f>
        <v>Lenovo T440 BL - PT</v>
      </c>
      <c r="C17" s="32"/>
      <c r="D17" s="30" t="n">
        <f aca="false">IF(ISBLANK(Values!E16),"",Values!E16)</f>
        <v>5714401440154</v>
      </c>
      <c r="E17" s="31" t="str">
        <f aca="false">IF(ISBLANK(Values!E16),"","EAN")</f>
        <v>EAN</v>
      </c>
      <c r="F17" s="28"/>
      <c r="G17" s="32"/>
      <c r="H17" s="27"/>
      <c r="I17" s="27"/>
      <c r="J17" s="39"/>
      <c r="K17" s="28"/>
      <c r="L17" s="40"/>
      <c r="M17" s="41" t="str">
        <f aca="false">IF(ISBLANK(Values!E16),"",Values!$M16)</f>
        <v>https://download.lenovo.com/Images/Parts/04X0123/04X0123_A.jpg</v>
      </c>
      <c r="N17" s="41" t="str">
        <f aca="false">IF(ISBLANK(Values!$F16),"",Values!N16)</f>
        <v>https://download.lenovo.com/Images/Parts/04X0123/04X0123_B.jpg</v>
      </c>
      <c r="O17" s="41" t="str">
        <f aca="false">IF(ISBLANK(Values!$F16),"",Values!O16)</f>
        <v>https://download.lenovo.com/Images/Parts/04X0123/04X0123_details.jpg</v>
      </c>
      <c r="P17" s="41" t="str">
        <f aca="false">IF(ISBLANK(Values!$F16),"",Values!P16)</f>
        <v/>
      </c>
      <c r="Q17" s="41" t="str">
        <f aca="false">IF(ISBLANK(Values!$F16),"",Values!Q16)</f>
        <v/>
      </c>
      <c r="R17" s="41" t="str">
        <f aca="false">IF(ISBLANK(Values!$F16),"",Values!R16)</f>
        <v/>
      </c>
      <c r="S17" s="41" t="str">
        <f aca="false">IF(ISBLANK(Values!$F16),"",Values!S16)</f>
        <v>https://raw.githubusercontent.com/PatrickVibild/TellusAmazonPictures/master/pictures/guide.jpg</v>
      </c>
      <c r="T17" s="28"/>
      <c r="U17" s="28"/>
      <c r="W17" s="32"/>
      <c r="X17" s="32"/>
      <c r="Y17" s="39"/>
      <c r="Z17" s="32"/>
      <c r="AA17" s="36" t="str">
        <f aca="false">IF(ISBLANK(Values!E16),"",Values!$B$20)</f>
        <v>PartialUpdate</v>
      </c>
      <c r="AB17" s="36"/>
      <c r="AI17" s="42"/>
      <c r="AJ17" s="43"/>
      <c r="AT17" s="28"/>
      <c r="AV17" s="36"/>
      <c r="BE17" s="27"/>
      <c r="BF17" s="27"/>
      <c r="BG17" s="27"/>
      <c r="BH17" s="27"/>
      <c r="CP17" s="36"/>
      <c r="CQ17" s="36"/>
      <c r="CR17" s="36"/>
      <c r="DO17" s="27"/>
      <c r="DP17" s="27"/>
      <c r="DS17" s="31"/>
      <c r="DY17" s="44"/>
      <c r="DZ17" s="31"/>
      <c r="EA17" s="31"/>
      <c r="EB17" s="31"/>
      <c r="EC17" s="31"/>
      <c r="EV17" s="31"/>
      <c r="FI17" s="36"/>
      <c r="FJ17" s="36"/>
      <c r="FO17" s="28"/>
    </row>
    <row r="18" customFormat="false" ht="15" hidden="false" customHeight="false" outlineLevel="0" collapsed="false">
      <c r="A18" s="27" t="str">
        <f aca="false">IF(ISBLANK(Values!E17),"",IF(Values!$B$37="EU","computercomponent","computer"))</f>
        <v>computer</v>
      </c>
      <c r="B18" s="38" t="str">
        <f aca="false">IF(ISBLANK(Values!E17),"",Values!F17)</f>
        <v>Lenovo T440 BL - SE/FI</v>
      </c>
      <c r="C18" s="32"/>
      <c r="D18" s="30" t="n">
        <f aca="false">IF(ISBLANK(Values!E17),"",Values!E17)</f>
        <v>5714401440161</v>
      </c>
      <c r="E18" s="31" t="str">
        <f aca="false">IF(ISBLANK(Values!E17),"","EAN")</f>
        <v>EAN</v>
      </c>
      <c r="F18" s="28"/>
      <c r="G18" s="32"/>
      <c r="H18" s="27"/>
      <c r="I18" s="27"/>
      <c r="J18" s="39"/>
      <c r="K18" s="28"/>
      <c r="L18" s="40"/>
      <c r="M18" s="41" t="str">
        <f aca="false">IF(ISBLANK(Values!E17),"",Values!$M17)</f>
        <v>https://download.lenovo.com/Images/Parts/04X0127/04X0127_A.jpg</v>
      </c>
      <c r="N18" s="41" t="str">
        <f aca="false">IF(ISBLANK(Values!$F17),"",Values!N17)</f>
        <v>https://download.lenovo.com/Images/Parts/04X0127/04X0127_B.jpg</v>
      </c>
      <c r="O18" s="41" t="str">
        <f aca="false">IF(ISBLANK(Values!$F17),"",Values!O17)</f>
        <v>https://download.lenovo.com/Images/Parts/04X0127/04X0127_details.jpg</v>
      </c>
      <c r="P18" s="41" t="str">
        <f aca="false">IF(ISBLANK(Values!$F17),"",Values!P17)</f>
        <v/>
      </c>
      <c r="Q18" s="41" t="str">
        <f aca="false">IF(ISBLANK(Values!$F17),"",Values!Q17)</f>
        <v/>
      </c>
      <c r="R18" s="41" t="str">
        <f aca="false">IF(ISBLANK(Values!$F17),"",Values!R17)</f>
        <v/>
      </c>
      <c r="S18" s="41" t="str">
        <f aca="false">IF(ISBLANK(Values!$F17),"",Values!S17)</f>
        <v>https://raw.githubusercontent.com/PatrickVibild/TellusAmazonPictures/master/pictures/guide.jpg</v>
      </c>
      <c r="T18" s="28"/>
      <c r="U18" s="28"/>
      <c r="W18" s="32"/>
      <c r="X18" s="32"/>
      <c r="Y18" s="39"/>
      <c r="Z18" s="32"/>
      <c r="AA18" s="36" t="str">
        <f aca="false">IF(ISBLANK(Values!E17),"",Values!$B$20)</f>
        <v>PartialUpdate</v>
      </c>
      <c r="AB18" s="36"/>
      <c r="AI18" s="42"/>
      <c r="AJ18" s="43"/>
      <c r="AT18" s="28"/>
      <c r="AV18" s="36"/>
      <c r="BE18" s="27"/>
      <c r="BF18" s="27"/>
      <c r="BG18" s="27"/>
      <c r="BH18" s="27"/>
      <c r="CP18" s="36"/>
      <c r="CQ18" s="36"/>
      <c r="CR18" s="36"/>
      <c r="DO18" s="27"/>
      <c r="DP18" s="27"/>
      <c r="DS18" s="31"/>
      <c r="DY18" s="44"/>
      <c r="DZ18" s="31"/>
      <c r="EA18" s="31"/>
      <c r="EB18" s="31"/>
      <c r="EC18" s="31"/>
      <c r="EV18" s="31"/>
      <c r="FI18" s="36"/>
      <c r="FJ18" s="36"/>
      <c r="FO18" s="28"/>
    </row>
    <row r="19" customFormat="false" ht="15" hidden="false" customHeight="false" outlineLevel="0" collapsed="false">
      <c r="A19" s="27" t="str">
        <f aca="false">IF(ISBLANK(Values!E18),"",IF(Values!$B$37="EU","computercomponent","computer"))</f>
        <v>computer</v>
      </c>
      <c r="B19" s="38" t="str">
        <f aca="false">IF(ISBLANK(Values!E18),"",Values!F18)</f>
        <v>Lenovo T440 BL - CH</v>
      </c>
      <c r="C19" s="32"/>
      <c r="D19" s="30" t="n">
        <f aca="false">IF(ISBLANK(Values!E18),"",Values!E18)</f>
        <v>5714401440178</v>
      </c>
      <c r="E19" s="31" t="str">
        <f aca="false">IF(ISBLANK(Values!E18),"","EAN")</f>
        <v>EAN</v>
      </c>
      <c r="F19" s="28"/>
      <c r="G19" s="32"/>
      <c r="H19" s="27"/>
      <c r="I19" s="27"/>
      <c r="J19" s="39"/>
      <c r="K19" s="28"/>
      <c r="L19" s="40"/>
      <c r="M19" s="41" t="str">
        <f aca="false">IF(ISBLANK(Values!E18),"",Values!$M18)</f>
        <v>https://download.lenovo.com/Images/Parts/04X0128/04X0128_A.jpg</v>
      </c>
      <c r="N19" s="41" t="str">
        <f aca="false">IF(ISBLANK(Values!$F18),"",Values!N18)</f>
        <v>https://download.lenovo.com/Images/Parts/04X0128/04X0128_B.jpg</v>
      </c>
      <c r="O19" s="41" t="str">
        <f aca="false">IF(ISBLANK(Values!$F18),"",Values!O18)</f>
        <v>https://download.lenovo.com/Images/Parts/04X0128/04X0128_details.jpg</v>
      </c>
      <c r="P19" s="41" t="str">
        <f aca="false">IF(ISBLANK(Values!$F18),"",Values!P18)</f>
        <v/>
      </c>
      <c r="Q19" s="41" t="str">
        <f aca="false">IF(ISBLANK(Values!$F18),"",Values!Q18)</f>
        <v/>
      </c>
      <c r="R19" s="41" t="str">
        <f aca="false">IF(ISBLANK(Values!$F18),"",Values!R18)</f>
        <v/>
      </c>
      <c r="S19" s="41" t="str">
        <f aca="false">IF(ISBLANK(Values!$F18),"",Values!S18)</f>
        <v>https://raw.githubusercontent.com/PatrickVibild/TellusAmazonPictures/master/pictures/guide.jpg</v>
      </c>
      <c r="T19" s="28"/>
      <c r="U19" s="28"/>
      <c r="W19" s="32"/>
      <c r="X19" s="32"/>
      <c r="Y19" s="39"/>
      <c r="Z19" s="32"/>
      <c r="AA19" s="36" t="str">
        <f aca="false">IF(ISBLANK(Values!E18),"",Values!$B$20)</f>
        <v>PartialUpdate</v>
      </c>
      <c r="AB19" s="36"/>
      <c r="AI19" s="42"/>
      <c r="AJ19" s="43"/>
      <c r="AT19" s="28"/>
      <c r="AV19" s="36"/>
      <c r="BE19" s="27"/>
      <c r="BF19" s="27"/>
      <c r="BG19" s="27"/>
      <c r="BH19" s="27"/>
      <c r="CP19" s="36"/>
      <c r="CQ19" s="36"/>
      <c r="CR19" s="36"/>
      <c r="DO19" s="27"/>
      <c r="DP19" s="27"/>
      <c r="DS19" s="31"/>
      <c r="DY19" s="44"/>
      <c r="DZ19" s="31"/>
      <c r="EA19" s="31"/>
      <c r="EB19" s="31"/>
      <c r="EC19" s="31"/>
      <c r="EV19" s="31"/>
      <c r="FI19" s="36"/>
      <c r="FJ19" s="36"/>
      <c r="FO19" s="28"/>
    </row>
    <row r="20" customFormat="false" ht="15" hidden="false" customHeight="false" outlineLevel="0" collapsed="false">
      <c r="A20" s="27" t="str">
        <f aca="false">IF(ISBLANK(Values!E19),"",IF(Values!$B$37="EU","computercomponent","computer"))</f>
        <v>computer</v>
      </c>
      <c r="B20" s="38" t="str">
        <f aca="false">IF(ISBLANK(Values!E19),"",Values!F19)</f>
        <v>Lenovo T440 BL - US INT</v>
      </c>
      <c r="C20" s="32"/>
      <c r="D20" s="30" t="n">
        <f aca="false">IF(ISBLANK(Values!E19),"",Values!E19)</f>
        <v>5714401440185</v>
      </c>
      <c r="E20" s="31" t="str">
        <f aca="false">IF(ISBLANK(Values!E19),"","EAN")</f>
        <v>EAN</v>
      </c>
      <c r="F20" s="28"/>
      <c r="G20" s="32"/>
      <c r="H20" s="27"/>
      <c r="I20" s="27"/>
      <c r="J20" s="39"/>
      <c r="K20" s="28"/>
      <c r="L20" s="40"/>
      <c r="M20" s="41" t="str">
        <f aca="false">IF(ISBLANK(Values!E19),"",Values!$M19)</f>
        <v>https://raw.githubusercontent.com/PatrickVibild/TellusAmazonPictures/master/pictures/Lenovo/T440/BL/USI/1.jpg</v>
      </c>
      <c r="N20" s="41" t="str">
        <f aca="false">IF(ISBLANK(Values!$F19),"",Values!N19)</f>
        <v>https://raw.githubusercontent.com/PatrickVibild/TellusAmazonPictures/master/pictures/Lenovo/T440/BL/USI/2.jpg</v>
      </c>
      <c r="O20" s="41" t="str">
        <f aca="false">IF(ISBLANK(Values!$F19),"",Values!O19)</f>
        <v>https://raw.githubusercontent.com/PatrickVibild/TellusAmazonPictures/master/pictures/Lenovo/T440/BL/USI/3.jpg</v>
      </c>
      <c r="P20" s="41" t="str">
        <f aca="false">IF(ISBLANK(Values!$F19),"",Values!P19)</f>
        <v>https://raw.githubusercontent.com/PatrickVibild/TellusAmazonPictures/master/pictures/Lenovo/T440/BL/USI/4.jpg</v>
      </c>
      <c r="Q20" s="41" t="str">
        <f aca="false">IF(ISBLANK(Values!$F19),"",Values!Q19)</f>
        <v>https://raw.githubusercontent.com/PatrickVibild/TellusAmazonPictures/master/pictures/Lenovo/T440/BL/USI/5.jpg</v>
      </c>
      <c r="R20" s="41" t="str">
        <f aca="false">IF(ISBLANK(Values!$F19),"",Values!R19)</f>
        <v>https://raw.githubusercontent.com/PatrickVibild/TellusAmazonPictures/master/pictures/Lenovo/T440/BL/USI/6.jpg</v>
      </c>
      <c r="S20" s="41" t="str">
        <f aca="false">IF(ISBLANK(Values!$F19),"",Values!S19)</f>
        <v>https://raw.githubusercontent.com/PatrickVibild/TellusAmazonPictures/master/pictures/guide.jpg</v>
      </c>
      <c r="T20" s="28"/>
      <c r="U20" s="28"/>
      <c r="W20" s="32"/>
      <c r="X20" s="32"/>
      <c r="Y20" s="39"/>
      <c r="Z20" s="32"/>
      <c r="AA20" s="36" t="str">
        <f aca="false">IF(ISBLANK(Values!E19),"",Values!$B$20)</f>
        <v>PartialUpdate</v>
      </c>
      <c r="AB20" s="36"/>
      <c r="AI20" s="42"/>
      <c r="AJ20" s="43"/>
      <c r="AT20" s="28"/>
      <c r="AV20" s="36"/>
      <c r="BE20" s="27"/>
      <c r="BF20" s="27"/>
      <c r="BG20" s="27"/>
      <c r="BH20" s="27"/>
      <c r="CP20" s="36"/>
      <c r="CQ20" s="36"/>
      <c r="CR20" s="36"/>
      <c r="DO20" s="27"/>
      <c r="DP20" s="27"/>
      <c r="DS20" s="31"/>
      <c r="DY20" s="44"/>
      <c r="DZ20" s="31"/>
      <c r="EA20" s="31"/>
      <c r="EB20" s="31"/>
      <c r="EC20" s="31"/>
      <c r="EV20" s="31"/>
      <c r="FI20" s="36"/>
      <c r="FJ20" s="36"/>
      <c r="FO20" s="28"/>
    </row>
    <row r="21" customFormat="false" ht="15" hidden="false" customHeight="false" outlineLevel="0" collapsed="false">
      <c r="A21" s="27" t="str">
        <f aca="false">IF(ISBLANK(Values!E20),"",IF(Values!$B$37="EU","computercomponent","computer"))</f>
        <v>computer</v>
      </c>
      <c r="B21" s="38" t="str">
        <f aca="false">IF(ISBLANK(Values!E20),"",Values!F20)</f>
        <v>Lenovo T440 BL - RUS</v>
      </c>
      <c r="C21" s="32"/>
      <c r="D21" s="30" t="n">
        <f aca="false">IF(ISBLANK(Values!E20),"",Values!E20)</f>
        <v>5714401440192</v>
      </c>
      <c r="E21" s="31" t="str">
        <f aca="false">IF(ISBLANK(Values!E20),"","EAN")</f>
        <v>EAN</v>
      </c>
      <c r="F21" s="28"/>
      <c r="G21" s="32"/>
      <c r="H21" s="27"/>
      <c r="I21" s="27"/>
      <c r="J21" s="39"/>
      <c r="K21" s="28"/>
      <c r="L21" s="40"/>
      <c r="M21" s="41" t="str">
        <f aca="false">IF(ISBLANK(Values!E20),"",Values!$M20)</f>
        <v>https://download.lenovo.com/Images/Parts/01AX333/01AX333_A.jpg</v>
      </c>
      <c r="N21" s="41" t="str">
        <f aca="false">IF(ISBLANK(Values!$F20),"",Values!N20)</f>
        <v>https://download.lenovo.com/Images/Parts/01AX333/01AX333_B.jpg</v>
      </c>
      <c r="O21" s="41" t="str">
        <f aca="false">IF(ISBLANK(Values!$F20),"",Values!O20)</f>
        <v>https://download.lenovo.com/Images/Parts/01AX333/01AX333_details.jpg</v>
      </c>
      <c r="P21" s="41" t="str">
        <f aca="false">IF(ISBLANK(Values!$F20),"",Values!P20)</f>
        <v/>
      </c>
      <c r="Q21" s="41" t="str">
        <f aca="false">IF(ISBLANK(Values!$F20),"",Values!Q20)</f>
        <v/>
      </c>
      <c r="R21" s="41" t="str">
        <f aca="false">IF(ISBLANK(Values!$F20),"",Values!R20)</f>
        <v/>
      </c>
      <c r="S21" s="41" t="str">
        <f aca="false">IF(ISBLANK(Values!$F20),"",Values!S20)</f>
        <v>https://raw.githubusercontent.com/PatrickVibild/TellusAmazonPictures/master/pictures/guide.jpg</v>
      </c>
      <c r="T21" s="28"/>
      <c r="U21" s="28"/>
      <c r="W21" s="32"/>
      <c r="X21" s="32"/>
      <c r="Y21" s="39"/>
      <c r="Z21" s="32"/>
      <c r="AA21" s="36" t="str">
        <f aca="false">IF(ISBLANK(Values!E20),"",Values!$B$20)</f>
        <v>PartialUpdate</v>
      </c>
      <c r="AB21" s="36"/>
      <c r="AI21" s="42"/>
      <c r="AJ21" s="43"/>
      <c r="AT21" s="28"/>
      <c r="AV21" s="36"/>
      <c r="BE21" s="27"/>
      <c r="BF21" s="27"/>
      <c r="BG21" s="27"/>
      <c r="BH21" s="27"/>
      <c r="CP21" s="36"/>
      <c r="CQ21" s="36"/>
      <c r="CR21" s="36"/>
      <c r="DO21" s="27"/>
      <c r="DP21" s="27"/>
      <c r="DS21" s="31"/>
      <c r="DY21" s="44"/>
      <c r="DZ21" s="31"/>
      <c r="EA21" s="31"/>
      <c r="EB21" s="31"/>
      <c r="EC21" s="31"/>
      <c r="EV21" s="31"/>
      <c r="FI21" s="36"/>
      <c r="FJ21" s="36"/>
      <c r="FO21" s="28"/>
    </row>
    <row r="22" customFormat="false" ht="15" hidden="false" customHeight="false" outlineLevel="0" collapsed="false">
      <c r="A22" s="27" t="str">
        <f aca="false">IF(ISBLANK(Values!E21),"",IF(Values!$B$37="EU","computercomponent","computer"))</f>
        <v>computer</v>
      </c>
      <c r="B22" s="38" t="str">
        <f aca="false">IF(ISBLANK(Values!E21),"",Values!F21)</f>
        <v>Lenovo T440 - US</v>
      </c>
      <c r="C22" s="32"/>
      <c r="D22" s="30" t="n">
        <f aca="false">IF(ISBLANK(Values!E21),"",Values!E21)</f>
        <v>5714401440208</v>
      </c>
      <c r="E22" s="31" t="str">
        <f aca="false">IF(ISBLANK(Values!E21),"","EAN")</f>
        <v>EAN</v>
      </c>
      <c r="F22" s="28"/>
      <c r="G22" s="32"/>
      <c r="H22" s="27"/>
      <c r="I22" s="27"/>
      <c r="J22" s="39"/>
      <c r="K22" s="28"/>
      <c r="L22" s="40"/>
      <c r="M22" s="41" t="str">
        <f aca="false">IF(ISBLANK(Values!E21),"",Values!$M21)</f>
        <v>https://raw.githubusercontent.com/PatrickVibild/TellusAmazonPictures/master/pictures/Lenovo/T440/BL/US/1.jpg</v>
      </c>
      <c r="N22" s="41" t="str">
        <f aca="false">IF(ISBLANK(Values!$F21),"",Values!N21)</f>
        <v>https://raw.githubusercontent.com/PatrickVibild/TellusAmazonPictures/master/pictures/Lenovo/T440/BL/US/2.jpg</v>
      </c>
      <c r="O22" s="41" t="str">
        <f aca="false">IF(ISBLANK(Values!$F21),"",Values!O21)</f>
        <v>https://raw.githubusercontent.com/PatrickVibild/TellusAmazonPictures/master/pictures/Lenovo/T440/BL/US/3.jpg</v>
      </c>
      <c r="P22" s="41" t="str">
        <f aca="false">IF(ISBLANK(Values!$F21),"",Values!P21)</f>
        <v>https://raw.githubusercontent.com/PatrickVibild/TellusAmazonPictures/master/pictures/Lenovo/T440/BL/US/4.jpg</v>
      </c>
      <c r="Q22" s="41" t="str">
        <f aca="false">IF(ISBLANK(Values!$F21),"",Values!Q21)</f>
        <v>https://raw.githubusercontent.com/PatrickVibild/TellusAmazonPictures/master/pictures/Lenovo/T440/BL/US/5.jpg</v>
      </c>
      <c r="R22" s="41" t="str">
        <f aca="false">IF(ISBLANK(Values!$F21),"",Values!R21)</f>
        <v>https://raw.githubusercontent.com/PatrickVibild/TellusAmazonPictures/master/pictures/Lenovo/T440/BL/US/6.jpg</v>
      </c>
      <c r="S22" s="41" t="str">
        <f aca="false">IF(ISBLANK(Values!$F21),"",Values!S21)</f>
        <v>https://raw.githubusercontent.com/PatrickVibild/TellusAmazonPictures/master/pictures/guide.jpg</v>
      </c>
      <c r="T22" s="28"/>
      <c r="U22" s="28"/>
      <c r="W22" s="32"/>
      <c r="X22" s="32"/>
      <c r="Y22" s="39"/>
      <c r="Z22" s="32"/>
      <c r="AA22" s="36" t="str">
        <f aca="false">IF(ISBLANK(Values!E21),"",Values!$B$20)</f>
        <v>PartialUpdate</v>
      </c>
      <c r="AB22" s="36"/>
      <c r="AI22" s="42"/>
      <c r="AJ22" s="43"/>
      <c r="AT22" s="28"/>
      <c r="AV22" s="36"/>
      <c r="BE22" s="27"/>
      <c r="BF22" s="27"/>
      <c r="BG22" s="27"/>
      <c r="BH22" s="27"/>
      <c r="CP22" s="36"/>
      <c r="CQ22" s="36"/>
      <c r="CR22" s="36"/>
      <c r="DO22" s="27"/>
      <c r="DP22" s="27"/>
      <c r="DS22" s="31"/>
      <c r="DY22" s="44"/>
      <c r="DZ22" s="31"/>
      <c r="EA22" s="31"/>
      <c r="EB22" s="31"/>
      <c r="EC22" s="31"/>
      <c r="EV22" s="31"/>
      <c r="FI22" s="36"/>
      <c r="FJ22" s="36"/>
      <c r="FO22" s="28"/>
    </row>
    <row r="23" s="45" customFormat="true" ht="15" hidden="false" customHeight="false" outlineLevel="0" collapsed="false">
      <c r="A23" s="27" t="str">
        <f aca="false">IF(ISBLANK(Values!E22),"",IF(Values!$B$37="EU","computercomponent","computer"))</f>
        <v>computer</v>
      </c>
      <c r="B23" s="38" t="str">
        <f aca="false">IF(ISBLANK(Values!E22),"",Values!F22)</f>
        <v>Lenovo T440 BL - HU</v>
      </c>
      <c r="C23" s="32"/>
      <c r="D23" s="30" t="n">
        <f aca="false">IF(ISBLANK(Values!E22),"",Values!E22)</f>
        <v>5714401440116</v>
      </c>
      <c r="E23" s="31" t="str">
        <f aca="false">IF(ISBLANK(Values!E22),"","EAN")</f>
        <v>EAN</v>
      </c>
      <c r="F23" s="28"/>
      <c r="G23" s="32"/>
      <c r="H23" s="27"/>
      <c r="I23" s="27"/>
      <c r="J23" s="39"/>
      <c r="K23" s="28"/>
      <c r="L23" s="40"/>
      <c r="M23" s="41" t="str">
        <f aca="false">IF(ISBLANK(Values!E22),"",Values!$M22)</f>
        <v>https://download.lenovo.com/Images/Parts/01AX325/01AX325_A.jpg</v>
      </c>
      <c r="N23" s="41" t="str">
        <f aca="false">IF(ISBLANK(Values!$F22),"",Values!N22)</f>
        <v>https://download.lenovo.com/Images/Parts/01AX325/01AX325_B.jpg</v>
      </c>
      <c r="O23" s="41" t="str">
        <f aca="false">IF(ISBLANK(Values!$F22),"",Values!O22)</f>
        <v>https://download.lenovo.com/Images/Parts/01AX325/01AX325_details.jpg</v>
      </c>
      <c r="P23" s="41" t="str">
        <f aca="false">IF(ISBLANK(Values!$F22),"",Values!P22)</f>
        <v/>
      </c>
      <c r="Q23" s="41" t="str">
        <f aca="false">IF(ISBLANK(Values!$F22),"",Values!Q22)</f>
        <v/>
      </c>
      <c r="R23" s="41" t="str">
        <f aca="false">IF(ISBLANK(Values!$F22),"",Values!R22)</f>
        <v/>
      </c>
      <c r="S23" s="41" t="str">
        <f aca="false">IF(ISBLANK(Values!$F22),"",Values!S22)</f>
        <v>https://raw.githubusercontent.com/PatrickVibild/TellusAmazonPictures/master/pictures/guide.jpg</v>
      </c>
      <c r="T23" s="28"/>
      <c r="U23" s="28"/>
      <c r="V23" s="1"/>
      <c r="W23" s="32"/>
      <c r="X23" s="32"/>
      <c r="Y23" s="39"/>
      <c r="Z23" s="32"/>
      <c r="AA23" s="36" t="str">
        <f aca="false">IF(ISBLANK(Values!E22),"",Values!$B$20)</f>
        <v>PartialUpdate</v>
      </c>
      <c r="AB23" s="36"/>
      <c r="AC23" s="1"/>
      <c r="AD23" s="1"/>
      <c r="AE23" s="1"/>
      <c r="AF23" s="1"/>
      <c r="AG23" s="1"/>
      <c r="AH23" s="1"/>
      <c r="AI23" s="42"/>
      <c r="AJ23" s="43"/>
      <c r="AK23" s="1"/>
      <c r="AL23" s="1"/>
      <c r="AM23" s="1"/>
      <c r="AN23" s="1"/>
      <c r="AO23" s="1"/>
      <c r="AP23" s="1"/>
      <c r="AQ23" s="1"/>
      <c r="AR23" s="1"/>
      <c r="AS23" s="1"/>
      <c r="AT23" s="28"/>
      <c r="AU23" s="1"/>
      <c r="AV23" s="36"/>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36"/>
      <c r="CQ23" s="36"/>
      <c r="CR23" s="36"/>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31"/>
      <c r="DT23" s="1"/>
      <c r="DU23" s="1"/>
      <c r="DV23" s="1"/>
      <c r="DW23" s="1"/>
      <c r="DX23" s="1"/>
      <c r="DY23" s="44"/>
      <c r="DZ23" s="31"/>
      <c r="EA23" s="31"/>
      <c r="EB23" s="31"/>
      <c r="EC23" s="31"/>
      <c r="ED23" s="1"/>
      <c r="EE23" s="1"/>
      <c r="EF23" s="1"/>
      <c r="EG23" s="1"/>
      <c r="EH23" s="1"/>
      <c r="EI23" s="1"/>
      <c r="EJ23" s="1"/>
      <c r="EK23" s="1"/>
      <c r="EL23" s="1"/>
      <c r="EM23" s="1"/>
      <c r="EN23" s="1"/>
      <c r="EO23" s="1"/>
      <c r="EP23" s="1"/>
      <c r="EQ23" s="1"/>
      <c r="ER23" s="1"/>
      <c r="ES23" s="1"/>
      <c r="ET23" s="1"/>
      <c r="EU23" s="1"/>
      <c r="EV23" s="31"/>
      <c r="EW23" s="1"/>
      <c r="EX23" s="1"/>
      <c r="EY23" s="1"/>
      <c r="EZ23" s="1"/>
      <c r="FA23" s="1"/>
      <c r="FB23" s="1"/>
      <c r="FC23" s="1"/>
      <c r="FD23" s="1"/>
      <c r="FE23" s="1"/>
      <c r="FF23" s="1"/>
      <c r="FG23" s="1"/>
      <c r="FH23" s="1"/>
      <c r="FI23" s="36"/>
      <c r="FJ23" s="36"/>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45" customFormat="true" ht="15" hidden="false" customHeight="false" outlineLevel="0" collapsed="false">
      <c r="A24" s="27" t="str">
        <f aca="false">IF(ISBLANK(Values!E23),"",IF(Values!$B$37="EU","computercomponent","computer"))</f>
        <v>computer</v>
      </c>
      <c r="B24" s="38" t="str">
        <f aca="false">IF(ISBLANK(Values!E23),"",Values!F23)</f>
        <v>Lenovo T440 BL - CZ</v>
      </c>
      <c r="C24" s="32"/>
      <c r="D24" s="30" t="n">
        <f aca="false">IF(ISBLANK(Values!E23),"",Values!E23)</f>
        <v>5714401440093</v>
      </c>
      <c r="E24" s="31" t="str">
        <f aca="false">IF(ISBLANK(Values!E23),"","EAN")</f>
        <v>EAN</v>
      </c>
      <c r="F24" s="28"/>
      <c r="G24" s="46"/>
      <c r="H24" s="27"/>
      <c r="I24" s="27"/>
      <c r="J24" s="39"/>
      <c r="K24" s="28"/>
      <c r="L24" s="40"/>
      <c r="M24" s="41" t="str">
        <f aca="false">IF(ISBLANK(Values!E23),"",Values!$M23)</f>
        <v>https://download.lenovo.com/Images/Parts/01AX318/01AX318_A.jpg</v>
      </c>
      <c r="N24" s="41" t="str">
        <f aca="false">IF(ISBLANK(Values!$F23),"",Values!N23)</f>
        <v>https://download.lenovo.com/Images/Parts/01AX318/01AX318_B.jpg</v>
      </c>
      <c r="O24" s="41" t="str">
        <f aca="false">IF(ISBLANK(Values!$F23),"",Values!O23)</f>
        <v>https://download.lenovo.com/Images/Parts/01AX318/01AX318_details.jpg</v>
      </c>
      <c r="P24" s="41" t="str">
        <f aca="false">IF(ISBLANK(Values!$F23),"",Values!P23)</f>
        <v/>
      </c>
      <c r="Q24" s="41" t="str">
        <f aca="false">IF(ISBLANK(Values!$F23),"",Values!Q23)</f>
        <v/>
      </c>
      <c r="R24" s="41" t="str">
        <f aca="false">IF(ISBLANK(Values!$F23),"",Values!R23)</f>
        <v/>
      </c>
      <c r="S24" s="41" t="str">
        <f aca="false">IF(ISBLANK(Values!$F23),"",Values!S23)</f>
        <v>https://raw.githubusercontent.com/PatrickVibild/TellusAmazonPictures/master/pictures/guide.jpg</v>
      </c>
      <c r="T24" s="28"/>
      <c r="U24" s="28"/>
      <c r="V24" s="1"/>
      <c r="W24" s="32"/>
      <c r="X24" s="32"/>
      <c r="Y24" s="39"/>
      <c r="Z24" s="32"/>
      <c r="AA24" s="36" t="str">
        <f aca="false">IF(ISBLANK(Values!E23),"",Values!$B$20)</f>
        <v>PartialUpdate</v>
      </c>
      <c r="AB24" s="36"/>
      <c r="AC24" s="1"/>
      <c r="AD24" s="1"/>
      <c r="AE24" s="1"/>
      <c r="AF24" s="1"/>
      <c r="AG24" s="1"/>
      <c r="AH24" s="1"/>
      <c r="AI24" s="42"/>
      <c r="AJ24" s="43"/>
      <c r="AK24" s="1"/>
      <c r="AL24" s="1"/>
      <c r="AM24" s="1"/>
      <c r="AN24" s="1"/>
      <c r="AO24" s="1"/>
      <c r="AP24" s="1"/>
      <c r="AQ24" s="1"/>
      <c r="AR24" s="1"/>
      <c r="AS24" s="1"/>
      <c r="AT24" s="28"/>
      <c r="AU24" s="1"/>
      <c r="AV24" s="36"/>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36"/>
      <c r="CQ24" s="36"/>
      <c r="CR24" s="36"/>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31"/>
      <c r="DT24" s="1"/>
      <c r="DU24" s="1"/>
      <c r="DV24" s="1"/>
      <c r="DW24" s="1"/>
      <c r="DX24" s="1"/>
      <c r="DY24" s="44"/>
      <c r="DZ24" s="31"/>
      <c r="EA24" s="31"/>
      <c r="EB24" s="31"/>
      <c r="EC24" s="31"/>
      <c r="ED24" s="1"/>
      <c r="EE24" s="1"/>
      <c r="EF24" s="1"/>
      <c r="EG24" s="1"/>
      <c r="EH24" s="1"/>
      <c r="EI24" s="1"/>
      <c r="EJ24" s="1"/>
      <c r="EK24" s="1"/>
      <c r="EL24" s="1"/>
      <c r="EM24" s="1"/>
      <c r="EN24" s="1"/>
      <c r="EO24" s="1"/>
      <c r="EP24" s="1"/>
      <c r="EQ24" s="1"/>
      <c r="ER24" s="1"/>
      <c r="ES24" s="1"/>
      <c r="ET24" s="1"/>
      <c r="EU24" s="1"/>
      <c r="EV24" s="31"/>
      <c r="EW24" s="1"/>
      <c r="EX24" s="1"/>
      <c r="EY24" s="1"/>
      <c r="EZ24" s="1"/>
      <c r="FA24" s="1"/>
      <c r="FB24" s="1"/>
      <c r="FC24" s="1"/>
      <c r="FD24" s="1"/>
      <c r="FE24" s="1"/>
      <c r="FF24" s="1"/>
      <c r="FG24" s="1"/>
      <c r="FH24" s="1"/>
      <c r="FI24" s="36"/>
      <c r="FJ24" s="36"/>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45" customFormat="true" ht="15" hidden="false" customHeight="false" outlineLevel="0" collapsed="false">
      <c r="A25" s="27" t="str">
        <f aca="false">IF(ISBLANK(Values!E24),"",IF(Values!$B$37="EU","computercomponent","computer"))</f>
        <v>computer</v>
      </c>
      <c r="B25" s="38" t="str">
        <f aca="false">IF(ISBLANK(Values!E24),"",Values!F24)</f>
        <v>Lenovo T440 RG - DE</v>
      </c>
      <c r="C25" s="32"/>
      <c r="D25" s="30" t="n">
        <f aca="false">IF(ISBLANK(Values!E24),"",Values!E24)</f>
        <v>5714401441014</v>
      </c>
      <c r="E25" s="31" t="str">
        <f aca="false">IF(ISBLANK(Values!E24),"","EAN")</f>
        <v>EAN</v>
      </c>
      <c r="F25" s="28"/>
      <c r="G25" s="32"/>
      <c r="H25" s="27"/>
      <c r="I25" s="27"/>
      <c r="J25" s="39"/>
      <c r="K25" s="28"/>
      <c r="L25" s="40"/>
      <c r="M25" s="41" t="str">
        <f aca="false">IF(ISBLANK(Values!E24),"",Values!$M24)</f>
        <v>https://raw.githubusercontent.com/PatrickVibild/TellusAmazonPictures/master/pictures/Lenovo/T440/RG/DE/1.jpg</v>
      </c>
      <c r="N25" s="41" t="str">
        <f aca="false">IF(ISBLANK(Values!$F24),"",Values!N24)</f>
        <v>https://raw.githubusercontent.com/PatrickVibild/TellusAmazonPictures/master/pictures/Lenovo/T440/RG/DE/2.jpg</v>
      </c>
      <c r="O25" s="41" t="str">
        <f aca="false">IF(ISBLANK(Values!$F24),"",Values!O24)</f>
        <v>https://raw.githubusercontent.com/PatrickVibild/TellusAmazonPictures/master/pictures/Lenovo/T440/RG/DE/3.jpg</v>
      </c>
      <c r="P25" s="41" t="str">
        <f aca="false">IF(ISBLANK(Values!$F24),"",Values!P24)</f>
        <v>https://raw.githubusercontent.com/PatrickVibild/TellusAmazonPictures/master/pictures/Lenovo/T440/RG/DE/4.jpg</v>
      </c>
      <c r="Q25" s="41" t="str">
        <f aca="false">IF(ISBLANK(Values!$F24),"",Values!Q24)</f>
        <v>https://raw.githubusercontent.com/PatrickVibild/TellusAmazonPictures/master/pictures/Lenovo/T440/RG/DE/5.jpg</v>
      </c>
      <c r="R25" s="41" t="str">
        <f aca="false">IF(ISBLANK(Values!$F24),"",Values!R24)</f>
        <v>https://raw.githubusercontent.com/PatrickVibild/TellusAmazonPictures/master/pictures/Lenovo/T440/RG/DE/6.jpg</v>
      </c>
      <c r="S25" s="41" t="str">
        <f aca="false">IF(ISBLANK(Values!$F24),"",Values!S24)</f>
        <v>https://raw.githubusercontent.com/PatrickVibild/TellusAmazonPictures/master/pictures/guide.jpg</v>
      </c>
      <c r="T25" s="28"/>
      <c r="U25" s="28"/>
      <c r="V25" s="1"/>
      <c r="W25" s="32"/>
      <c r="X25" s="32"/>
      <c r="Y25" s="39"/>
      <c r="Z25" s="32"/>
      <c r="AA25" s="36" t="str">
        <f aca="false">IF(ISBLANK(Values!E24),"",Values!$B$20)</f>
        <v>PartialUpdate</v>
      </c>
      <c r="AB25" s="36"/>
      <c r="AC25" s="1"/>
      <c r="AD25" s="1"/>
      <c r="AE25" s="1"/>
      <c r="AF25" s="1"/>
      <c r="AG25" s="1"/>
      <c r="AH25" s="1"/>
      <c r="AI25" s="42"/>
      <c r="AJ25" s="43"/>
      <c r="AK25" s="1"/>
      <c r="AL25" s="1"/>
      <c r="AM25" s="1"/>
      <c r="AN25" s="1"/>
      <c r="AO25" s="1"/>
      <c r="AP25" s="1"/>
      <c r="AQ25" s="1"/>
      <c r="AR25" s="1"/>
      <c r="AS25" s="1"/>
      <c r="AT25" s="28"/>
      <c r="AU25" s="1"/>
      <c r="AV25" s="36"/>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36"/>
      <c r="CQ25" s="36"/>
      <c r="CR25" s="36"/>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31"/>
      <c r="DT25" s="1"/>
      <c r="DU25" s="1"/>
      <c r="DV25" s="1"/>
      <c r="DW25" s="1"/>
      <c r="DX25" s="1"/>
      <c r="DY25" s="44"/>
      <c r="DZ25" s="31"/>
      <c r="EA25" s="31"/>
      <c r="EB25" s="31"/>
      <c r="EC25" s="31"/>
      <c r="ED25" s="1"/>
      <c r="EE25" s="1"/>
      <c r="EF25" s="1"/>
      <c r="EG25" s="1"/>
      <c r="EH25" s="1"/>
      <c r="EI25" s="1"/>
      <c r="EJ25" s="1"/>
      <c r="EK25" s="1"/>
      <c r="EL25" s="1"/>
      <c r="EM25" s="1"/>
      <c r="EN25" s="1"/>
      <c r="EO25" s="1"/>
      <c r="EP25" s="1"/>
      <c r="EQ25" s="1"/>
      <c r="ER25" s="1"/>
      <c r="ES25" s="1"/>
      <c r="ET25" s="1"/>
      <c r="EU25" s="1"/>
      <c r="EV25" s="31"/>
      <c r="EW25" s="1"/>
      <c r="EX25" s="1"/>
      <c r="EY25" s="1"/>
      <c r="EZ25" s="1"/>
      <c r="FA25" s="1"/>
      <c r="FB25" s="1"/>
      <c r="FC25" s="1"/>
      <c r="FD25" s="1"/>
      <c r="FE25" s="1"/>
      <c r="FF25" s="1"/>
      <c r="FG25" s="1"/>
      <c r="FH25" s="1"/>
      <c r="FI25" s="36"/>
      <c r="FJ25" s="36"/>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45" customFormat="true" ht="15" hidden="false" customHeight="false" outlineLevel="0" collapsed="false">
      <c r="A26" s="27" t="str">
        <f aca="false">IF(ISBLANK(Values!E25),"",IF(Values!$B$37="EU","computercomponent","computer"))</f>
        <v>computer</v>
      </c>
      <c r="B26" s="38" t="str">
        <f aca="false">IF(ISBLANK(Values!E25),"",Values!F25)</f>
        <v>Lenovo T440 RG - FR</v>
      </c>
      <c r="C26" s="32"/>
      <c r="D26" s="30" t="n">
        <f aca="false">IF(ISBLANK(Values!E25),"",Values!E25)</f>
        <v>5714401441021</v>
      </c>
      <c r="E26" s="31" t="str">
        <f aca="false">IF(ISBLANK(Values!E25),"","EAN")</f>
        <v>EAN</v>
      </c>
      <c r="F26" s="28"/>
      <c r="G26" s="32"/>
      <c r="H26" s="27"/>
      <c r="I26" s="27"/>
      <c r="J26" s="39"/>
      <c r="K26" s="28"/>
      <c r="L26" s="40"/>
      <c r="M26" s="41" t="str">
        <f aca="false">IF(ISBLANK(Values!E25),"",Values!$M25)</f>
        <v>https://raw.githubusercontent.com/PatrickVibild/TellusAmazonPictures/master/pictures/Lenovo/T440/RG/FR/1.jpg</v>
      </c>
      <c r="N26" s="41" t="str">
        <f aca="false">IF(ISBLANK(Values!$F25),"",Values!N25)</f>
        <v>https://raw.githubusercontent.com/PatrickVibild/TellusAmazonPictures/master/pictures/Lenovo/T440/RG/FR/2.jpg</v>
      </c>
      <c r="O26" s="41" t="str">
        <f aca="false">IF(ISBLANK(Values!$F25),"",Values!O25)</f>
        <v>https://raw.githubusercontent.com/PatrickVibild/TellusAmazonPictures/master/pictures/Lenovo/T440/RG/FR/3.jpg</v>
      </c>
      <c r="P26" s="41" t="str">
        <f aca="false">IF(ISBLANK(Values!$F25),"",Values!P25)</f>
        <v>https://raw.githubusercontent.com/PatrickVibild/TellusAmazonPictures/master/pictures/Lenovo/T440/RG/FR/4.jpg</v>
      </c>
      <c r="Q26" s="41" t="str">
        <f aca="false">IF(ISBLANK(Values!$F25),"",Values!Q25)</f>
        <v>https://raw.githubusercontent.com/PatrickVibild/TellusAmazonPictures/master/pictures/Lenovo/T440/RG/FR/5.jpg</v>
      </c>
      <c r="R26" s="41" t="str">
        <f aca="false">IF(ISBLANK(Values!$F25),"",Values!R25)</f>
        <v>https://raw.githubusercontent.com/PatrickVibild/TellusAmazonPictures/master/pictures/Lenovo/T440/RG/FR/6.jpg</v>
      </c>
      <c r="S26" s="41" t="str">
        <f aca="false">IF(ISBLANK(Values!$F25),"",Values!S25)</f>
        <v>https://raw.githubusercontent.com/PatrickVibild/TellusAmazonPictures/master/pictures/guide.jpg</v>
      </c>
      <c r="T26" s="28"/>
      <c r="U26" s="28"/>
      <c r="V26" s="1"/>
      <c r="W26" s="32"/>
      <c r="X26" s="32"/>
      <c r="Y26" s="39"/>
      <c r="Z26" s="32"/>
      <c r="AA26" s="36" t="str">
        <f aca="false">IF(ISBLANK(Values!E25),"",Values!$B$20)</f>
        <v>PartialUpdate</v>
      </c>
      <c r="AB26" s="36"/>
      <c r="AC26" s="1"/>
      <c r="AD26" s="1"/>
      <c r="AE26" s="1"/>
      <c r="AF26" s="1"/>
      <c r="AG26" s="1"/>
      <c r="AH26" s="1"/>
      <c r="AI26" s="42"/>
      <c r="AJ26" s="43"/>
      <c r="AK26" s="1"/>
      <c r="AL26" s="1"/>
      <c r="AM26" s="1"/>
      <c r="AN26" s="1"/>
      <c r="AO26" s="1"/>
      <c r="AP26" s="1"/>
      <c r="AQ26" s="1"/>
      <c r="AR26" s="1"/>
      <c r="AS26" s="1"/>
      <c r="AT26" s="28"/>
      <c r="AU26" s="1"/>
      <c r="AV26" s="36"/>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36"/>
      <c r="CQ26" s="36"/>
      <c r="CR26" s="36"/>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31"/>
      <c r="DT26" s="1"/>
      <c r="DU26" s="1"/>
      <c r="DV26" s="1"/>
      <c r="DW26" s="1"/>
      <c r="DX26" s="1"/>
      <c r="DY26" s="44"/>
      <c r="DZ26" s="31"/>
      <c r="EA26" s="31"/>
      <c r="EB26" s="31"/>
      <c r="EC26" s="31"/>
      <c r="ED26" s="1"/>
      <c r="EE26" s="1"/>
      <c r="EF26" s="1"/>
      <c r="EG26" s="1"/>
      <c r="EH26" s="1"/>
      <c r="EI26" s="1"/>
      <c r="EJ26" s="1"/>
      <c r="EK26" s="1"/>
      <c r="EL26" s="1"/>
      <c r="EM26" s="1"/>
      <c r="EN26" s="1"/>
      <c r="EO26" s="1"/>
      <c r="EP26" s="1"/>
      <c r="EQ26" s="1"/>
      <c r="ER26" s="1"/>
      <c r="ES26" s="1"/>
      <c r="ET26" s="1"/>
      <c r="EU26" s="1"/>
      <c r="EV26" s="31"/>
      <c r="EW26" s="1"/>
      <c r="EX26" s="1"/>
      <c r="EY26" s="1"/>
      <c r="EZ26" s="1"/>
      <c r="FA26" s="1"/>
      <c r="FB26" s="1"/>
      <c r="FC26" s="1"/>
      <c r="FD26" s="1"/>
      <c r="FE26" s="1"/>
      <c r="FF26" s="1"/>
      <c r="FG26" s="1"/>
      <c r="FH26" s="1"/>
      <c r="FI26" s="36"/>
      <c r="FJ26" s="36"/>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45" customFormat="true" ht="15" hidden="false" customHeight="false" outlineLevel="0" collapsed="false">
      <c r="A27" s="27" t="str">
        <f aca="false">IF(ISBLANK(Values!E26),"",IF(Values!$B$37="EU","computercomponent","computer"))</f>
        <v>computer</v>
      </c>
      <c r="B27" s="38" t="str">
        <f aca="false">IF(ISBLANK(Values!E26),"",Values!F26)</f>
        <v>Lenovo T440 RG - IT</v>
      </c>
      <c r="C27" s="32"/>
      <c r="D27" s="30" t="n">
        <f aca="false">IF(ISBLANK(Values!E26),"",Values!E26)</f>
        <v>5714401441038</v>
      </c>
      <c r="E27" s="31" t="str">
        <f aca="false">IF(ISBLANK(Values!E26),"","EAN")</f>
        <v>EAN</v>
      </c>
      <c r="F27" s="28"/>
      <c r="G27" s="32"/>
      <c r="H27" s="27"/>
      <c r="I27" s="27"/>
      <c r="J27" s="39"/>
      <c r="K27" s="28"/>
      <c r="L27" s="40"/>
      <c r="M27" s="41" t="str">
        <f aca="false">IF(ISBLANK(Values!E26),"",Values!$M26)</f>
        <v>https://raw.githubusercontent.com/PatrickVibild/TellusAmazonPictures/master/pictures/Lenovo/T440/RG/IT/1.jpg</v>
      </c>
      <c r="N27" s="41" t="str">
        <f aca="false">IF(ISBLANK(Values!$F26),"",Values!N26)</f>
        <v>https://raw.githubusercontent.com/PatrickVibild/TellusAmazonPictures/master/pictures/Lenovo/T440/RG/IT/2.jpg</v>
      </c>
      <c r="O27" s="41" t="str">
        <f aca="false">IF(ISBLANK(Values!$F26),"",Values!O26)</f>
        <v>https://raw.githubusercontent.com/PatrickVibild/TellusAmazonPictures/master/pictures/Lenovo/T440/RG/IT/3.jpg</v>
      </c>
      <c r="P27" s="41" t="str">
        <f aca="false">IF(ISBLANK(Values!$F26),"",Values!P26)</f>
        <v>https://raw.githubusercontent.com/PatrickVibild/TellusAmazonPictures/master/pictures/Lenovo/T440/RG/IT/4.jpg</v>
      </c>
      <c r="Q27" s="41" t="str">
        <f aca="false">IF(ISBLANK(Values!$F26),"",Values!Q26)</f>
        <v>https://raw.githubusercontent.com/PatrickVibild/TellusAmazonPictures/master/pictures/Lenovo/T440/RG/IT/5.jpg</v>
      </c>
      <c r="R27" s="41" t="str">
        <f aca="false">IF(ISBLANK(Values!$F26),"",Values!R26)</f>
        <v>https://raw.githubusercontent.com/PatrickVibild/TellusAmazonPictures/master/pictures/Lenovo/T440/RG/IT/6.jpg</v>
      </c>
      <c r="S27" s="41" t="str">
        <f aca="false">IF(ISBLANK(Values!$F26),"",Values!S26)</f>
        <v>https://raw.githubusercontent.com/PatrickVibild/TellusAmazonPictures/master/pictures/guide.jpg</v>
      </c>
      <c r="T27" s="28"/>
      <c r="U27" s="28"/>
      <c r="V27" s="1"/>
      <c r="W27" s="32"/>
      <c r="X27" s="32"/>
      <c r="Y27" s="39"/>
      <c r="Z27" s="32"/>
      <c r="AA27" s="36" t="str">
        <f aca="false">IF(ISBLANK(Values!E26),"",Values!$B$20)</f>
        <v>PartialUpdate</v>
      </c>
      <c r="AB27" s="36"/>
      <c r="AC27" s="1"/>
      <c r="AD27" s="1"/>
      <c r="AE27" s="1"/>
      <c r="AF27" s="1"/>
      <c r="AG27" s="1"/>
      <c r="AH27" s="1"/>
      <c r="AI27" s="42"/>
      <c r="AJ27" s="43"/>
      <c r="AK27" s="1"/>
      <c r="AL27" s="1"/>
      <c r="AM27" s="1"/>
      <c r="AN27" s="1"/>
      <c r="AO27" s="1"/>
      <c r="AP27" s="1"/>
      <c r="AQ27" s="1"/>
      <c r="AR27" s="1"/>
      <c r="AS27" s="1"/>
      <c r="AT27" s="28"/>
      <c r="AU27" s="1"/>
      <c r="AV27" s="36"/>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36"/>
      <c r="CQ27" s="36"/>
      <c r="CR27" s="36"/>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31"/>
      <c r="DT27" s="1"/>
      <c r="DU27" s="1"/>
      <c r="DV27" s="1"/>
      <c r="DW27" s="1"/>
      <c r="DX27" s="1"/>
      <c r="DY27" s="44"/>
      <c r="DZ27" s="31"/>
      <c r="EA27" s="31"/>
      <c r="EB27" s="31"/>
      <c r="EC27" s="31"/>
      <c r="ED27" s="1"/>
      <c r="EE27" s="1"/>
      <c r="EF27" s="1"/>
      <c r="EG27" s="1"/>
      <c r="EH27" s="1"/>
      <c r="EI27" s="1"/>
      <c r="EJ27" s="1"/>
      <c r="EK27" s="1"/>
      <c r="EL27" s="1"/>
      <c r="EM27" s="1"/>
      <c r="EN27" s="1"/>
      <c r="EO27" s="1"/>
      <c r="EP27" s="1"/>
      <c r="EQ27" s="1"/>
      <c r="ER27" s="1"/>
      <c r="ES27" s="1"/>
      <c r="ET27" s="1"/>
      <c r="EU27" s="1"/>
      <c r="EV27" s="31"/>
      <c r="EW27" s="1"/>
      <c r="EX27" s="1"/>
      <c r="EY27" s="1"/>
      <c r="EZ27" s="1"/>
      <c r="FA27" s="1"/>
      <c r="FB27" s="1"/>
      <c r="FC27" s="1"/>
      <c r="FD27" s="1"/>
      <c r="FE27" s="1"/>
      <c r="FF27" s="1"/>
      <c r="FG27" s="1"/>
      <c r="FH27" s="1"/>
      <c r="FI27" s="36"/>
      <c r="FJ27" s="36"/>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45" customFormat="true" ht="15" hidden="false" customHeight="false" outlineLevel="0" collapsed="false">
      <c r="A28" s="27" t="str">
        <f aca="false">IF(ISBLANK(Values!E27),"",IF(Values!$B$37="EU","computercomponent","computer"))</f>
        <v>computer</v>
      </c>
      <c r="B28" s="38" t="str">
        <f aca="false">IF(ISBLANK(Values!E27),"",Values!F27)</f>
        <v>Lenovo T440 RG - ES</v>
      </c>
      <c r="C28" s="32"/>
      <c r="D28" s="30" t="n">
        <f aca="false">IF(ISBLANK(Values!E27),"",Values!E27)</f>
        <v>5714401441045</v>
      </c>
      <c r="E28" s="31" t="str">
        <f aca="false">IF(ISBLANK(Values!E27),"","EAN")</f>
        <v>EAN</v>
      </c>
      <c r="F28" s="28"/>
      <c r="G28" s="32"/>
      <c r="H28" s="27"/>
      <c r="I28" s="27"/>
      <c r="J28" s="39"/>
      <c r="K28" s="28"/>
      <c r="L28" s="40"/>
      <c r="M28" s="41" t="str">
        <f aca="false">IF(ISBLANK(Values!E27),"",Values!$M27)</f>
        <v>https://raw.githubusercontent.com/PatrickVibild/TellusAmazonPictures/master/pictures/Lenovo/T440/RG/ES/1.jpg</v>
      </c>
      <c r="N28" s="41" t="str">
        <f aca="false">IF(ISBLANK(Values!$F27),"",Values!N27)</f>
        <v>https://raw.githubusercontent.com/PatrickVibild/TellusAmazonPictures/master/pictures/Lenovo/T440/RG/ES/2.jpg</v>
      </c>
      <c r="O28" s="41" t="str">
        <f aca="false">IF(ISBLANK(Values!$F27),"",Values!O27)</f>
        <v>https://raw.githubusercontent.com/PatrickVibild/TellusAmazonPictures/master/pictures/Lenovo/T440/RG/ES/3.jpg</v>
      </c>
      <c r="P28" s="41" t="str">
        <f aca="false">IF(ISBLANK(Values!$F27),"",Values!P27)</f>
        <v>https://raw.githubusercontent.com/PatrickVibild/TellusAmazonPictures/master/pictures/Lenovo/T440/RG/ES/4.jpg</v>
      </c>
      <c r="Q28" s="41" t="str">
        <f aca="false">IF(ISBLANK(Values!$F27),"",Values!Q27)</f>
        <v>https://raw.githubusercontent.com/PatrickVibild/TellusAmazonPictures/master/pictures/Lenovo/T440/RG/ES/5.jpg</v>
      </c>
      <c r="R28" s="41" t="str">
        <f aca="false">IF(ISBLANK(Values!$F27),"",Values!R27)</f>
        <v>https://raw.githubusercontent.com/PatrickVibild/TellusAmazonPictures/master/pictures/Lenovo/T440/RG/ES/6.jpg</v>
      </c>
      <c r="S28" s="41" t="str">
        <f aca="false">IF(ISBLANK(Values!$F27),"",Values!S27)</f>
        <v>https://raw.githubusercontent.com/PatrickVibild/TellusAmazonPictures/master/pictures/guide.jpg</v>
      </c>
      <c r="T28" s="28"/>
      <c r="U28" s="28"/>
      <c r="V28" s="1"/>
      <c r="W28" s="32"/>
      <c r="X28" s="32"/>
      <c r="Y28" s="39"/>
      <c r="Z28" s="32"/>
      <c r="AA28" s="36" t="str">
        <f aca="false">IF(ISBLANK(Values!E27),"",Values!$B$20)</f>
        <v>PartialUpdate</v>
      </c>
      <c r="AB28" s="36"/>
      <c r="AC28" s="1"/>
      <c r="AD28" s="1"/>
      <c r="AE28" s="1"/>
      <c r="AF28" s="1"/>
      <c r="AG28" s="1"/>
      <c r="AH28" s="1"/>
      <c r="AI28" s="42"/>
      <c r="AJ28" s="43"/>
      <c r="AK28" s="1"/>
      <c r="AL28" s="1"/>
      <c r="AM28" s="1"/>
      <c r="AN28" s="1"/>
      <c r="AO28" s="1"/>
      <c r="AP28" s="1"/>
      <c r="AQ28" s="1"/>
      <c r="AR28" s="1"/>
      <c r="AS28" s="1"/>
      <c r="AT28" s="28"/>
      <c r="AU28" s="1"/>
      <c r="AV28" s="36"/>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36"/>
      <c r="CQ28" s="36"/>
      <c r="CR28" s="36"/>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31"/>
      <c r="DT28" s="1"/>
      <c r="DU28" s="1"/>
      <c r="DV28" s="1"/>
      <c r="DW28" s="1"/>
      <c r="DX28" s="1"/>
      <c r="DY28" s="44"/>
      <c r="DZ28" s="31"/>
      <c r="EA28" s="31"/>
      <c r="EB28" s="31"/>
      <c r="EC28" s="31"/>
      <c r="ED28" s="1"/>
      <c r="EE28" s="1"/>
      <c r="EF28" s="1"/>
      <c r="EG28" s="1"/>
      <c r="EH28" s="1"/>
      <c r="EI28" s="1"/>
      <c r="EJ28" s="1"/>
      <c r="EK28" s="1"/>
      <c r="EL28" s="1"/>
      <c r="EM28" s="1"/>
      <c r="EN28" s="1"/>
      <c r="EO28" s="1"/>
      <c r="EP28" s="1"/>
      <c r="EQ28" s="1"/>
      <c r="ER28" s="1"/>
      <c r="ES28" s="1"/>
      <c r="ET28" s="1"/>
      <c r="EU28" s="1"/>
      <c r="EV28" s="31"/>
      <c r="EW28" s="1"/>
      <c r="EX28" s="1"/>
      <c r="EY28" s="1"/>
      <c r="EZ28" s="1"/>
      <c r="FA28" s="1"/>
      <c r="FB28" s="1"/>
      <c r="FC28" s="1"/>
      <c r="FD28" s="1"/>
      <c r="FE28" s="1"/>
      <c r="FF28" s="1"/>
      <c r="FG28" s="1"/>
      <c r="FH28" s="1"/>
      <c r="FI28" s="36"/>
      <c r="FJ28" s="36"/>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45" customFormat="true" ht="15" hidden="false" customHeight="false" outlineLevel="0" collapsed="false">
      <c r="A29" s="27" t="str">
        <f aca="false">IF(ISBLANK(Values!E28),"",IF(Values!$B$37="EU","computercomponent","computer"))</f>
        <v>computer</v>
      </c>
      <c r="B29" s="38" t="str">
        <f aca="false">IF(ISBLANK(Values!E28),"",Values!F28)</f>
        <v>Lenovo T440 RG - UK</v>
      </c>
      <c r="C29" s="32"/>
      <c r="D29" s="30" t="n">
        <f aca="false">IF(ISBLANK(Values!E28),"",Values!E28)</f>
        <v>5714401441052</v>
      </c>
      <c r="E29" s="31" t="str">
        <f aca="false">IF(ISBLANK(Values!E28),"","EAN")</f>
        <v>EAN</v>
      </c>
      <c r="F29" s="28"/>
      <c r="G29" s="32"/>
      <c r="H29" s="27"/>
      <c r="I29" s="27"/>
      <c r="J29" s="39"/>
      <c r="K29" s="28"/>
      <c r="L29" s="40"/>
      <c r="M29" s="41" t="str">
        <f aca="false">IF(ISBLANK(Values!E28),"",Values!$M28)</f>
        <v>https://raw.githubusercontent.com/PatrickVibild/TellusAmazonPictures/master/pictures/Lenovo/T440/RG/UK/1.jpg</v>
      </c>
      <c r="N29" s="41" t="str">
        <f aca="false">IF(ISBLANK(Values!$F28),"",Values!N28)</f>
        <v>https://raw.githubusercontent.com/PatrickVibild/TellusAmazonPictures/master/pictures/Lenovo/T440/RG/UK/2.jpg</v>
      </c>
      <c r="O29" s="41" t="str">
        <f aca="false">IF(ISBLANK(Values!$F28),"",Values!O28)</f>
        <v>https://raw.githubusercontent.com/PatrickVibild/TellusAmazonPictures/master/pictures/Lenovo/T440/RG/UK/3.jpg</v>
      </c>
      <c r="P29" s="41" t="str">
        <f aca="false">IF(ISBLANK(Values!$F28),"",Values!P28)</f>
        <v>https://raw.githubusercontent.com/PatrickVibild/TellusAmazonPictures/master/pictures/Lenovo/T440/RG/UK/4.jpg</v>
      </c>
      <c r="Q29" s="41" t="str">
        <f aca="false">IF(ISBLANK(Values!$F28),"",Values!Q28)</f>
        <v>https://raw.githubusercontent.com/PatrickVibild/TellusAmazonPictures/master/pictures/Lenovo/T440/RG/UK/5.jpg</v>
      </c>
      <c r="R29" s="41" t="str">
        <f aca="false">IF(ISBLANK(Values!$F28),"",Values!R28)</f>
        <v>https://raw.githubusercontent.com/PatrickVibild/TellusAmazonPictures/master/pictures/Lenovo/T440/RG/UK/6.jpg</v>
      </c>
      <c r="S29" s="41" t="str">
        <f aca="false">IF(ISBLANK(Values!$F28),"",Values!S28)</f>
        <v>https://raw.githubusercontent.com/PatrickVibild/TellusAmazonPictures/master/pictures/guide.jpg</v>
      </c>
      <c r="T29" s="28"/>
      <c r="U29" s="28"/>
      <c r="V29" s="1"/>
      <c r="W29" s="32"/>
      <c r="X29" s="32"/>
      <c r="Y29" s="39"/>
      <c r="Z29" s="32"/>
      <c r="AA29" s="36" t="str">
        <f aca="false">IF(ISBLANK(Values!E28),"",Values!$B$20)</f>
        <v>PartialUpdate</v>
      </c>
      <c r="AB29" s="36"/>
      <c r="AC29" s="1"/>
      <c r="AD29" s="1"/>
      <c r="AE29" s="1"/>
      <c r="AF29" s="1"/>
      <c r="AG29" s="1"/>
      <c r="AH29" s="1"/>
      <c r="AI29" s="42"/>
      <c r="AJ29" s="43"/>
      <c r="AK29" s="1"/>
      <c r="AL29" s="1"/>
      <c r="AM29" s="1"/>
      <c r="AN29" s="1"/>
      <c r="AO29" s="1"/>
      <c r="AP29" s="1"/>
      <c r="AQ29" s="1"/>
      <c r="AR29" s="1"/>
      <c r="AS29" s="1"/>
      <c r="AT29" s="28"/>
      <c r="AU29" s="1"/>
      <c r="AV29" s="36"/>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36"/>
      <c r="CQ29" s="36"/>
      <c r="CR29" s="36"/>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31"/>
      <c r="DT29" s="1"/>
      <c r="DU29" s="1"/>
      <c r="DV29" s="1"/>
      <c r="DW29" s="1"/>
      <c r="DX29" s="1"/>
      <c r="DY29" s="44"/>
      <c r="DZ29" s="31"/>
      <c r="EA29" s="31"/>
      <c r="EB29" s="31"/>
      <c r="EC29" s="31"/>
      <c r="ED29" s="1"/>
      <c r="EE29" s="1"/>
      <c r="EF29" s="1"/>
      <c r="EG29" s="1"/>
      <c r="EH29" s="1"/>
      <c r="EI29" s="1"/>
      <c r="EJ29" s="1"/>
      <c r="EK29" s="1"/>
      <c r="EL29" s="1"/>
      <c r="EM29" s="1"/>
      <c r="EN29" s="1"/>
      <c r="EO29" s="1"/>
      <c r="EP29" s="1"/>
      <c r="EQ29" s="1"/>
      <c r="ER29" s="1"/>
      <c r="ES29" s="1"/>
      <c r="ET29" s="1"/>
      <c r="EU29" s="1"/>
      <c r="EV29" s="31"/>
      <c r="EW29" s="1"/>
      <c r="EX29" s="1"/>
      <c r="EY29" s="1"/>
      <c r="EZ29" s="1"/>
      <c r="FA29" s="1"/>
      <c r="FB29" s="1"/>
      <c r="FC29" s="1"/>
      <c r="FD29" s="1"/>
      <c r="FE29" s="1"/>
      <c r="FF29" s="1"/>
      <c r="FG29" s="1"/>
      <c r="FH29" s="1"/>
      <c r="FI29" s="36"/>
      <c r="FJ29" s="36"/>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45" customFormat="true" ht="15" hidden="false" customHeight="false" outlineLevel="0" collapsed="false">
      <c r="A30" s="27" t="str">
        <f aca="false">IF(ISBLANK(Values!E29),"",IF(Values!$B$37="EU","computercomponent","computer"))</f>
        <v>computer</v>
      </c>
      <c r="B30" s="38" t="str">
        <f aca="false">IF(ISBLANK(Values!E29),"",Values!F29)</f>
        <v>Lenovo T440 RG - NOR</v>
      </c>
      <c r="C30" s="32"/>
      <c r="D30" s="30" t="n">
        <f aca="false">IF(ISBLANK(Values!E29),"",Values!E29)</f>
        <v>5714401441069</v>
      </c>
      <c r="E30" s="31" t="str">
        <f aca="false">IF(ISBLANK(Values!E29),"","EAN")</f>
        <v>EAN</v>
      </c>
      <c r="F30" s="28"/>
      <c r="G30" s="32"/>
      <c r="H30" s="27"/>
      <c r="I30" s="27"/>
      <c r="J30" s="39"/>
      <c r="K30" s="28"/>
      <c r="L30" s="40"/>
      <c r="M30" s="41" t="str">
        <f aca="false">IF(ISBLANK(Values!E29),"",Values!$M29)</f>
        <v>https://raw.githubusercontent.com/PatrickVibild/TellusAmazonPictures/master/pictures/Lenovo/T440/RG/NOR/1.jpg</v>
      </c>
      <c r="N30" s="41" t="str">
        <f aca="false">IF(ISBLANK(Values!$F29),"",Values!N29)</f>
        <v>https://raw.githubusercontent.com/PatrickVibild/TellusAmazonPictures/master/pictures/Lenovo/T440/RG/NOR/2.jpg</v>
      </c>
      <c r="O30" s="41" t="str">
        <f aca="false">IF(ISBLANK(Values!$F29),"",Values!O29)</f>
        <v>https://raw.githubusercontent.com/PatrickVibild/TellusAmazonPictures/master/pictures/Lenovo/T440/RG/NOR/3.jpg</v>
      </c>
      <c r="P30" s="41" t="str">
        <f aca="false">IF(ISBLANK(Values!$F29),"",Values!P29)</f>
        <v>https://raw.githubusercontent.com/PatrickVibild/TellusAmazonPictures/master/pictures/Lenovo/T440/RG/NOR/4.jpg</v>
      </c>
      <c r="Q30" s="41" t="str">
        <f aca="false">IF(ISBLANK(Values!$F29),"",Values!Q29)</f>
        <v>https://raw.githubusercontent.com/PatrickVibild/TellusAmazonPictures/master/pictures/Lenovo/T440/RG/NOR/5.jpg</v>
      </c>
      <c r="R30" s="41" t="str">
        <f aca="false">IF(ISBLANK(Values!$F29),"",Values!R29)</f>
        <v>https://raw.githubusercontent.com/PatrickVibild/TellusAmazonPictures/master/pictures/Lenovo/T440/RG/NOR/6.jpg</v>
      </c>
      <c r="S30" s="41" t="str">
        <f aca="false">IF(ISBLANK(Values!$F29),"",Values!S29)</f>
        <v>https://raw.githubusercontent.com/PatrickVibild/TellusAmazonPictures/master/pictures/guide.jpg</v>
      </c>
      <c r="T30" s="28"/>
      <c r="U30" s="28"/>
      <c r="V30" s="1"/>
      <c r="W30" s="32"/>
      <c r="X30" s="32"/>
      <c r="Y30" s="39"/>
      <c r="Z30" s="32"/>
      <c r="AA30" s="36" t="str">
        <f aca="false">IF(ISBLANK(Values!E29),"",Values!$B$20)</f>
        <v>PartialUpdate</v>
      </c>
      <c r="AB30" s="36"/>
      <c r="AC30" s="1"/>
      <c r="AD30" s="1"/>
      <c r="AE30" s="1"/>
      <c r="AF30" s="1"/>
      <c r="AG30" s="1"/>
      <c r="AH30" s="1"/>
      <c r="AI30" s="42"/>
      <c r="AJ30" s="43"/>
      <c r="AK30" s="1"/>
      <c r="AL30" s="1"/>
      <c r="AM30" s="1"/>
      <c r="AN30" s="1"/>
      <c r="AO30" s="1"/>
      <c r="AP30" s="1"/>
      <c r="AQ30" s="1"/>
      <c r="AR30" s="1"/>
      <c r="AS30" s="1"/>
      <c r="AT30" s="28"/>
      <c r="AU30" s="1"/>
      <c r="AV30" s="36"/>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36"/>
      <c r="CQ30" s="36"/>
      <c r="CR30" s="36"/>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31"/>
      <c r="DT30" s="1"/>
      <c r="DU30" s="1"/>
      <c r="DV30" s="1"/>
      <c r="DW30" s="1"/>
      <c r="DX30" s="1"/>
      <c r="DY30" s="44"/>
      <c r="DZ30" s="31"/>
      <c r="EA30" s="31"/>
      <c r="EB30" s="31"/>
      <c r="EC30" s="31"/>
      <c r="ED30" s="1"/>
      <c r="EE30" s="1"/>
      <c r="EF30" s="1"/>
      <c r="EG30" s="1"/>
      <c r="EH30" s="1"/>
      <c r="EI30" s="1"/>
      <c r="EJ30" s="1"/>
      <c r="EK30" s="1"/>
      <c r="EL30" s="1"/>
      <c r="EM30" s="1"/>
      <c r="EN30" s="1"/>
      <c r="EO30" s="1"/>
      <c r="EP30" s="1"/>
      <c r="EQ30" s="1"/>
      <c r="ER30" s="1"/>
      <c r="ES30" s="1"/>
      <c r="ET30" s="1"/>
      <c r="EU30" s="1"/>
      <c r="EV30" s="31"/>
      <c r="EW30" s="1"/>
      <c r="EX30" s="1"/>
      <c r="EY30" s="1"/>
      <c r="EZ30" s="1"/>
      <c r="FA30" s="1"/>
      <c r="FB30" s="1"/>
      <c r="FC30" s="1"/>
      <c r="FD30" s="1"/>
      <c r="FE30" s="1"/>
      <c r="FF30" s="1"/>
      <c r="FG30" s="1"/>
      <c r="FH30" s="1"/>
      <c r="FI30" s="36"/>
      <c r="FJ30" s="36"/>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45" customFormat="true" ht="15" hidden="false" customHeight="false" outlineLevel="0" collapsed="false">
      <c r="A31" s="27" t="str">
        <f aca="false">IF(ISBLANK(Values!E30),"",IF(Values!$B$37="EU","computercomponent","computer"))</f>
        <v>computer</v>
      </c>
      <c r="B31" s="38" t="str">
        <f aca="false">IF(ISBLANK(Values!E30),"",Values!F30)</f>
        <v>Lenovo T440 RG - BE</v>
      </c>
      <c r="C31" s="32"/>
      <c r="D31" s="30" t="n">
        <f aca="false">IF(ISBLANK(Values!E30),"",Values!E30)</f>
        <v>5714401441076</v>
      </c>
      <c r="E31" s="31" t="str">
        <f aca="false">IF(ISBLANK(Values!E30),"","EAN")</f>
        <v>EAN</v>
      </c>
      <c r="F31" s="28"/>
      <c r="G31" s="32"/>
      <c r="H31" s="27"/>
      <c r="I31" s="27"/>
      <c r="J31" s="39"/>
      <c r="K31" s="28"/>
      <c r="L31" s="40"/>
      <c r="M31" s="41" t="str">
        <f aca="false">IF(ISBLANK(Values!E30),"",Values!$M30)</f>
        <v>https://download.lenovo.com/Images/Parts/04Y0830/04Y0830_A.jpg</v>
      </c>
      <c r="N31" s="41" t="str">
        <f aca="false">IF(ISBLANK(Values!$F30),"",Values!N30)</f>
        <v>https://download.lenovo.com/Images/Parts/04Y0830/04Y0830_B.jpg</v>
      </c>
      <c r="O31" s="41" t="str">
        <f aca="false">IF(ISBLANK(Values!$F30),"",Values!O30)</f>
        <v>https://download.lenovo.com/Images/Parts/04Y0830/04Y0830_details.jpg</v>
      </c>
      <c r="P31" s="41" t="str">
        <f aca="false">IF(ISBLANK(Values!$F30),"",Values!P30)</f>
        <v/>
      </c>
      <c r="Q31" s="41" t="str">
        <f aca="false">IF(ISBLANK(Values!$F30),"",Values!Q30)</f>
        <v/>
      </c>
      <c r="R31" s="41" t="str">
        <f aca="false">IF(ISBLANK(Values!$F30),"",Values!R30)</f>
        <v/>
      </c>
      <c r="S31" s="41" t="str">
        <f aca="false">IF(ISBLANK(Values!$F30),"",Values!S30)</f>
        <v>https://raw.githubusercontent.com/PatrickVibild/TellusAmazonPictures/master/pictures/guide.jpg</v>
      </c>
      <c r="T31" s="28"/>
      <c r="U31" s="28"/>
      <c r="V31" s="1"/>
      <c r="W31" s="32"/>
      <c r="X31" s="32"/>
      <c r="Y31" s="39"/>
      <c r="Z31" s="32"/>
      <c r="AA31" s="36" t="str">
        <f aca="false">IF(ISBLANK(Values!E30),"",Values!$B$20)</f>
        <v>PartialUpdate</v>
      </c>
      <c r="AB31" s="36"/>
      <c r="AC31" s="1"/>
      <c r="AD31" s="1"/>
      <c r="AE31" s="1"/>
      <c r="AF31" s="1"/>
      <c r="AG31" s="1"/>
      <c r="AH31" s="1"/>
      <c r="AI31" s="42"/>
      <c r="AJ31" s="43"/>
      <c r="AK31" s="1"/>
      <c r="AL31" s="1"/>
      <c r="AM31" s="1"/>
      <c r="AN31" s="1"/>
      <c r="AO31" s="1"/>
      <c r="AP31" s="1"/>
      <c r="AQ31" s="1"/>
      <c r="AR31" s="1"/>
      <c r="AS31" s="1"/>
      <c r="AT31" s="28"/>
      <c r="AU31" s="1"/>
      <c r="AV31" s="36"/>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36"/>
      <c r="CQ31" s="36"/>
      <c r="CR31" s="36"/>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31"/>
      <c r="DT31" s="1"/>
      <c r="DU31" s="1"/>
      <c r="DV31" s="1"/>
      <c r="DW31" s="1"/>
      <c r="DX31" s="1"/>
      <c r="DY31" s="44"/>
      <c r="DZ31" s="31"/>
      <c r="EA31" s="31"/>
      <c r="EB31" s="31"/>
      <c r="EC31" s="31"/>
      <c r="ED31" s="1"/>
      <c r="EE31" s="1"/>
      <c r="EF31" s="1"/>
      <c r="EG31" s="1"/>
      <c r="EH31" s="1"/>
      <c r="EI31" s="1"/>
      <c r="EJ31" s="1"/>
      <c r="EK31" s="1"/>
      <c r="EL31" s="1"/>
      <c r="EM31" s="1"/>
      <c r="EN31" s="1"/>
      <c r="EO31" s="1"/>
      <c r="EP31" s="1"/>
      <c r="EQ31" s="1"/>
      <c r="ER31" s="1"/>
      <c r="ES31" s="1"/>
      <c r="ET31" s="1"/>
      <c r="EU31" s="1"/>
      <c r="EV31" s="31"/>
      <c r="EW31" s="1"/>
      <c r="EX31" s="1"/>
      <c r="EY31" s="1"/>
      <c r="EZ31" s="1"/>
      <c r="FA31" s="1"/>
      <c r="FB31" s="1"/>
      <c r="FC31" s="1"/>
      <c r="FD31" s="1"/>
      <c r="FE31" s="1"/>
      <c r="FF31" s="1"/>
      <c r="FG31" s="1"/>
      <c r="FH31" s="1"/>
      <c r="FI31" s="36"/>
      <c r="FJ31" s="36"/>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45" customFormat="true" ht="15" hidden="false" customHeight="false" outlineLevel="0" collapsed="false">
      <c r="A32" s="27" t="str">
        <f aca="false">IF(ISBLANK(Values!E31),"",IF(Values!$B$37="EU","computercomponent","computer"))</f>
        <v>computer</v>
      </c>
      <c r="B32" s="38" t="str">
        <f aca="false">IF(ISBLANK(Values!E31),"",Values!F31)</f>
        <v>Lenovo T440 RG - BG</v>
      </c>
      <c r="C32" s="32"/>
      <c r="D32" s="30" t="n">
        <f aca="false">IF(ISBLANK(Values!E31),"",Values!E31)</f>
        <v>5714401441083</v>
      </c>
      <c r="E32" s="31" t="str">
        <f aca="false">IF(ISBLANK(Values!E31),"","EAN")</f>
        <v>EAN</v>
      </c>
      <c r="F32" s="28"/>
      <c r="G32" s="32"/>
      <c r="H32" s="27"/>
      <c r="I32" s="27"/>
      <c r="J32" s="39"/>
      <c r="K32" s="28"/>
      <c r="L32" s="40"/>
      <c r="M32" s="41" t="str">
        <f aca="false">IF(ISBLANK(Values!E31),"",Values!$M31)</f>
        <v>https://download.lenovo.com/Images/Parts/04Y0831/04Y0831_A.jpg</v>
      </c>
      <c r="N32" s="41" t="str">
        <f aca="false">IF(ISBLANK(Values!$F31),"",Values!N31)</f>
        <v>https://download.lenovo.com/Images/Parts/04Y0831/04Y0831_B.jpg</v>
      </c>
      <c r="O32" s="41" t="str">
        <f aca="false">IF(ISBLANK(Values!$F31),"",Values!O31)</f>
        <v>https://download.lenovo.com/Images/Parts/04Y0831/04Y0831_details.jpg</v>
      </c>
      <c r="P32" s="41" t="str">
        <f aca="false">IF(ISBLANK(Values!$F31),"",Values!P31)</f>
        <v/>
      </c>
      <c r="Q32" s="41" t="str">
        <f aca="false">IF(ISBLANK(Values!$F31),"",Values!Q31)</f>
        <v/>
      </c>
      <c r="R32" s="41" t="str">
        <f aca="false">IF(ISBLANK(Values!$F31),"",Values!R31)</f>
        <v/>
      </c>
      <c r="S32" s="41" t="str">
        <f aca="false">IF(ISBLANK(Values!$F31),"",Values!S31)</f>
        <v>https://raw.githubusercontent.com/PatrickVibild/TellusAmazonPictures/master/pictures/guide.jpg</v>
      </c>
      <c r="T32" s="28"/>
      <c r="U32" s="28"/>
      <c r="V32" s="1"/>
      <c r="W32" s="32"/>
      <c r="X32" s="32"/>
      <c r="Y32" s="39"/>
      <c r="Z32" s="32"/>
      <c r="AA32" s="36" t="str">
        <f aca="false">IF(ISBLANK(Values!E31),"",Values!$B$20)</f>
        <v>PartialUpdate</v>
      </c>
      <c r="AB32" s="36"/>
      <c r="AC32" s="1"/>
      <c r="AD32" s="1"/>
      <c r="AE32" s="1"/>
      <c r="AF32" s="1"/>
      <c r="AG32" s="1"/>
      <c r="AH32" s="1"/>
      <c r="AI32" s="42"/>
      <c r="AJ32" s="43"/>
      <c r="AK32" s="1"/>
      <c r="AL32" s="1"/>
      <c r="AM32" s="1"/>
      <c r="AN32" s="1"/>
      <c r="AO32" s="1"/>
      <c r="AP32" s="1"/>
      <c r="AQ32" s="1"/>
      <c r="AR32" s="1"/>
      <c r="AS32" s="1"/>
      <c r="AT32" s="28"/>
      <c r="AU32" s="1"/>
      <c r="AV32" s="36"/>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36"/>
      <c r="CQ32" s="36"/>
      <c r="CR32" s="36"/>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31"/>
      <c r="DT32" s="1"/>
      <c r="DU32" s="1"/>
      <c r="DV32" s="1"/>
      <c r="DW32" s="1"/>
      <c r="DX32" s="1"/>
      <c r="DY32" s="44"/>
      <c r="DZ32" s="31"/>
      <c r="EA32" s="31"/>
      <c r="EB32" s="31"/>
      <c r="EC32" s="31"/>
      <c r="ED32" s="1"/>
      <c r="EE32" s="1"/>
      <c r="EF32" s="1"/>
      <c r="EG32" s="1"/>
      <c r="EH32" s="1"/>
      <c r="EI32" s="1"/>
      <c r="EJ32" s="1"/>
      <c r="EK32" s="1"/>
      <c r="EL32" s="1"/>
      <c r="EM32" s="1"/>
      <c r="EN32" s="1"/>
      <c r="EO32" s="1"/>
      <c r="EP32" s="1"/>
      <c r="EQ32" s="1"/>
      <c r="ER32" s="1"/>
      <c r="ES32" s="1"/>
      <c r="ET32" s="1"/>
      <c r="EU32" s="1"/>
      <c r="EV32" s="31"/>
      <c r="EW32" s="1"/>
      <c r="EX32" s="1"/>
      <c r="EY32" s="1"/>
      <c r="EZ32" s="1"/>
      <c r="FA32" s="1"/>
      <c r="FB32" s="1"/>
      <c r="FC32" s="1"/>
      <c r="FD32" s="1"/>
      <c r="FE32" s="1"/>
      <c r="FF32" s="1"/>
      <c r="FG32" s="1"/>
      <c r="FH32" s="1"/>
      <c r="FI32" s="36"/>
      <c r="FJ32" s="36"/>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45" customFormat="true" ht="15" hidden="false" customHeight="false" outlineLevel="0" collapsed="false">
      <c r="A33" s="27" t="str">
        <f aca="false">IF(ISBLANK(Values!E32),"",IF(Values!$B$37="EU","computercomponent","computer"))</f>
        <v>computer</v>
      </c>
      <c r="B33" s="38" t="str">
        <f aca="false">IF(ISBLANK(Values!E32),"",Values!F32)</f>
        <v>Lenovo T440 RG - CZ</v>
      </c>
      <c r="C33" s="32"/>
      <c r="D33" s="30" t="n">
        <f aca="false">IF(ISBLANK(Values!E32),"",Values!E32)</f>
        <v>5714401441090</v>
      </c>
      <c r="E33" s="31" t="str">
        <f aca="false">IF(ISBLANK(Values!E32),"","EAN")</f>
        <v>EAN</v>
      </c>
      <c r="F33" s="28"/>
      <c r="G33" s="32"/>
      <c r="H33" s="27"/>
      <c r="I33" s="27"/>
      <c r="J33" s="39"/>
      <c r="K33" s="28"/>
      <c r="L33" s="40"/>
      <c r="M33" s="41" t="str">
        <f aca="false">IF(ISBLANK(Values!E32),"",Values!$M32)</f>
        <v>https://download.lenovo.com/Images/Parts/04Y0832/04Y0832_A.jpg</v>
      </c>
      <c r="N33" s="41" t="str">
        <f aca="false">IF(ISBLANK(Values!$F32),"",Values!N32)</f>
        <v>https://download.lenovo.com/Images/Parts/04Y0832/04Y0832_B.jpg</v>
      </c>
      <c r="O33" s="41" t="str">
        <f aca="false">IF(ISBLANK(Values!$F32),"",Values!O32)</f>
        <v>https://download.lenovo.com/Images/Parts/04Y0832/04Y0832_details.jpg</v>
      </c>
      <c r="P33" s="41" t="str">
        <f aca="false">IF(ISBLANK(Values!$F32),"",Values!P32)</f>
        <v/>
      </c>
      <c r="Q33" s="41" t="str">
        <f aca="false">IF(ISBLANK(Values!$F32),"",Values!Q32)</f>
        <v/>
      </c>
      <c r="R33" s="41" t="str">
        <f aca="false">IF(ISBLANK(Values!$F32),"",Values!R32)</f>
        <v/>
      </c>
      <c r="S33" s="41" t="str">
        <f aca="false">IF(ISBLANK(Values!$F32),"",Values!S32)</f>
        <v>https://raw.githubusercontent.com/PatrickVibild/TellusAmazonPictures/master/pictures/guide.jpg</v>
      </c>
      <c r="T33" s="28"/>
      <c r="U33" s="28"/>
      <c r="V33" s="1"/>
      <c r="W33" s="32"/>
      <c r="X33" s="32"/>
      <c r="Y33" s="39"/>
      <c r="Z33" s="32"/>
      <c r="AA33" s="36" t="str">
        <f aca="false">IF(ISBLANK(Values!E32),"",Values!$B$20)</f>
        <v>PartialUpdate</v>
      </c>
      <c r="AB33" s="36"/>
      <c r="AC33" s="1"/>
      <c r="AD33" s="1"/>
      <c r="AE33" s="1"/>
      <c r="AF33" s="1"/>
      <c r="AG33" s="1"/>
      <c r="AH33" s="1"/>
      <c r="AI33" s="42"/>
      <c r="AJ33" s="43"/>
      <c r="AK33" s="1"/>
      <c r="AL33" s="1"/>
      <c r="AM33" s="1"/>
      <c r="AN33" s="1"/>
      <c r="AO33" s="1"/>
      <c r="AP33" s="1"/>
      <c r="AQ33" s="1"/>
      <c r="AR33" s="1"/>
      <c r="AS33" s="1"/>
      <c r="AT33" s="28"/>
      <c r="AU33" s="1"/>
      <c r="AV33" s="36"/>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36"/>
      <c r="CQ33" s="36"/>
      <c r="CR33" s="36"/>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31"/>
      <c r="DT33" s="1"/>
      <c r="DU33" s="1"/>
      <c r="DV33" s="1"/>
      <c r="DW33" s="1"/>
      <c r="DX33" s="1"/>
      <c r="DY33" s="44"/>
      <c r="DZ33" s="31"/>
      <c r="EA33" s="31"/>
      <c r="EB33" s="31"/>
      <c r="EC33" s="31"/>
      <c r="ED33" s="1"/>
      <c r="EE33" s="1"/>
      <c r="EF33" s="1"/>
      <c r="EG33" s="1"/>
      <c r="EH33" s="1"/>
      <c r="EI33" s="1"/>
      <c r="EJ33" s="1"/>
      <c r="EK33" s="1"/>
      <c r="EL33" s="1"/>
      <c r="EM33" s="1"/>
      <c r="EN33" s="1"/>
      <c r="EO33" s="1"/>
      <c r="EP33" s="1"/>
      <c r="EQ33" s="1"/>
      <c r="ER33" s="1"/>
      <c r="ES33" s="1"/>
      <c r="ET33" s="1"/>
      <c r="EU33" s="1"/>
      <c r="EV33" s="31"/>
      <c r="EW33" s="1"/>
      <c r="EX33" s="1"/>
      <c r="EY33" s="1"/>
      <c r="EZ33" s="1"/>
      <c r="FA33" s="1"/>
      <c r="FB33" s="1"/>
      <c r="FC33" s="1"/>
      <c r="FD33" s="1"/>
      <c r="FE33" s="1"/>
      <c r="FF33" s="1"/>
      <c r="FG33" s="1"/>
      <c r="FH33" s="1"/>
      <c r="FI33" s="36"/>
      <c r="FJ33" s="36"/>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45" customFormat="true" ht="15" hidden="false" customHeight="false" outlineLevel="0" collapsed="false">
      <c r="A34" s="27" t="str">
        <f aca="false">IF(ISBLANK(Values!E33),"",IF(Values!$B$37="EU","computercomponent","computer"))</f>
        <v>computer</v>
      </c>
      <c r="B34" s="38" t="str">
        <f aca="false">IF(ISBLANK(Values!E33),"",Values!F33)</f>
        <v>Lenovo T440 RG - DK</v>
      </c>
      <c r="C34" s="32"/>
      <c r="D34" s="30" t="n">
        <f aca="false">IF(ISBLANK(Values!E33),"",Values!E33)</f>
        <v>5714401441106</v>
      </c>
      <c r="E34" s="31" t="str">
        <f aca="false">IF(ISBLANK(Values!E33),"","EAN")</f>
        <v>EAN</v>
      </c>
      <c r="F34" s="28"/>
      <c r="G34" s="32"/>
      <c r="H34" s="27"/>
      <c r="I34" s="27"/>
      <c r="J34" s="39"/>
      <c r="K34" s="28"/>
      <c r="L34" s="40"/>
      <c r="M34" s="41" t="str">
        <f aca="false">IF(ISBLANK(Values!E33),"",Values!$M33)</f>
        <v>https://download.lenovo.com/Images/Parts/04Y0833/04Y0833_A.jpg</v>
      </c>
      <c r="N34" s="41" t="str">
        <f aca="false">IF(ISBLANK(Values!$F33),"",Values!N33)</f>
        <v>https://download.lenovo.com/Images/Parts/04Y0833/04Y0833_B.jpg</v>
      </c>
      <c r="O34" s="41" t="str">
        <f aca="false">IF(ISBLANK(Values!$F33),"",Values!O33)</f>
        <v>https://download.lenovo.com/Images/Parts/04Y0833/04Y0833_details.jpg</v>
      </c>
      <c r="P34" s="41" t="str">
        <f aca="false">IF(ISBLANK(Values!$F33),"",Values!P33)</f>
        <v/>
      </c>
      <c r="Q34" s="41" t="str">
        <f aca="false">IF(ISBLANK(Values!$F33),"",Values!Q33)</f>
        <v/>
      </c>
      <c r="R34" s="41" t="str">
        <f aca="false">IF(ISBLANK(Values!$F33),"",Values!R33)</f>
        <v/>
      </c>
      <c r="S34" s="41" t="str">
        <f aca="false">IF(ISBLANK(Values!$F33),"",Values!S33)</f>
        <v>https://raw.githubusercontent.com/PatrickVibild/TellusAmazonPictures/master/pictures/guide.jpg</v>
      </c>
      <c r="T34" s="28"/>
      <c r="U34" s="28"/>
      <c r="V34" s="1"/>
      <c r="W34" s="32"/>
      <c r="X34" s="32"/>
      <c r="Y34" s="39"/>
      <c r="Z34" s="32"/>
      <c r="AA34" s="36" t="str">
        <f aca="false">IF(ISBLANK(Values!E33),"",Values!$B$20)</f>
        <v>PartialUpdate</v>
      </c>
      <c r="AB34" s="36"/>
      <c r="AC34" s="1"/>
      <c r="AD34" s="1"/>
      <c r="AE34" s="1"/>
      <c r="AF34" s="1"/>
      <c r="AG34" s="1"/>
      <c r="AH34" s="1"/>
      <c r="AI34" s="42"/>
      <c r="AJ34" s="43"/>
      <c r="AK34" s="1"/>
      <c r="AL34" s="1"/>
      <c r="AM34" s="1"/>
      <c r="AN34" s="1"/>
      <c r="AO34" s="1"/>
      <c r="AP34" s="1"/>
      <c r="AQ34" s="1"/>
      <c r="AR34" s="1"/>
      <c r="AS34" s="1"/>
      <c r="AT34" s="28"/>
      <c r="AU34" s="1"/>
      <c r="AV34" s="36"/>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36"/>
      <c r="CQ34" s="36"/>
      <c r="CR34" s="36"/>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31"/>
      <c r="DT34" s="1"/>
      <c r="DU34" s="1"/>
      <c r="DV34" s="1"/>
      <c r="DW34" s="1"/>
      <c r="DX34" s="1"/>
      <c r="DY34" s="44"/>
      <c r="DZ34" s="31"/>
      <c r="EA34" s="31"/>
      <c r="EB34" s="31"/>
      <c r="EC34" s="31"/>
      <c r="ED34" s="1"/>
      <c r="EE34" s="1"/>
      <c r="EF34" s="1"/>
      <c r="EG34" s="1"/>
      <c r="EH34" s="1"/>
      <c r="EI34" s="1"/>
      <c r="EJ34" s="1"/>
      <c r="EK34" s="1"/>
      <c r="EL34" s="1"/>
      <c r="EM34" s="1"/>
      <c r="EN34" s="1"/>
      <c r="EO34" s="1"/>
      <c r="EP34" s="1"/>
      <c r="EQ34" s="1"/>
      <c r="ER34" s="1"/>
      <c r="ES34" s="1"/>
      <c r="ET34" s="1"/>
      <c r="EU34" s="1"/>
      <c r="EV34" s="31"/>
      <c r="EW34" s="1"/>
      <c r="EX34" s="1"/>
      <c r="EY34" s="1"/>
      <c r="EZ34" s="1"/>
      <c r="FA34" s="1"/>
      <c r="FB34" s="1"/>
      <c r="FC34" s="1"/>
      <c r="FD34" s="1"/>
      <c r="FE34" s="1"/>
      <c r="FF34" s="1"/>
      <c r="FG34" s="1"/>
      <c r="FH34" s="1"/>
      <c r="FI34" s="36"/>
      <c r="FJ34" s="36"/>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45" customFormat="true" ht="15" hidden="false" customHeight="false" outlineLevel="0" collapsed="false">
      <c r="A35" s="27" t="str">
        <f aca="false">IF(ISBLANK(Values!E34),"",IF(Values!$B$37="EU","computercomponent","computer"))</f>
        <v>computer</v>
      </c>
      <c r="B35" s="38" t="str">
        <f aca="false">IF(ISBLANK(Values!E34),"",Values!F34)</f>
        <v>Lenovo T440 RG - HU</v>
      </c>
      <c r="C35" s="32"/>
      <c r="D35" s="30" t="n">
        <f aca="false">IF(ISBLANK(Values!E34),"",Values!E34)</f>
        <v>5714401441113</v>
      </c>
      <c r="E35" s="31" t="str">
        <f aca="false">IF(ISBLANK(Values!E34),"","EAN")</f>
        <v>EAN</v>
      </c>
      <c r="F35" s="28"/>
      <c r="G35" s="32"/>
      <c r="H35" s="27"/>
      <c r="I35" s="27"/>
      <c r="J35" s="39"/>
      <c r="K35" s="28"/>
      <c r="L35" s="40"/>
      <c r="M35" s="41" t="str">
        <f aca="false">IF(ISBLANK(Values!E34),"",Values!$M34)</f>
        <v>https://download.lenovo.com/Images/Parts/04Y0839/04Y0839_A.jpg</v>
      </c>
      <c r="N35" s="41" t="str">
        <f aca="false">IF(ISBLANK(Values!$F34),"",Values!N34)</f>
        <v>https://download.lenovo.com/Images/Parts/04Y0839/04Y0839_B.jpg</v>
      </c>
      <c r="O35" s="41" t="str">
        <f aca="false">IF(ISBLANK(Values!$F34),"",Values!O34)</f>
        <v>https://download.lenovo.com/Images/Parts/04Y0839/04Y0839_details.jpg</v>
      </c>
      <c r="P35" s="41" t="str">
        <f aca="false">IF(ISBLANK(Values!$F34),"",Values!P34)</f>
        <v/>
      </c>
      <c r="Q35" s="41" t="str">
        <f aca="false">IF(ISBLANK(Values!$F34),"",Values!Q34)</f>
        <v/>
      </c>
      <c r="R35" s="41" t="str">
        <f aca="false">IF(ISBLANK(Values!$F34),"",Values!R34)</f>
        <v/>
      </c>
      <c r="S35" s="41" t="str">
        <f aca="false">IF(ISBLANK(Values!$F34),"",Values!S34)</f>
        <v>https://raw.githubusercontent.com/PatrickVibild/TellusAmazonPictures/master/pictures/guide.jpg</v>
      </c>
      <c r="T35" s="28"/>
      <c r="U35" s="28"/>
      <c r="V35" s="1"/>
      <c r="W35" s="32"/>
      <c r="X35" s="32"/>
      <c r="Y35" s="39"/>
      <c r="Z35" s="32"/>
      <c r="AA35" s="36" t="str">
        <f aca="false">IF(ISBLANK(Values!E34),"",Values!$B$20)</f>
        <v>PartialUpdate</v>
      </c>
      <c r="AB35" s="36"/>
      <c r="AC35" s="1"/>
      <c r="AD35" s="1"/>
      <c r="AE35" s="1"/>
      <c r="AF35" s="1"/>
      <c r="AG35" s="1"/>
      <c r="AH35" s="1"/>
      <c r="AI35" s="42"/>
      <c r="AJ35" s="43"/>
      <c r="AK35" s="1"/>
      <c r="AL35" s="1"/>
      <c r="AM35" s="1"/>
      <c r="AN35" s="1"/>
      <c r="AO35" s="1"/>
      <c r="AP35" s="1"/>
      <c r="AQ35" s="1"/>
      <c r="AR35" s="1"/>
      <c r="AS35" s="1"/>
      <c r="AT35" s="28"/>
      <c r="AU35" s="1"/>
      <c r="AV35" s="36"/>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36"/>
      <c r="CQ35" s="36"/>
      <c r="CR35" s="36"/>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31"/>
      <c r="DT35" s="1"/>
      <c r="DU35" s="1"/>
      <c r="DV35" s="1"/>
      <c r="DW35" s="1"/>
      <c r="DX35" s="1"/>
      <c r="DY35" s="44"/>
      <c r="DZ35" s="31"/>
      <c r="EA35" s="31"/>
      <c r="EB35" s="31"/>
      <c r="EC35" s="31"/>
      <c r="ED35" s="1"/>
      <c r="EE35" s="1"/>
      <c r="EF35" s="1"/>
      <c r="EG35" s="1"/>
      <c r="EH35" s="1"/>
      <c r="EI35" s="1"/>
      <c r="EJ35" s="1"/>
      <c r="EK35" s="1"/>
      <c r="EL35" s="1"/>
      <c r="EM35" s="1"/>
      <c r="EN35" s="1"/>
      <c r="EO35" s="1"/>
      <c r="EP35" s="1"/>
      <c r="EQ35" s="1"/>
      <c r="ER35" s="1"/>
      <c r="ES35" s="1"/>
      <c r="ET35" s="1"/>
      <c r="EU35" s="1"/>
      <c r="EV35" s="31"/>
      <c r="EW35" s="1"/>
      <c r="EX35" s="1"/>
      <c r="EY35" s="1"/>
      <c r="EZ35" s="1"/>
      <c r="FA35" s="1"/>
      <c r="FB35" s="1"/>
      <c r="FC35" s="1"/>
      <c r="FD35" s="1"/>
      <c r="FE35" s="1"/>
      <c r="FF35" s="1"/>
      <c r="FG35" s="1"/>
      <c r="FH35" s="1"/>
      <c r="FI35" s="36"/>
      <c r="FJ35" s="36"/>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45" customFormat="true" ht="15" hidden="false" customHeight="false" outlineLevel="0" collapsed="false">
      <c r="A36" s="27" t="str">
        <f aca="false">IF(ISBLANK(Values!E35),"",IF(Values!$B$37="EU","computercomponent","computer"))</f>
        <v>computer</v>
      </c>
      <c r="B36" s="38" t="str">
        <f aca="false">IF(ISBLANK(Values!E35),"",Values!F35)</f>
        <v>Lenovo T440 RG - NL</v>
      </c>
      <c r="C36" s="32"/>
      <c r="D36" s="30" t="n">
        <f aca="false">IF(ISBLANK(Values!E35),"",Values!E35)</f>
        <v>5714401441120</v>
      </c>
      <c r="E36" s="31" t="str">
        <f aca="false">IF(ISBLANK(Values!E35),"","EAN")</f>
        <v>EAN</v>
      </c>
      <c r="F36" s="28"/>
      <c r="G36" s="32"/>
      <c r="H36" s="27"/>
      <c r="I36" s="27"/>
      <c r="J36" s="39"/>
      <c r="K36" s="28"/>
      <c r="L36" s="40"/>
      <c r="M36" s="41" t="str">
        <f aca="false">IF(ISBLANK(Values!E35),"",Values!$M35)</f>
        <v>https://download.lenovo.com/Images/Parts/04Y0881/04Y0881_A.jpg</v>
      </c>
      <c r="N36" s="41" t="str">
        <f aca="false">IF(ISBLANK(Values!$F35),"",Values!N35)</f>
        <v>https://download.lenovo.com/Images/Parts/04Y0881/04Y0881_B.jpg</v>
      </c>
      <c r="O36" s="41" t="str">
        <f aca="false">IF(ISBLANK(Values!$F35),"",Values!O35)</f>
        <v>https://download.lenovo.com/Images/Parts/04Y0881/04Y0881_details.jpg</v>
      </c>
      <c r="P36" s="41" t="str">
        <f aca="false">IF(ISBLANK(Values!$F35),"",Values!P35)</f>
        <v/>
      </c>
      <c r="Q36" s="41" t="str">
        <f aca="false">IF(ISBLANK(Values!$F35),"",Values!Q35)</f>
        <v/>
      </c>
      <c r="R36" s="41" t="str">
        <f aca="false">IF(ISBLANK(Values!$F35),"",Values!R35)</f>
        <v/>
      </c>
      <c r="S36" s="41" t="str">
        <f aca="false">IF(ISBLANK(Values!$F35),"",Values!S35)</f>
        <v>https://raw.githubusercontent.com/PatrickVibild/TellusAmazonPictures/master/pictures/guide.jpg</v>
      </c>
      <c r="T36" s="28"/>
      <c r="U36" s="28"/>
      <c r="V36" s="1"/>
      <c r="W36" s="32"/>
      <c r="X36" s="32"/>
      <c r="Y36" s="39"/>
      <c r="Z36" s="32"/>
      <c r="AA36" s="36" t="str">
        <f aca="false">IF(ISBLANK(Values!E35),"",Values!$B$20)</f>
        <v>PartialUpdate</v>
      </c>
      <c r="AB36" s="36"/>
      <c r="AC36" s="1"/>
      <c r="AD36" s="1"/>
      <c r="AE36" s="1"/>
      <c r="AF36" s="1"/>
      <c r="AG36" s="1"/>
      <c r="AH36" s="1"/>
      <c r="AI36" s="42"/>
      <c r="AJ36" s="43"/>
      <c r="AK36" s="1"/>
      <c r="AL36" s="1"/>
      <c r="AM36" s="1"/>
      <c r="AN36" s="1"/>
      <c r="AO36" s="1"/>
      <c r="AP36" s="1"/>
      <c r="AQ36" s="1"/>
      <c r="AR36" s="1"/>
      <c r="AS36" s="1"/>
      <c r="AT36" s="28"/>
      <c r="AU36" s="1"/>
      <c r="AV36" s="36"/>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36"/>
      <c r="CQ36" s="36"/>
      <c r="CR36" s="36"/>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31"/>
      <c r="DT36" s="1"/>
      <c r="DU36" s="1"/>
      <c r="DV36" s="1"/>
      <c r="DW36" s="1"/>
      <c r="DX36" s="1"/>
      <c r="DY36" s="44"/>
      <c r="DZ36" s="31"/>
      <c r="EA36" s="31"/>
      <c r="EB36" s="31"/>
      <c r="EC36" s="31"/>
      <c r="ED36" s="1"/>
      <c r="EE36" s="1"/>
      <c r="EF36" s="1"/>
      <c r="EG36" s="1"/>
      <c r="EH36" s="1"/>
      <c r="EI36" s="1"/>
      <c r="EJ36" s="1"/>
      <c r="EK36" s="1"/>
      <c r="EL36" s="1"/>
      <c r="EM36" s="1"/>
      <c r="EN36" s="1"/>
      <c r="EO36" s="1"/>
      <c r="EP36" s="1"/>
      <c r="EQ36" s="1"/>
      <c r="ER36" s="1"/>
      <c r="ES36" s="1"/>
      <c r="ET36" s="1"/>
      <c r="EU36" s="1"/>
      <c r="EV36" s="31"/>
      <c r="EW36" s="1"/>
      <c r="EX36" s="1"/>
      <c r="EY36" s="1"/>
      <c r="EZ36" s="1"/>
      <c r="FA36" s="1"/>
      <c r="FB36" s="1"/>
      <c r="FC36" s="1"/>
      <c r="FD36" s="1"/>
      <c r="FE36" s="1"/>
      <c r="FF36" s="1"/>
      <c r="FG36" s="1"/>
      <c r="FH36" s="1"/>
      <c r="FI36" s="36"/>
      <c r="FJ36" s="36"/>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45" customFormat="true" ht="15" hidden="false" customHeight="false" outlineLevel="0" collapsed="false">
      <c r="A37" s="27" t="str">
        <f aca="false">IF(ISBLANK(Values!E36),"",IF(Values!$B$37="EU","computercomponent","computer"))</f>
        <v>computer</v>
      </c>
      <c r="B37" s="38" t="str">
        <f aca="false">IF(ISBLANK(Values!E36),"",Values!F36)</f>
        <v>Lenovo T440 RG - NO</v>
      </c>
      <c r="C37" s="32"/>
      <c r="D37" s="30" t="n">
        <f aca="false">IF(ISBLANK(Values!E36),"",Values!E36)</f>
        <v>5714401441137</v>
      </c>
      <c r="E37" s="31" t="str">
        <f aca="false">IF(ISBLANK(Values!E36),"","EAN")</f>
        <v>EAN</v>
      </c>
      <c r="F37" s="28"/>
      <c r="G37" s="32"/>
      <c r="H37" s="27"/>
      <c r="I37" s="27"/>
      <c r="J37" s="39"/>
      <c r="K37" s="28"/>
      <c r="L37" s="40"/>
      <c r="M37" s="41" t="str">
        <f aca="false">IF(ISBLANK(Values!E36),"",Values!$M36)</f>
        <v>https://download.lenovo.com/Images/Parts/04Y0844/04Y0844_A.jpg</v>
      </c>
      <c r="N37" s="41" t="str">
        <f aca="false">IF(ISBLANK(Values!$F36),"",Values!N36)</f>
        <v>https://download.lenovo.com/Images/Parts/04Y0844/04Y0844_B.jpg</v>
      </c>
      <c r="O37" s="41" t="str">
        <f aca="false">IF(ISBLANK(Values!$F36),"",Values!O36)</f>
        <v>https://download.lenovo.com/Images/Parts/04Y0844/04Y0844_details.jpg</v>
      </c>
      <c r="P37" s="41" t="str">
        <f aca="false">IF(ISBLANK(Values!$F36),"",Values!P36)</f>
        <v/>
      </c>
      <c r="Q37" s="41" t="str">
        <f aca="false">IF(ISBLANK(Values!$F36),"",Values!Q36)</f>
        <v/>
      </c>
      <c r="R37" s="41" t="str">
        <f aca="false">IF(ISBLANK(Values!$F36),"",Values!R36)</f>
        <v/>
      </c>
      <c r="S37" s="41" t="str">
        <f aca="false">IF(ISBLANK(Values!$F36),"",Values!S36)</f>
        <v>https://raw.githubusercontent.com/PatrickVibild/TellusAmazonPictures/master/pictures/guide.jpg</v>
      </c>
      <c r="T37" s="28"/>
      <c r="U37" s="28"/>
      <c r="V37" s="1"/>
      <c r="W37" s="32"/>
      <c r="X37" s="32"/>
      <c r="Y37" s="39"/>
      <c r="Z37" s="32"/>
      <c r="AA37" s="36" t="str">
        <f aca="false">IF(ISBLANK(Values!E36),"",Values!$B$20)</f>
        <v>PartialUpdate</v>
      </c>
      <c r="AB37" s="36"/>
      <c r="AC37" s="1"/>
      <c r="AD37" s="1"/>
      <c r="AE37" s="1"/>
      <c r="AF37" s="1"/>
      <c r="AG37" s="1"/>
      <c r="AH37" s="1"/>
      <c r="AI37" s="42"/>
      <c r="AJ37" s="43"/>
      <c r="AK37" s="1"/>
      <c r="AL37" s="1"/>
      <c r="AM37" s="1"/>
      <c r="AN37" s="1"/>
      <c r="AO37" s="1"/>
      <c r="AP37" s="1"/>
      <c r="AQ37" s="1"/>
      <c r="AR37" s="1"/>
      <c r="AS37" s="1"/>
      <c r="AT37" s="28"/>
      <c r="AU37" s="1"/>
      <c r="AV37" s="36"/>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36"/>
      <c r="CQ37" s="36"/>
      <c r="CR37" s="36"/>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31"/>
      <c r="DT37" s="1"/>
      <c r="DU37" s="1"/>
      <c r="DV37" s="1"/>
      <c r="DW37" s="1"/>
      <c r="DX37" s="1"/>
      <c r="DY37" s="44"/>
      <c r="DZ37" s="31"/>
      <c r="EA37" s="31"/>
      <c r="EB37" s="31"/>
      <c r="EC37" s="31"/>
      <c r="ED37" s="1"/>
      <c r="EE37" s="1"/>
      <c r="EF37" s="1"/>
      <c r="EG37" s="1"/>
      <c r="EH37" s="1"/>
      <c r="EI37" s="1"/>
      <c r="EJ37" s="1"/>
      <c r="EK37" s="1"/>
      <c r="EL37" s="1"/>
      <c r="EM37" s="1"/>
      <c r="EN37" s="1"/>
      <c r="EO37" s="1"/>
      <c r="EP37" s="1"/>
      <c r="EQ37" s="1"/>
      <c r="ER37" s="1"/>
      <c r="ES37" s="1"/>
      <c r="ET37" s="1"/>
      <c r="EU37" s="1"/>
      <c r="EV37" s="31"/>
      <c r="EW37" s="1"/>
      <c r="EX37" s="1"/>
      <c r="EY37" s="1"/>
      <c r="EZ37" s="1"/>
      <c r="FA37" s="1"/>
      <c r="FB37" s="1"/>
      <c r="FC37" s="1"/>
      <c r="FD37" s="1"/>
      <c r="FE37" s="1"/>
      <c r="FF37" s="1"/>
      <c r="FG37" s="1"/>
      <c r="FH37" s="1"/>
      <c r="FI37" s="36"/>
      <c r="FJ37" s="36"/>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45" customFormat="true" ht="15" hidden="false" customHeight="false" outlineLevel="0" collapsed="false">
      <c r="A38" s="27" t="str">
        <f aca="false">IF(ISBLANK(Values!E37),"",IF(Values!$B$37="EU","computercomponent","computer"))</f>
        <v>computer</v>
      </c>
      <c r="B38" s="38" t="str">
        <f aca="false">IF(ISBLANK(Values!E37),"",Values!F37)</f>
        <v>Lenovo T440 RG - PL</v>
      </c>
      <c r="C38" s="32"/>
      <c r="D38" s="30" t="n">
        <f aca="false">IF(ISBLANK(Values!E37),"",Values!E37)</f>
        <v>5714401441144</v>
      </c>
      <c r="E38" s="31" t="str">
        <f aca="false">IF(ISBLANK(Values!E37),"","EAN")</f>
        <v>EAN</v>
      </c>
      <c r="F38" s="28"/>
      <c r="G38" s="32"/>
      <c r="H38" s="27"/>
      <c r="I38" s="27"/>
      <c r="J38" s="39"/>
      <c r="K38" s="28"/>
      <c r="L38" s="40"/>
      <c r="M38" s="41" t="str">
        <f aca="false">IF(ISBLANK(Values!E37),"",Values!$M37)</f>
        <v>https://download.lenovo.com/Images/Parts/04Y0845/04Y0845_A.jpg</v>
      </c>
      <c r="N38" s="41" t="str">
        <f aca="false">IF(ISBLANK(Values!$F37),"",Values!N37)</f>
        <v>https://download.lenovo.com/Images/Parts/04Y0845/04Y0845_B.jpg</v>
      </c>
      <c r="O38" s="41" t="str">
        <f aca="false">IF(ISBLANK(Values!$F37),"",Values!O37)</f>
        <v>https://download.lenovo.com/Images/Parts/04Y0845/04Y0845_details.jpg</v>
      </c>
      <c r="P38" s="41" t="str">
        <f aca="false">IF(ISBLANK(Values!$F37),"",Values!P37)</f>
        <v/>
      </c>
      <c r="Q38" s="41" t="str">
        <f aca="false">IF(ISBLANK(Values!$F37),"",Values!Q37)</f>
        <v/>
      </c>
      <c r="R38" s="41" t="str">
        <f aca="false">IF(ISBLANK(Values!$F37),"",Values!R37)</f>
        <v/>
      </c>
      <c r="S38" s="41" t="str">
        <f aca="false">IF(ISBLANK(Values!$F37),"",Values!S37)</f>
        <v>https://raw.githubusercontent.com/PatrickVibild/TellusAmazonPictures/master/pictures/guide.jpg</v>
      </c>
      <c r="T38" s="28"/>
      <c r="U38" s="28"/>
      <c r="V38" s="1"/>
      <c r="W38" s="32"/>
      <c r="X38" s="32"/>
      <c r="Y38" s="39"/>
      <c r="Z38" s="32"/>
      <c r="AA38" s="36" t="str">
        <f aca="false">IF(ISBLANK(Values!E37),"",Values!$B$20)</f>
        <v>PartialUpdate</v>
      </c>
      <c r="AB38" s="36"/>
      <c r="AC38" s="1"/>
      <c r="AD38" s="1"/>
      <c r="AE38" s="1"/>
      <c r="AF38" s="1"/>
      <c r="AG38" s="1"/>
      <c r="AH38" s="1"/>
      <c r="AI38" s="42"/>
      <c r="AJ38" s="43"/>
      <c r="AK38" s="1"/>
      <c r="AL38" s="1"/>
      <c r="AM38" s="1"/>
      <c r="AN38" s="1"/>
      <c r="AO38" s="1"/>
      <c r="AP38" s="1"/>
      <c r="AQ38" s="1"/>
      <c r="AR38" s="1"/>
      <c r="AS38" s="1"/>
      <c r="AT38" s="28"/>
      <c r="AU38" s="1"/>
      <c r="AV38" s="36"/>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36"/>
      <c r="CQ38" s="36"/>
      <c r="CR38" s="36"/>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31"/>
      <c r="DT38" s="1"/>
      <c r="DU38" s="1"/>
      <c r="DV38" s="1"/>
      <c r="DW38" s="1"/>
      <c r="DX38" s="1"/>
      <c r="DY38" s="44"/>
      <c r="DZ38" s="31"/>
      <c r="EA38" s="31"/>
      <c r="EB38" s="31"/>
      <c r="EC38" s="31"/>
      <c r="ED38" s="1"/>
      <c r="EE38" s="1"/>
      <c r="EF38" s="1"/>
      <c r="EG38" s="1"/>
      <c r="EH38" s="1"/>
      <c r="EI38" s="1"/>
      <c r="EJ38" s="1"/>
      <c r="EK38" s="1"/>
      <c r="EL38" s="1"/>
      <c r="EM38" s="1"/>
      <c r="EN38" s="1"/>
      <c r="EO38" s="1"/>
      <c r="EP38" s="1"/>
      <c r="EQ38" s="1"/>
      <c r="ER38" s="1"/>
      <c r="ES38" s="1"/>
      <c r="ET38" s="1"/>
      <c r="EU38" s="1"/>
      <c r="EV38" s="31"/>
      <c r="EW38" s="1"/>
      <c r="EX38" s="1"/>
      <c r="EY38" s="1"/>
      <c r="EZ38" s="1"/>
      <c r="FA38" s="1"/>
      <c r="FB38" s="1"/>
      <c r="FC38" s="1"/>
      <c r="FD38" s="1"/>
      <c r="FE38" s="1"/>
      <c r="FF38" s="1"/>
      <c r="FG38" s="1"/>
      <c r="FH38" s="1"/>
      <c r="FI38" s="36"/>
      <c r="FJ38" s="36"/>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45" customFormat="true" ht="15" hidden="false" customHeight="false" outlineLevel="0" collapsed="false">
      <c r="A39" s="27" t="str">
        <f aca="false">IF(ISBLANK(Values!E38),"",IF(Values!$B$37="EU","computercomponent","computer"))</f>
        <v>computer</v>
      </c>
      <c r="B39" s="38" t="str">
        <f aca="false">IF(ISBLANK(Values!E38),"",Values!F38)</f>
        <v>Lenovo T440 RG - PT</v>
      </c>
      <c r="C39" s="32"/>
      <c r="D39" s="30" t="n">
        <f aca="false">IF(ISBLANK(Values!E38),"",Values!E38)</f>
        <v>5714401441151</v>
      </c>
      <c r="E39" s="31" t="str">
        <f aca="false">IF(ISBLANK(Values!E38),"","EAN")</f>
        <v>EAN</v>
      </c>
      <c r="F39" s="28"/>
      <c r="G39" s="32"/>
      <c r="H39" s="27"/>
      <c r="I39" s="27"/>
      <c r="J39" s="39"/>
      <c r="K39" s="28"/>
      <c r="L39" s="40"/>
      <c r="M39" s="41" t="str">
        <f aca="false">IF(ISBLANK(Values!E38),"",Values!$M38)</f>
        <v>https://download.lenovo.com/Images/Parts/04Y0846/04Y0846_A.jpg</v>
      </c>
      <c r="N39" s="41" t="str">
        <f aca="false">IF(ISBLANK(Values!$F38),"",Values!N38)</f>
        <v>https://download.lenovo.com/Images/Parts/04Y0846/04Y0846_B.jpg</v>
      </c>
      <c r="O39" s="41" t="str">
        <f aca="false">IF(ISBLANK(Values!$F38),"",Values!O38)</f>
        <v>https://download.lenovo.com/Images/Parts/04Y0846/04Y0846_details.jpg</v>
      </c>
      <c r="P39" s="41" t="str">
        <f aca="false">IF(ISBLANK(Values!$F38),"",Values!P38)</f>
        <v/>
      </c>
      <c r="Q39" s="41" t="str">
        <f aca="false">IF(ISBLANK(Values!$F38),"",Values!Q38)</f>
        <v/>
      </c>
      <c r="R39" s="41" t="str">
        <f aca="false">IF(ISBLANK(Values!$F38),"",Values!R38)</f>
        <v/>
      </c>
      <c r="S39" s="41" t="str">
        <f aca="false">IF(ISBLANK(Values!$F38),"",Values!S38)</f>
        <v>https://raw.githubusercontent.com/PatrickVibild/TellusAmazonPictures/master/pictures/guide.jpg</v>
      </c>
      <c r="T39" s="28"/>
      <c r="U39" s="28"/>
      <c r="V39" s="1"/>
      <c r="W39" s="32"/>
      <c r="X39" s="32"/>
      <c r="Y39" s="39"/>
      <c r="Z39" s="32"/>
      <c r="AA39" s="36" t="str">
        <f aca="false">IF(ISBLANK(Values!E38),"",Values!$B$20)</f>
        <v>PartialUpdate</v>
      </c>
      <c r="AB39" s="36"/>
      <c r="AC39" s="1"/>
      <c r="AD39" s="1"/>
      <c r="AE39" s="1"/>
      <c r="AF39" s="1"/>
      <c r="AG39" s="1"/>
      <c r="AH39" s="1"/>
      <c r="AI39" s="42"/>
      <c r="AJ39" s="43"/>
      <c r="AK39" s="1"/>
      <c r="AL39" s="1"/>
      <c r="AM39" s="1"/>
      <c r="AN39" s="1"/>
      <c r="AO39" s="1"/>
      <c r="AP39" s="1"/>
      <c r="AQ39" s="1"/>
      <c r="AR39" s="1"/>
      <c r="AS39" s="1"/>
      <c r="AT39" s="28"/>
      <c r="AU39" s="1"/>
      <c r="AV39" s="36"/>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36"/>
      <c r="CQ39" s="36"/>
      <c r="CR39" s="36"/>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31"/>
      <c r="DT39" s="1"/>
      <c r="DU39" s="1"/>
      <c r="DV39" s="1"/>
      <c r="DW39" s="1"/>
      <c r="DX39" s="1"/>
      <c r="DY39" s="44"/>
      <c r="DZ39" s="31"/>
      <c r="EA39" s="31"/>
      <c r="EB39" s="31"/>
      <c r="EC39" s="31"/>
      <c r="ED39" s="1"/>
      <c r="EE39" s="1"/>
      <c r="EF39" s="1"/>
      <c r="EG39" s="1"/>
      <c r="EH39" s="1"/>
      <c r="EI39" s="1"/>
      <c r="EJ39" s="1"/>
      <c r="EK39" s="1"/>
      <c r="EL39" s="1"/>
      <c r="EM39" s="1"/>
      <c r="EN39" s="1"/>
      <c r="EO39" s="1"/>
      <c r="EP39" s="1"/>
      <c r="EQ39" s="1"/>
      <c r="ER39" s="1"/>
      <c r="ES39" s="1"/>
      <c r="ET39" s="1"/>
      <c r="EU39" s="1"/>
      <c r="EV39" s="31"/>
      <c r="EW39" s="1"/>
      <c r="EX39" s="1"/>
      <c r="EY39" s="1"/>
      <c r="EZ39" s="1"/>
      <c r="FA39" s="1"/>
      <c r="FB39" s="1"/>
      <c r="FC39" s="1"/>
      <c r="FD39" s="1"/>
      <c r="FE39" s="1"/>
      <c r="FF39" s="1"/>
      <c r="FG39" s="1"/>
      <c r="FH39" s="1"/>
      <c r="FI39" s="36"/>
      <c r="FJ39" s="36"/>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45" customFormat="true" ht="15" hidden="false" customHeight="false" outlineLevel="0" collapsed="false">
      <c r="A40" s="27" t="str">
        <f aca="false">IF(ISBLANK(Values!E39),"",IF(Values!$B$37="EU","computercomponent","computer"))</f>
        <v>computer</v>
      </c>
      <c r="B40" s="38" t="str">
        <f aca="false">IF(ISBLANK(Values!E39),"",Values!F39)</f>
        <v>Lenovo T440 RG - SE/FI</v>
      </c>
      <c r="C40" s="32"/>
      <c r="D40" s="30" t="n">
        <f aca="false">IF(ISBLANK(Values!E39),"",Values!E39)</f>
        <v>5714401441168</v>
      </c>
      <c r="E40" s="31" t="str">
        <f aca="false">IF(ISBLANK(Values!E39),"","EAN")</f>
        <v>EAN</v>
      </c>
      <c r="F40" s="28"/>
      <c r="G40" s="32"/>
      <c r="H40" s="27"/>
      <c r="I40" s="27"/>
      <c r="J40" s="39"/>
      <c r="K40" s="28"/>
      <c r="L40" s="40"/>
      <c r="M40" s="41" t="str">
        <f aca="false">IF(ISBLANK(Values!E39),"",Values!$M39)</f>
        <v>https://download.lenovo.com/Images/Parts/04Y0850/04Y0850_A.jpg</v>
      </c>
      <c r="N40" s="41" t="str">
        <f aca="false">IF(ISBLANK(Values!$F39),"",Values!N39)</f>
        <v>https://download.lenovo.com/Images/Parts/04Y0850/04Y0850_B.jpg</v>
      </c>
      <c r="O40" s="41" t="str">
        <f aca="false">IF(ISBLANK(Values!$F39),"",Values!O39)</f>
        <v>https://download.lenovo.com/Images/Parts/04Y0850/04Y0850_details.jpg</v>
      </c>
      <c r="P40" s="41" t="str">
        <f aca="false">IF(ISBLANK(Values!$F39),"",Values!P39)</f>
        <v/>
      </c>
      <c r="Q40" s="41" t="str">
        <f aca="false">IF(ISBLANK(Values!$F39),"",Values!Q39)</f>
        <v/>
      </c>
      <c r="R40" s="41" t="str">
        <f aca="false">IF(ISBLANK(Values!$F39),"",Values!R39)</f>
        <v/>
      </c>
      <c r="S40" s="41" t="str">
        <f aca="false">IF(ISBLANK(Values!$F39),"",Values!S39)</f>
        <v>https://raw.githubusercontent.com/PatrickVibild/TellusAmazonPictures/master/pictures/guide.jpg</v>
      </c>
      <c r="T40" s="28"/>
      <c r="U40" s="28"/>
      <c r="V40" s="1"/>
      <c r="W40" s="32"/>
      <c r="X40" s="32"/>
      <c r="Y40" s="39"/>
      <c r="Z40" s="32"/>
      <c r="AA40" s="36" t="str">
        <f aca="false">IF(ISBLANK(Values!E39),"",Values!$B$20)</f>
        <v>PartialUpdate</v>
      </c>
      <c r="AB40" s="36"/>
      <c r="AC40" s="1"/>
      <c r="AD40" s="1"/>
      <c r="AE40" s="1"/>
      <c r="AF40" s="1"/>
      <c r="AG40" s="1"/>
      <c r="AH40" s="1"/>
      <c r="AI40" s="42"/>
      <c r="AJ40" s="43"/>
      <c r="AK40" s="1"/>
      <c r="AL40" s="1"/>
      <c r="AM40" s="1"/>
      <c r="AN40" s="1"/>
      <c r="AO40" s="1"/>
      <c r="AP40" s="1"/>
      <c r="AQ40" s="1"/>
      <c r="AR40" s="1"/>
      <c r="AS40" s="1"/>
      <c r="AT40" s="28"/>
      <c r="AU40" s="1"/>
      <c r="AV40" s="36"/>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36"/>
      <c r="CQ40" s="36"/>
      <c r="CR40" s="36"/>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31"/>
      <c r="DT40" s="1"/>
      <c r="DU40" s="1"/>
      <c r="DV40" s="1"/>
      <c r="DW40" s="1"/>
      <c r="DX40" s="1"/>
      <c r="DY40" s="44"/>
      <c r="DZ40" s="31"/>
      <c r="EA40" s="31"/>
      <c r="EB40" s="31"/>
      <c r="EC40" s="31"/>
      <c r="ED40" s="1"/>
      <c r="EE40" s="1"/>
      <c r="EF40" s="1"/>
      <c r="EG40" s="1"/>
      <c r="EH40" s="1"/>
      <c r="EI40" s="1"/>
      <c r="EJ40" s="1"/>
      <c r="EK40" s="1"/>
      <c r="EL40" s="1"/>
      <c r="EM40" s="1"/>
      <c r="EN40" s="1"/>
      <c r="EO40" s="1"/>
      <c r="EP40" s="1"/>
      <c r="EQ40" s="1"/>
      <c r="ER40" s="1"/>
      <c r="ES40" s="1"/>
      <c r="ET40" s="1"/>
      <c r="EU40" s="1"/>
      <c r="EV40" s="31"/>
      <c r="EW40" s="1"/>
      <c r="EX40" s="1"/>
      <c r="EY40" s="1"/>
      <c r="EZ40" s="1"/>
      <c r="FA40" s="1"/>
      <c r="FB40" s="1"/>
      <c r="FC40" s="1"/>
      <c r="FD40" s="1"/>
      <c r="FE40" s="1"/>
      <c r="FF40" s="1"/>
      <c r="FG40" s="1"/>
      <c r="FH40" s="1"/>
      <c r="FI40" s="36"/>
      <c r="FJ40" s="36"/>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45" customFormat="true" ht="15" hidden="false" customHeight="false" outlineLevel="0" collapsed="false">
      <c r="A41" s="27" t="str">
        <f aca="false">IF(ISBLANK(Values!E40),"",IF(Values!$B$37="EU","computercomponent","computer"))</f>
        <v>computer</v>
      </c>
      <c r="B41" s="38" t="str">
        <f aca="false">IF(ISBLANK(Values!E40),"",Values!F40)</f>
        <v>Lenovo T440 RG - CH</v>
      </c>
      <c r="C41" s="32"/>
      <c r="D41" s="30" t="n">
        <f aca="false">IF(ISBLANK(Values!E40),"",Values!E40)</f>
        <v>5714401441175</v>
      </c>
      <c r="E41" s="31" t="str">
        <f aca="false">IF(ISBLANK(Values!E40),"","EAN")</f>
        <v>EAN</v>
      </c>
      <c r="F41" s="28"/>
      <c r="G41" s="32"/>
      <c r="H41" s="27"/>
      <c r="I41" s="27"/>
      <c r="J41" s="39"/>
      <c r="K41" s="28"/>
      <c r="L41" s="40"/>
      <c r="M41" s="41" t="str">
        <f aca="false">IF(ISBLANK(Values!E40),"",Values!$M40)</f>
        <v>https://download.lenovo.com/Images/Parts/04Y0851/04Y0851_A.jpg</v>
      </c>
      <c r="N41" s="41" t="str">
        <f aca="false">IF(ISBLANK(Values!$F40),"",Values!N40)</f>
        <v>https://download.lenovo.com/Images/Parts/04Y0851/04Y0851_B.jpg</v>
      </c>
      <c r="O41" s="41" t="str">
        <f aca="false">IF(ISBLANK(Values!$F40),"",Values!O40)</f>
        <v>https://download.lenovo.com/Images/Parts/04Y0851/04Y0851_details.jpg</v>
      </c>
      <c r="P41" s="41" t="str">
        <f aca="false">IF(ISBLANK(Values!$F40),"",Values!P40)</f>
        <v/>
      </c>
      <c r="Q41" s="41" t="str">
        <f aca="false">IF(ISBLANK(Values!$F40),"",Values!Q40)</f>
        <v/>
      </c>
      <c r="R41" s="41" t="str">
        <f aca="false">IF(ISBLANK(Values!$F40),"",Values!R40)</f>
        <v/>
      </c>
      <c r="S41" s="41" t="str">
        <f aca="false">IF(ISBLANK(Values!$F40),"",Values!S40)</f>
        <v>https://raw.githubusercontent.com/PatrickVibild/TellusAmazonPictures/master/pictures/guide.jpg</v>
      </c>
      <c r="T41" s="28"/>
      <c r="U41" s="28"/>
      <c r="V41" s="1"/>
      <c r="W41" s="32"/>
      <c r="X41" s="32"/>
      <c r="Y41" s="39"/>
      <c r="Z41" s="32"/>
      <c r="AA41" s="36" t="str">
        <f aca="false">IF(ISBLANK(Values!E40),"",Values!$B$20)</f>
        <v>PartialUpdate</v>
      </c>
      <c r="AB41" s="36"/>
      <c r="AC41" s="1"/>
      <c r="AD41" s="1"/>
      <c r="AE41" s="1"/>
      <c r="AF41" s="1"/>
      <c r="AG41" s="1"/>
      <c r="AH41" s="1"/>
      <c r="AI41" s="42"/>
      <c r="AJ41" s="43"/>
      <c r="AK41" s="1"/>
      <c r="AL41" s="1"/>
      <c r="AM41" s="1"/>
      <c r="AN41" s="1"/>
      <c r="AO41" s="1"/>
      <c r="AP41" s="1"/>
      <c r="AQ41" s="1"/>
      <c r="AR41" s="1"/>
      <c r="AS41" s="1"/>
      <c r="AT41" s="28"/>
      <c r="AU41" s="1"/>
      <c r="AV41" s="36"/>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36"/>
      <c r="CQ41" s="36"/>
      <c r="CR41" s="36"/>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31"/>
      <c r="DT41" s="1"/>
      <c r="DU41" s="1"/>
      <c r="DV41" s="1"/>
      <c r="DW41" s="1"/>
      <c r="DX41" s="1"/>
      <c r="DY41" s="44"/>
      <c r="DZ41" s="31"/>
      <c r="EA41" s="31"/>
      <c r="EB41" s="31"/>
      <c r="EC41" s="31"/>
      <c r="ED41" s="1"/>
      <c r="EE41" s="1"/>
      <c r="EF41" s="1"/>
      <c r="EG41" s="1"/>
      <c r="EH41" s="1"/>
      <c r="EI41" s="1"/>
      <c r="EJ41" s="1"/>
      <c r="EK41" s="1"/>
      <c r="EL41" s="1"/>
      <c r="EM41" s="1"/>
      <c r="EN41" s="1"/>
      <c r="EO41" s="1"/>
      <c r="EP41" s="1"/>
      <c r="EQ41" s="1"/>
      <c r="ER41" s="1"/>
      <c r="ES41" s="1"/>
      <c r="ET41" s="1"/>
      <c r="EU41" s="1"/>
      <c r="EV41" s="31"/>
      <c r="EW41" s="1"/>
      <c r="EX41" s="1"/>
      <c r="EY41" s="1"/>
      <c r="EZ41" s="1"/>
      <c r="FA41" s="1"/>
      <c r="FB41" s="1"/>
      <c r="FC41" s="1"/>
      <c r="FD41" s="1"/>
      <c r="FE41" s="1"/>
      <c r="FF41" s="1"/>
      <c r="FG41" s="1"/>
      <c r="FH41" s="1"/>
      <c r="FI41" s="36"/>
      <c r="FJ41" s="36"/>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computer</v>
      </c>
      <c r="B42" s="38" t="str">
        <f aca="false">IF(ISBLANK(Values!E41),"",Values!F41)</f>
        <v>Lenovo T440 RG - US INT</v>
      </c>
      <c r="C42" s="32"/>
      <c r="D42" s="30" t="n">
        <f aca="false">IF(ISBLANK(Values!E41),"",Values!E41)</f>
        <v>5714401441182</v>
      </c>
      <c r="E42" s="31" t="str">
        <f aca="false">IF(ISBLANK(Values!E41),"","EAN")</f>
        <v>EAN</v>
      </c>
      <c r="F42" s="28"/>
      <c r="G42" s="32"/>
      <c r="H42" s="27"/>
      <c r="I42" s="27"/>
      <c r="J42" s="39"/>
      <c r="K42" s="28"/>
      <c r="L42" s="40"/>
      <c r="M42" s="41" t="str">
        <f aca="false">IF(ISBLANK(Values!E41),"",Values!$M41)</f>
        <v>https://raw.githubusercontent.com/PatrickVibild/TellusAmazonPictures/master/pictures/Lenovo/T440/RG/USI/1.jpg</v>
      </c>
      <c r="N42" s="41" t="str">
        <f aca="false">IF(ISBLANK(Values!$F41),"",Values!N41)</f>
        <v>https://raw.githubusercontent.com/PatrickVibild/TellusAmazonPictures/master/pictures/Lenovo/T440/RG/USI/2.jpg</v>
      </c>
      <c r="O42" s="41" t="str">
        <f aca="false">IF(ISBLANK(Values!$F41),"",Values!O41)</f>
        <v>https://raw.githubusercontent.com/PatrickVibild/TellusAmazonPictures/master/pictures/Lenovo/T440/RG/USI/3.jpg</v>
      </c>
      <c r="P42" s="41" t="str">
        <f aca="false">IF(ISBLANK(Values!$F41),"",Values!P41)</f>
        <v>https://raw.githubusercontent.com/PatrickVibild/TellusAmazonPictures/master/pictures/Lenovo/T440/RG/USI/4.jpg</v>
      </c>
      <c r="Q42" s="41" t="str">
        <f aca="false">IF(ISBLANK(Values!$F41),"",Values!Q41)</f>
        <v>https://raw.githubusercontent.com/PatrickVibild/TellusAmazonPictures/master/pictures/Lenovo/T440/RG/USI/5.jpg</v>
      </c>
      <c r="R42" s="41" t="str">
        <f aca="false">IF(ISBLANK(Values!$F41),"",Values!R41)</f>
        <v>https://raw.githubusercontent.com/PatrickVibild/TellusAmazonPictures/master/pictures/Lenovo/T440/RG/USI/6.jpg</v>
      </c>
      <c r="S42" s="41" t="str">
        <f aca="false">IF(ISBLANK(Values!$F41),"",Values!S41)</f>
        <v>https://raw.githubusercontent.com/PatrickVibild/TellusAmazonPictures/master/pictures/guide.jpg</v>
      </c>
      <c r="T42" s="28"/>
      <c r="U42" s="28"/>
      <c r="W42" s="32"/>
      <c r="X42" s="32"/>
      <c r="Y42" s="39"/>
      <c r="Z42" s="32"/>
      <c r="AA42" s="36" t="str">
        <f aca="false">IF(ISBLANK(Values!E41),"",Values!$B$20)</f>
        <v>PartialUpdate</v>
      </c>
      <c r="AB42" s="36"/>
      <c r="AI42" s="42"/>
      <c r="AJ42" s="43"/>
      <c r="AT42" s="28"/>
      <c r="AV42" s="36"/>
      <c r="BE42" s="27"/>
      <c r="BF42" s="27"/>
      <c r="BG42" s="27"/>
      <c r="BH42" s="27"/>
      <c r="CP42" s="36"/>
      <c r="CQ42" s="36"/>
      <c r="CR42" s="36"/>
      <c r="DO42" s="27"/>
      <c r="DP42" s="27"/>
      <c r="DS42" s="31"/>
      <c r="DY42" s="44"/>
      <c r="DZ42" s="31"/>
      <c r="EA42" s="31"/>
      <c r="EB42" s="31"/>
      <c r="EC42" s="31"/>
      <c r="EV42" s="31"/>
      <c r="FI42" s="36"/>
      <c r="FJ42" s="36"/>
      <c r="FO42" s="28"/>
    </row>
    <row r="43" customFormat="false" ht="15" hidden="false" customHeight="false" outlineLevel="0" collapsed="false">
      <c r="A43" s="27" t="str">
        <f aca="false">IF(ISBLANK(Values!E42),"",IF(Values!$B$37="EU","computercomponent","computer"))</f>
        <v>computer</v>
      </c>
      <c r="B43" s="38" t="str">
        <f aca="false">IF(ISBLANK(Values!E42),"",Values!F42)</f>
        <v>Lenovo T440 RG - RUS</v>
      </c>
      <c r="C43" s="32"/>
      <c r="D43" s="30" t="n">
        <f aca="false">IF(ISBLANK(Values!E42),"",Values!E42)</f>
        <v>5714401441199</v>
      </c>
      <c r="E43" s="31" t="str">
        <f aca="false">IF(ISBLANK(Values!E42),"","EAN")</f>
        <v>EAN</v>
      </c>
      <c r="F43" s="28"/>
      <c r="G43" s="32"/>
      <c r="H43" s="27"/>
      <c r="I43" s="27"/>
      <c r="J43" s="39"/>
      <c r="K43" s="28"/>
      <c r="L43" s="40"/>
      <c r="M43" s="41" t="str">
        <f aca="false">IF(ISBLANK(Values!E42),"",Values!$M42)</f>
        <v>https://download.lenovo.com/Images/Parts/04Y0847/04Y0847_A.jpg</v>
      </c>
      <c r="N43" s="41" t="str">
        <f aca="false">IF(ISBLANK(Values!$F42),"",Values!N42)</f>
        <v>https://download.lenovo.com/Images/Parts/04Y0847/04Y0847_B.jpg</v>
      </c>
      <c r="O43" s="41" t="str">
        <f aca="false">IF(ISBLANK(Values!$F42),"",Values!O42)</f>
        <v>https://download.lenovo.com/Images/Parts/04Y0847/04Y0847_details.jpg</v>
      </c>
      <c r="P43" s="41" t="str">
        <f aca="false">IF(ISBLANK(Values!$F42),"",Values!P42)</f>
        <v/>
      </c>
      <c r="Q43" s="41" t="str">
        <f aca="false">IF(ISBLANK(Values!$F42),"",Values!Q42)</f>
        <v/>
      </c>
      <c r="R43" s="41" t="str">
        <f aca="false">IF(ISBLANK(Values!$F42),"",Values!R42)</f>
        <v/>
      </c>
      <c r="S43" s="41" t="str">
        <f aca="false">IF(ISBLANK(Values!$F42),"",Values!S42)</f>
        <v>https://raw.githubusercontent.com/PatrickVibild/TellusAmazonPictures/master/pictures/guide.jpg</v>
      </c>
      <c r="T43" s="28"/>
      <c r="U43" s="28"/>
      <c r="W43" s="32"/>
      <c r="X43" s="32"/>
      <c r="Y43" s="39"/>
      <c r="Z43" s="32"/>
      <c r="AA43" s="36" t="str">
        <f aca="false">IF(ISBLANK(Values!E42),"",Values!$B$20)</f>
        <v>PartialUpdate</v>
      </c>
      <c r="AB43" s="36"/>
      <c r="AI43" s="42"/>
      <c r="AJ43" s="43"/>
      <c r="AT43" s="28"/>
      <c r="AV43" s="36"/>
      <c r="BE43" s="27"/>
      <c r="BF43" s="27"/>
      <c r="BG43" s="27"/>
      <c r="BH43" s="27"/>
      <c r="CP43" s="36"/>
      <c r="CQ43" s="36"/>
      <c r="CR43" s="36"/>
      <c r="DO43" s="27"/>
      <c r="DP43" s="27"/>
      <c r="DS43" s="31"/>
      <c r="DY43" s="44"/>
      <c r="DZ43" s="31"/>
      <c r="EA43" s="31"/>
      <c r="EB43" s="31"/>
      <c r="EC43" s="31"/>
      <c r="EV43" s="31"/>
      <c r="FI43" s="36"/>
      <c r="FJ43" s="36"/>
      <c r="FO43" s="28"/>
    </row>
    <row r="44" customFormat="false" ht="15" hidden="false" customHeight="false" outlineLevel="0" collapsed="false">
      <c r="A44" s="27" t="str">
        <f aca="false">IF(ISBLANK(Values!E43),"",IF(Values!$B$37="EU","computercomponent","computer"))</f>
        <v>computer</v>
      </c>
      <c r="B44" s="38" t="str">
        <f aca="false">IF(ISBLANK(Values!E43),"",Values!F43)</f>
        <v>Lenovo T440 RG - US</v>
      </c>
      <c r="C44" s="32"/>
      <c r="D44" s="30" t="n">
        <f aca="false">IF(ISBLANK(Values!E43),"",Values!E43)</f>
        <v>5714401441205</v>
      </c>
      <c r="E44" s="31" t="str">
        <f aca="false">IF(ISBLANK(Values!E43),"","EAN")</f>
        <v>EAN</v>
      </c>
      <c r="F44" s="28"/>
      <c r="G44" s="32"/>
      <c r="H44" s="27"/>
      <c r="I44" s="27"/>
      <c r="J44" s="39"/>
      <c r="K44" s="28"/>
      <c r="L44" s="40"/>
      <c r="M44" s="41" t="str">
        <f aca="false">IF(ISBLANK(Values!E43),"",Values!$M43)</f>
        <v>https://raw.githubusercontent.com/PatrickVibild/TellusAmazonPictures/master/pictures/Lenovo/T440/RG/US/1.jpg</v>
      </c>
      <c r="N44" s="41" t="str">
        <f aca="false">IF(ISBLANK(Values!$F43),"",Values!N43)</f>
        <v>https://raw.githubusercontent.com/PatrickVibild/TellusAmazonPictures/master/pictures/Lenovo/T440/RG/US/2.jpg</v>
      </c>
      <c r="O44" s="41" t="str">
        <f aca="false">IF(ISBLANK(Values!$F43),"",Values!O43)</f>
        <v>https://raw.githubusercontent.com/PatrickVibild/TellusAmazonPictures/master/pictures/Lenovo/T440/RG/US/3.jpg</v>
      </c>
      <c r="P44" s="41" t="str">
        <f aca="false">IF(ISBLANK(Values!$F43),"",Values!P43)</f>
        <v>https://raw.githubusercontent.com/PatrickVibild/TellusAmazonPictures/master/pictures/Lenovo/T440/RG/US/4.jpg</v>
      </c>
      <c r="Q44" s="41" t="str">
        <f aca="false">IF(ISBLANK(Values!$F43),"",Values!Q43)</f>
        <v>https://raw.githubusercontent.com/PatrickVibild/TellusAmazonPictures/master/pictures/Lenovo/T440/RG/US/5.jpg</v>
      </c>
      <c r="R44" s="41" t="str">
        <f aca="false">IF(ISBLANK(Values!$F43),"",Values!R43)</f>
        <v>https://raw.githubusercontent.com/PatrickVibild/TellusAmazonPictures/master/pictures/Lenovo/T440/RG/US/6.jpg</v>
      </c>
      <c r="S44" s="41" t="str">
        <f aca="false">IF(ISBLANK(Values!$F43),"",Values!S43)</f>
        <v>https://raw.githubusercontent.com/PatrickVibild/TellusAmazonPictures/master/pictures/guide.jpg</v>
      </c>
      <c r="T44" s="28"/>
      <c r="U44" s="28"/>
      <c r="W44" s="32"/>
      <c r="X44" s="32"/>
      <c r="Y44" s="39"/>
      <c r="Z44" s="32"/>
      <c r="AA44" s="36" t="str">
        <f aca="false">IF(ISBLANK(Values!E43),"",Values!$B$20)</f>
        <v>PartialUpdate</v>
      </c>
      <c r="AB44" s="36"/>
      <c r="AI44" s="42"/>
      <c r="AJ44" s="43"/>
      <c r="AT44" s="28"/>
      <c r="AV44" s="36"/>
      <c r="BE44" s="27"/>
      <c r="BF44" s="27"/>
      <c r="BG44" s="27"/>
      <c r="BH44" s="27"/>
      <c r="CP44" s="36"/>
      <c r="CQ44" s="36"/>
      <c r="CR44" s="36"/>
      <c r="DO44" s="27"/>
      <c r="DP44" s="27"/>
      <c r="DS44" s="31"/>
      <c r="DY44" s="44"/>
      <c r="DZ44" s="31"/>
      <c r="EA44" s="31"/>
      <c r="EB44" s="31"/>
      <c r="EC44" s="31"/>
      <c r="EV44" s="31"/>
      <c r="FI44" s="36"/>
      <c r="FJ44" s="36"/>
      <c r="FO44" s="28"/>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41" t="str">
        <f aca="false">IF(ISBLANK(Values!E44),"",Values!$M44)</f>
        <v/>
      </c>
      <c r="N45" s="41" t="str">
        <f aca="false">IF(ISBLANK(Values!$F44),"",Values!N44)</f>
        <v/>
      </c>
      <c r="O45" s="41" t="str">
        <f aca="false">IF(ISBLANK(Values!$F44),"",Values!O44)</f>
        <v/>
      </c>
      <c r="P45" s="41" t="str">
        <f aca="false">IF(ISBLANK(Values!$F44),"",Values!P44)</f>
        <v/>
      </c>
      <c r="Q45" s="41" t="str">
        <f aca="false">IF(ISBLANK(Values!$F44),"",Values!Q44)</f>
        <v/>
      </c>
      <c r="R45" s="41" t="str">
        <f aca="false">IF(ISBLANK(Values!$F44),"",Values!R44)</f>
        <v/>
      </c>
      <c r="S45" s="41"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2" t="str">
        <f aca="false">IF(ISBLANK(Values!E44),"",IF(Values!I44,Values!$B$23,Values!$B$33))</f>
        <v/>
      </c>
      <c r="AJ45" s="43"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4"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41" t="str">
        <f aca="false">IF(ISBLANK(Values!E45),"",Values!$M45)</f>
        <v/>
      </c>
      <c r="N46" s="41" t="str">
        <f aca="false">IF(ISBLANK(Values!$F45),"",Values!N45)</f>
        <v/>
      </c>
      <c r="O46" s="41" t="str">
        <f aca="false">IF(ISBLANK(Values!$F45),"",Values!O45)</f>
        <v/>
      </c>
      <c r="P46" s="41" t="str">
        <f aca="false">IF(ISBLANK(Values!$F45),"",Values!P45)</f>
        <v/>
      </c>
      <c r="Q46" s="41" t="str">
        <f aca="false">IF(ISBLANK(Values!$F45),"",Values!Q45)</f>
        <v/>
      </c>
      <c r="R46" s="41" t="str">
        <f aca="false">IF(ISBLANK(Values!$F45),"",Values!R45)</f>
        <v/>
      </c>
      <c r="S46" s="41"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2" t="str">
        <f aca="false">IF(ISBLANK(Values!E45),"",IF(Values!I45,Values!$B$23,Values!$B$33))</f>
        <v/>
      </c>
      <c r="AJ46" s="43"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4"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41" t="str">
        <f aca="false">IF(ISBLANK(Values!E46),"",Values!$M46)</f>
        <v/>
      </c>
      <c r="N47" s="41" t="str">
        <f aca="false">IF(ISBLANK(Values!$F46),"",Values!N46)</f>
        <v/>
      </c>
      <c r="O47" s="41" t="str">
        <f aca="false">IF(ISBLANK(Values!$F46),"",Values!O46)</f>
        <v/>
      </c>
      <c r="P47" s="41" t="str">
        <f aca="false">IF(ISBLANK(Values!$F46),"",Values!P46)</f>
        <v/>
      </c>
      <c r="Q47" s="41" t="str">
        <f aca="false">IF(ISBLANK(Values!$F46),"",Values!Q46)</f>
        <v/>
      </c>
      <c r="R47" s="41" t="str">
        <f aca="false">IF(ISBLANK(Values!$F46),"",Values!R46)</f>
        <v/>
      </c>
      <c r="S47" s="41"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2" t="str">
        <f aca="false">IF(ISBLANK(Values!E46),"",IF(Values!I46,Values!$B$23,Values!$B$33))</f>
        <v/>
      </c>
      <c r="AJ47" s="43"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4"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41" t="str">
        <f aca="false">IF(ISBLANK(Values!E47),"",Values!$M47)</f>
        <v/>
      </c>
      <c r="N48" s="41" t="str">
        <f aca="false">IF(ISBLANK(Values!$F47),"",Values!N47)</f>
        <v/>
      </c>
      <c r="O48" s="41" t="str">
        <f aca="false">IF(ISBLANK(Values!$F47),"",Values!O47)</f>
        <v/>
      </c>
      <c r="P48" s="41" t="str">
        <f aca="false">IF(ISBLANK(Values!$F47),"",Values!P47)</f>
        <v/>
      </c>
      <c r="Q48" s="41" t="str">
        <f aca="false">IF(ISBLANK(Values!$F47),"",Values!Q47)</f>
        <v/>
      </c>
      <c r="R48" s="41" t="str">
        <f aca="false">IF(ISBLANK(Values!$F47),"",Values!R47)</f>
        <v/>
      </c>
      <c r="S48" s="41"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2" t="str">
        <f aca="false">IF(ISBLANK(Values!E47),"",IF(Values!I47,Values!$B$23,Values!$B$33))</f>
        <v/>
      </c>
      <c r="AJ48" s="43"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4"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41" t="str">
        <f aca="false">IF(ISBLANK(Values!E48),"",Values!$M48)</f>
        <v/>
      </c>
      <c r="N49" s="41" t="str">
        <f aca="false">IF(ISBLANK(Values!$F48),"",Values!N48)</f>
        <v/>
      </c>
      <c r="O49" s="41" t="str">
        <f aca="false">IF(ISBLANK(Values!$F48),"",Values!O48)</f>
        <v/>
      </c>
      <c r="P49" s="41" t="str">
        <f aca="false">IF(ISBLANK(Values!$F48),"",Values!P48)</f>
        <v/>
      </c>
      <c r="Q49" s="41" t="str">
        <f aca="false">IF(ISBLANK(Values!$F48),"",Values!Q48)</f>
        <v/>
      </c>
      <c r="R49" s="41" t="str">
        <f aca="false">IF(ISBLANK(Values!$F48),"",Values!R48)</f>
        <v/>
      </c>
      <c r="S49" s="41"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2" t="str">
        <f aca="false">IF(ISBLANK(Values!E48),"",IF(Values!I48,Values!$B$23,Values!$B$33))</f>
        <v/>
      </c>
      <c r="AJ49" s="43"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4"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41" t="str">
        <f aca="false">IF(ISBLANK(Values!E49),"",Values!$M49)</f>
        <v/>
      </c>
      <c r="N50" s="41" t="str">
        <f aca="false">IF(ISBLANK(Values!$F49),"",Values!N49)</f>
        <v/>
      </c>
      <c r="O50" s="41" t="str">
        <f aca="false">IF(ISBLANK(Values!$F49),"",Values!O49)</f>
        <v/>
      </c>
      <c r="P50" s="41" t="str">
        <f aca="false">IF(ISBLANK(Values!$F49),"",Values!P49)</f>
        <v/>
      </c>
      <c r="Q50" s="41" t="str">
        <f aca="false">IF(ISBLANK(Values!$F49),"",Values!Q49)</f>
        <v/>
      </c>
      <c r="R50" s="41" t="str">
        <f aca="false">IF(ISBLANK(Values!$F49),"",Values!R49)</f>
        <v/>
      </c>
      <c r="S50" s="41"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2" t="str">
        <f aca="false">IF(ISBLANK(Values!E49),"",IF(Values!I49,Values!$B$23,Values!$B$33))</f>
        <v/>
      </c>
      <c r="AJ50" s="43"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4"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41" t="str">
        <f aca="false">IF(ISBLANK(Values!E50),"",Values!$M50)</f>
        <v/>
      </c>
      <c r="N51" s="41" t="str">
        <f aca="false">IF(ISBLANK(Values!$F50),"",Values!N50)</f>
        <v/>
      </c>
      <c r="O51" s="41" t="str">
        <f aca="false">IF(ISBLANK(Values!$F50),"",Values!O50)</f>
        <v/>
      </c>
      <c r="P51" s="41" t="str">
        <f aca="false">IF(ISBLANK(Values!$F50),"",Values!P50)</f>
        <v/>
      </c>
      <c r="Q51" s="41" t="str">
        <f aca="false">IF(ISBLANK(Values!$F50),"",Values!Q50)</f>
        <v/>
      </c>
      <c r="R51" s="41" t="str">
        <f aca="false">IF(ISBLANK(Values!$F50),"",Values!R50)</f>
        <v/>
      </c>
      <c r="S51" s="41"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2" t="str">
        <f aca="false">IF(ISBLANK(Values!E50),"",IF(Values!I50,Values!$B$23,Values!$B$33))</f>
        <v/>
      </c>
      <c r="AJ51" s="43"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4"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41" t="str">
        <f aca="false">IF(ISBLANK(Values!E51),"",Values!$M51)</f>
        <v/>
      </c>
      <c r="N52" s="41" t="str">
        <f aca="false">IF(ISBLANK(Values!$F51),"",Values!N51)</f>
        <v/>
      </c>
      <c r="O52" s="41" t="str">
        <f aca="false">IF(ISBLANK(Values!$F51),"",Values!O51)</f>
        <v/>
      </c>
      <c r="P52" s="41" t="str">
        <f aca="false">IF(ISBLANK(Values!$F51),"",Values!P51)</f>
        <v/>
      </c>
      <c r="Q52" s="41" t="str">
        <f aca="false">IF(ISBLANK(Values!$F51),"",Values!Q51)</f>
        <v/>
      </c>
      <c r="R52" s="41" t="str">
        <f aca="false">IF(ISBLANK(Values!$F51),"",Values!R51)</f>
        <v/>
      </c>
      <c r="S52" s="41"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2" t="str">
        <f aca="false">IF(ISBLANK(Values!E51),"",IF(Values!I51,Values!$B$23,Values!$B$33))</f>
        <v/>
      </c>
      <c r="AJ52" s="43"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4"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41" t="str">
        <f aca="false">IF(ISBLANK(Values!E52),"",Values!$M52)</f>
        <v/>
      </c>
      <c r="N53" s="41" t="str">
        <f aca="false">IF(ISBLANK(Values!$F52),"",Values!N52)</f>
        <v/>
      </c>
      <c r="O53" s="41" t="str">
        <f aca="false">IF(ISBLANK(Values!$F52),"",Values!O52)</f>
        <v/>
      </c>
      <c r="P53" s="41" t="str">
        <f aca="false">IF(ISBLANK(Values!$F52),"",Values!P52)</f>
        <v/>
      </c>
      <c r="Q53" s="41" t="str">
        <f aca="false">IF(ISBLANK(Values!$F52),"",Values!Q52)</f>
        <v/>
      </c>
      <c r="R53" s="41" t="str">
        <f aca="false">IF(ISBLANK(Values!$F52),"",Values!R52)</f>
        <v/>
      </c>
      <c r="S53" s="41"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2" t="str">
        <f aca="false">IF(ISBLANK(Values!E52),"",IF(Values!I52,Values!$B$23,Values!$B$33))</f>
        <v/>
      </c>
      <c r="AJ53" s="43"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4"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41" t="str">
        <f aca="false">IF(ISBLANK(Values!E53),"",Values!$M53)</f>
        <v/>
      </c>
      <c r="N54" s="41" t="str">
        <f aca="false">IF(ISBLANK(Values!$F53),"",Values!N53)</f>
        <v/>
      </c>
      <c r="O54" s="41" t="str">
        <f aca="false">IF(ISBLANK(Values!$F53),"",Values!O53)</f>
        <v/>
      </c>
      <c r="P54" s="41" t="str">
        <f aca="false">IF(ISBLANK(Values!$F53),"",Values!P53)</f>
        <v/>
      </c>
      <c r="Q54" s="41" t="str">
        <f aca="false">IF(ISBLANK(Values!$F53),"",Values!Q53)</f>
        <v/>
      </c>
      <c r="R54" s="41" t="str">
        <f aca="false">IF(ISBLANK(Values!$F53),"",Values!R53)</f>
        <v/>
      </c>
      <c r="S54" s="41"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2" t="str">
        <f aca="false">IF(ISBLANK(Values!E53),"",IF(Values!I53,Values!$B$23,Values!$B$33))</f>
        <v/>
      </c>
      <c r="AJ54" s="43"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4"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41" t="str">
        <f aca="false">IF(ISBLANK(Values!E54),"",Values!$M54)</f>
        <v/>
      </c>
      <c r="N55" s="41" t="str">
        <f aca="false">IF(ISBLANK(Values!$F54),"",Values!N54)</f>
        <v/>
      </c>
      <c r="O55" s="41" t="str">
        <f aca="false">IF(ISBLANK(Values!$F54),"",Values!O54)</f>
        <v/>
      </c>
      <c r="P55" s="41" t="str">
        <f aca="false">IF(ISBLANK(Values!$F54),"",Values!P54)</f>
        <v/>
      </c>
      <c r="Q55" s="41" t="str">
        <f aca="false">IF(ISBLANK(Values!$F54),"",Values!Q54)</f>
        <v/>
      </c>
      <c r="R55" s="41" t="str">
        <f aca="false">IF(ISBLANK(Values!$F54),"",Values!R54)</f>
        <v/>
      </c>
      <c r="S55" s="41"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2" t="str">
        <f aca="false">IF(ISBLANK(Values!E54),"",IF(Values!I54,Values!$B$23,Values!$B$33))</f>
        <v/>
      </c>
      <c r="AJ55" s="43"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4"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41"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2" t="str">
        <f aca="false">IF(ISBLANK(Values!E55),"",IF(Values!I55,Values!$B$23,Values!$B$33))</f>
        <v/>
      </c>
      <c r="AJ56" s="43"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4"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41" t="str">
        <f aca="false">IF(ISBLANK(Values!E56),"",Values!$M56)</f>
        <v/>
      </c>
      <c r="N57" s="41" t="str">
        <f aca="false">IF(ISBLANK(Values!$F56),"",Values!N56)</f>
        <v/>
      </c>
      <c r="O57" s="41" t="str">
        <f aca="false">IF(ISBLANK(Values!$F56),"",Values!O56)</f>
        <v/>
      </c>
      <c r="P57" s="41" t="str">
        <f aca="false">IF(ISBLANK(Values!$F56),"",Values!P56)</f>
        <v/>
      </c>
      <c r="Q57" s="41" t="str">
        <f aca="false">IF(ISBLANK(Values!$F56),"",Values!Q56)</f>
        <v/>
      </c>
      <c r="R57" s="41" t="str">
        <f aca="false">IF(ISBLANK(Values!$F56),"",Values!R56)</f>
        <v/>
      </c>
      <c r="S57" s="41"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2" t="str">
        <f aca="false">IF(ISBLANK(Values!E56),"",IF(Values!I56,Values!$B$23,Values!$B$33))</f>
        <v/>
      </c>
      <c r="AJ57" s="43"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4"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41"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2" t="str">
        <f aca="false">IF(ISBLANK(Values!E57),"",IF(Values!I57,Values!$B$23,Values!$B$33))</f>
        <v/>
      </c>
      <c r="AJ58" s="43"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4"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41" t="str">
        <f aca="false">IF(ISBLANK(Values!E58),"",Values!$M58)</f>
        <v/>
      </c>
      <c r="N59" s="41" t="str">
        <f aca="false">IF(ISBLANK(Values!$F58),"",Values!N58)</f>
        <v/>
      </c>
      <c r="O59" s="41" t="str">
        <f aca="false">IF(ISBLANK(Values!$F58),"",Values!O58)</f>
        <v/>
      </c>
      <c r="P59" s="41" t="str">
        <f aca="false">IF(ISBLANK(Values!$F58),"",Values!P58)</f>
        <v/>
      </c>
      <c r="Q59" s="41" t="str">
        <f aca="false">IF(ISBLANK(Values!$F58),"",Values!Q58)</f>
        <v/>
      </c>
      <c r="R59" s="41" t="str">
        <f aca="false">IF(ISBLANK(Values!$F58),"",Values!R58)</f>
        <v/>
      </c>
      <c r="S59" s="41"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2" t="str">
        <f aca="false">IF(ISBLANK(Values!E58),"",IF(Values!I58,Values!$B$23,Values!$B$33))</f>
        <v/>
      </c>
      <c r="AJ59" s="43"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4"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41" t="str">
        <f aca="false">IF(ISBLANK(Values!E59),"",Values!$M59)</f>
        <v/>
      </c>
      <c r="N60" s="41" t="str">
        <f aca="false">IF(ISBLANK(Values!$F59),"",Values!N59)</f>
        <v/>
      </c>
      <c r="O60" s="41" t="str">
        <f aca="false">IF(ISBLANK(Values!$F59),"",Values!O59)</f>
        <v/>
      </c>
      <c r="P60" s="41" t="str">
        <f aca="false">IF(ISBLANK(Values!$F59),"",Values!P59)</f>
        <v/>
      </c>
      <c r="Q60" s="41" t="str">
        <f aca="false">IF(ISBLANK(Values!$F59),"",Values!Q59)</f>
        <v/>
      </c>
      <c r="R60" s="41" t="str">
        <f aca="false">IF(ISBLANK(Values!$F59),"",Values!R59)</f>
        <v/>
      </c>
      <c r="S60" s="41"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2" t="str">
        <f aca="false">IF(ISBLANK(Values!E59),"",IF(Values!I59,Values!$B$23,Values!$B$33))</f>
        <v/>
      </c>
      <c r="AJ60" s="43"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4"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41" t="str">
        <f aca="false">IF(ISBLANK(Values!E60),"",Values!$M60)</f>
        <v/>
      </c>
      <c r="N61" s="41" t="str">
        <f aca="false">IF(ISBLANK(Values!$F60),"",Values!N60)</f>
        <v/>
      </c>
      <c r="O61" s="41" t="str">
        <f aca="false">IF(ISBLANK(Values!$F60),"",Values!O60)</f>
        <v/>
      </c>
      <c r="P61" s="41" t="str">
        <f aca="false">IF(ISBLANK(Values!$F60),"",Values!P60)</f>
        <v/>
      </c>
      <c r="Q61" s="41" t="str">
        <f aca="false">IF(ISBLANK(Values!$F60),"",Values!Q60)</f>
        <v/>
      </c>
      <c r="R61" s="41" t="str">
        <f aca="false">IF(ISBLANK(Values!$F60),"",Values!R60)</f>
        <v/>
      </c>
      <c r="S61" s="41"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2" t="str">
        <f aca="false">IF(ISBLANK(Values!E60),"",IF(Values!I60,Values!$B$23,Values!$B$33))</f>
        <v/>
      </c>
      <c r="AJ61" s="43"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4"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41" t="str">
        <f aca="false">IF(ISBLANK(Values!E61),"",Values!$M61)</f>
        <v/>
      </c>
      <c r="N62" s="41" t="str">
        <f aca="false">IF(ISBLANK(Values!$F61),"",Values!N61)</f>
        <v/>
      </c>
      <c r="O62" s="41" t="str">
        <f aca="false">IF(ISBLANK(Values!$F61),"",Values!O61)</f>
        <v/>
      </c>
      <c r="P62" s="41" t="str">
        <f aca="false">IF(ISBLANK(Values!$F61),"",Values!P61)</f>
        <v/>
      </c>
      <c r="Q62" s="41" t="str">
        <f aca="false">IF(ISBLANK(Values!$F61),"",Values!Q61)</f>
        <v/>
      </c>
      <c r="R62" s="41" t="str">
        <f aca="false">IF(ISBLANK(Values!$F61),"",Values!R61)</f>
        <v/>
      </c>
      <c r="S62" s="41"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2" t="str">
        <f aca="false">IF(ISBLANK(Values!E61),"",IF(Values!I61,Values!$B$23,Values!$B$33))</f>
        <v/>
      </c>
      <c r="AJ62" s="43"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4"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41" t="str">
        <f aca="false">IF(ISBLANK(Values!E62),"",Values!$M62)</f>
        <v/>
      </c>
      <c r="N63" s="41" t="str">
        <f aca="false">IF(ISBLANK(Values!$F62),"",Values!N62)</f>
        <v/>
      </c>
      <c r="O63" s="41" t="str">
        <f aca="false">IF(ISBLANK(Values!$F62),"",Values!O62)</f>
        <v/>
      </c>
      <c r="P63" s="41" t="str">
        <f aca="false">IF(ISBLANK(Values!$F62),"",Values!P62)</f>
        <v/>
      </c>
      <c r="Q63" s="41" t="str">
        <f aca="false">IF(ISBLANK(Values!$F62),"",Values!Q62)</f>
        <v/>
      </c>
      <c r="R63" s="41" t="str">
        <f aca="false">IF(ISBLANK(Values!$F62),"",Values!R62)</f>
        <v/>
      </c>
      <c r="S63" s="41"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2" t="str">
        <f aca="false">IF(ISBLANK(Values!E62),"",IF(Values!I62,Values!$B$23,Values!$B$33))</f>
        <v/>
      </c>
      <c r="AJ63" s="43"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4"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41" t="str">
        <f aca="false">IF(ISBLANK(Values!E63),"",Values!$M63)</f>
        <v/>
      </c>
      <c r="N64" s="41" t="str">
        <f aca="false">IF(ISBLANK(Values!$F63),"",Values!N63)</f>
        <v/>
      </c>
      <c r="O64" s="41" t="str">
        <f aca="false">IF(ISBLANK(Values!$F63),"",Values!O63)</f>
        <v/>
      </c>
      <c r="P64" s="41" t="str">
        <f aca="false">IF(ISBLANK(Values!$F63),"",Values!P63)</f>
        <v/>
      </c>
      <c r="Q64" s="41" t="str">
        <f aca="false">IF(ISBLANK(Values!$F63),"",Values!Q63)</f>
        <v/>
      </c>
      <c r="R64" s="41" t="str">
        <f aca="false">IF(ISBLANK(Values!$F63),"",Values!R63)</f>
        <v/>
      </c>
      <c r="S64" s="41"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2" t="str">
        <f aca="false">IF(ISBLANK(Values!E63),"",IF(Values!I63,Values!$B$23,Values!$B$33))</f>
        <v/>
      </c>
      <c r="AJ64" s="43"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4"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41" t="str">
        <f aca="false">IF(ISBLANK(Values!E64),"",Values!$M64)</f>
        <v/>
      </c>
      <c r="N65" s="41" t="str">
        <f aca="false">IF(ISBLANK(Values!$F64),"",Values!N64)</f>
        <v/>
      </c>
      <c r="O65" s="41" t="str">
        <f aca="false">IF(ISBLANK(Values!$F64),"",Values!O64)</f>
        <v/>
      </c>
      <c r="P65" s="41" t="str">
        <f aca="false">IF(ISBLANK(Values!$F64),"",Values!P64)</f>
        <v/>
      </c>
      <c r="Q65" s="41" t="str">
        <f aca="false">IF(ISBLANK(Values!$F64),"",Values!Q64)</f>
        <v/>
      </c>
      <c r="R65" s="41" t="str">
        <f aca="false">IF(ISBLANK(Values!$F64),"",Values!R64)</f>
        <v/>
      </c>
      <c r="S65" s="41"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2" t="str">
        <f aca="false">IF(ISBLANK(Values!E64),"",IF(Values!I64,Values!$B$23,Values!$B$33))</f>
        <v/>
      </c>
      <c r="AJ65" s="43"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4"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41" t="str">
        <f aca="false">IF(ISBLANK(Values!E65),"",Values!$M65)</f>
        <v/>
      </c>
      <c r="N66" s="41" t="str">
        <f aca="false">IF(ISBLANK(Values!$F65),"",Values!N65)</f>
        <v/>
      </c>
      <c r="O66" s="41" t="str">
        <f aca="false">IF(ISBLANK(Values!$F65),"",Values!O65)</f>
        <v/>
      </c>
      <c r="P66" s="41" t="str">
        <f aca="false">IF(ISBLANK(Values!$F65),"",Values!P65)</f>
        <v/>
      </c>
      <c r="Q66" s="41" t="str">
        <f aca="false">IF(ISBLANK(Values!$F65),"",Values!Q65)</f>
        <v/>
      </c>
      <c r="R66" s="41" t="str">
        <f aca="false">IF(ISBLANK(Values!$F65),"",Values!R65)</f>
        <v/>
      </c>
      <c r="S66" s="41"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2" t="str">
        <f aca="false">IF(ISBLANK(Values!E65),"",IF(Values!I65,Values!$B$23,Values!$B$33))</f>
        <v/>
      </c>
      <c r="AJ66" s="43"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4"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41" t="str">
        <f aca="false">IF(ISBLANK(Values!E66),"",Values!$M66)</f>
        <v/>
      </c>
      <c r="N67" s="41" t="str">
        <f aca="false">IF(ISBLANK(Values!$F66),"",Values!N66)</f>
        <v/>
      </c>
      <c r="O67" s="41" t="str">
        <f aca="false">IF(ISBLANK(Values!$F66),"",Values!O66)</f>
        <v/>
      </c>
      <c r="P67" s="41" t="str">
        <f aca="false">IF(ISBLANK(Values!$F66),"",Values!P66)</f>
        <v/>
      </c>
      <c r="Q67" s="41" t="str">
        <f aca="false">IF(ISBLANK(Values!$F66),"",Values!Q66)</f>
        <v/>
      </c>
      <c r="R67" s="41" t="str">
        <f aca="false">IF(ISBLANK(Values!$F66),"",Values!R66)</f>
        <v/>
      </c>
      <c r="S67" s="41"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2" t="str">
        <f aca="false">IF(ISBLANK(Values!E66),"",IF(Values!I66,Values!$B$23,Values!$B$33))</f>
        <v/>
      </c>
      <c r="AJ67" s="43"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4"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41" t="str">
        <f aca="false">IF(ISBLANK(Values!E67),"",Values!$M67)</f>
        <v/>
      </c>
      <c r="N68" s="41" t="str">
        <f aca="false">IF(ISBLANK(Values!$F67),"",Values!N67)</f>
        <v/>
      </c>
      <c r="O68" s="41" t="str">
        <f aca="false">IF(ISBLANK(Values!$F67),"",Values!O67)</f>
        <v/>
      </c>
      <c r="P68" s="41" t="str">
        <f aca="false">IF(ISBLANK(Values!$F67),"",Values!P67)</f>
        <v/>
      </c>
      <c r="Q68" s="41" t="str">
        <f aca="false">IF(ISBLANK(Values!$F67),"",Values!Q67)</f>
        <v/>
      </c>
      <c r="R68" s="41" t="str">
        <f aca="false">IF(ISBLANK(Values!$F67),"",Values!R67)</f>
        <v/>
      </c>
      <c r="S68" s="41"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2" t="str">
        <f aca="false">IF(ISBLANK(Values!E67),"",IF(Values!I67,Values!$B$23,Values!$B$33))</f>
        <v/>
      </c>
      <c r="AJ68" s="43"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4"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41" t="str">
        <f aca="false">IF(ISBLANK(Values!E68),"",Values!$M68)</f>
        <v/>
      </c>
      <c r="N69" s="41" t="str">
        <f aca="false">IF(ISBLANK(Values!$F68),"",Values!N68)</f>
        <v/>
      </c>
      <c r="O69" s="41" t="str">
        <f aca="false">IF(ISBLANK(Values!$F68),"",Values!O68)</f>
        <v/>
      </c>
      <c r="P69" s="41" t="str">
        <f aca="false">IF(ISBLANK(Values!$F68),"",Values!P68)</f>
        <v/>
      </c>
      <c r="Q69" s="41" t="str">
        <f aca="false">IF(ISBLANK(Values!$F68),"",Values!Q68)</f>
        <v/>
      </c>
      <c r="R69" s="41" t="str">
        <f aca="false">IF(ISBLANK(Values!$F68),"",Values!R68)</f>
        <v/>
      </c>
      <c r="S69" s="41"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2" t="str">
        <f aca="false">IF(ISBLANK(Values!E68),"",IF(Values!I68,Values!$B$23,Values!$B$33))</f>
        <v/>
      </c>
      <c r="AJ69" s="43"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4"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41" t="str">
        <f aca="false">IF(ISBLANK(Values!E69),"",Values!$M69)</f>
        <v/>
      </c>
      <c r="N70" s="41" t="str">
        <f aca="false">IF(ISBLANK(Values!$F69),"",Values!N69)</f>
        <v/>
      </c>
      <c r="O70" s="41" t="str">
        <f aca="false">IF(ISBLANK(Values!$F69),"",Values!O69)</f>
        <v/>
      </c>
      <c r="P70" s="41" t="str">
        <f aca="false">IF(ISBLANK(Values!$F69),"",Values!P69)</f>
        <v/>
      </c>
      <c r="Q70" s="41" t="str">
        <f aca="false">IF(ISBLANK(Values!$F69),"",Values!Q69)</f>
        <v/>
      </c>
      <c r="R70" s="41" t="str">
        <f aca="false">IF(ISBLANK(Values!$F69),"",Values!R69)</f>
        <v/>
      </c>
      <c r="S70" s="41"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2" t="str">
        <f aca="false">IF(ISBLANK(Values!E69),"",IF(Values!I69,Values!$B$23,Values!$B$33))</f>
        <v/>
      </c>
      <c r="AJ70" s="43"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4"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41" t="str">
        <f aca="false">IF(ISBLANK(Values!E70),"",Values!$M70)</f>
        <v/>
      </c>
      <c r="N71" s="41" t="str">
        <f aca="false">IF(ISBLANK(Values!$F70),"",Values!N70)</f>
        <v/>
      </c>
      <c r="O71" s="41" t="str">
        <f aca="false">IF(ISBLANK(Values!$F70),"",Values!O70)</f>
        <v/>
      </c>
      <c r="P71" s="41" t="str">
        <f aca="false">IF(ISBLANK(Values!$F70),"",Values!P70)</f>
        <v/>
      </c>
      <c r="Q71" s="41" t="str">
        <f aca="false">IF(ISBLANK(Values!$F70),"",Values!Q70)</f>
        <v/>
      </c>
      <c r="R71" s="41" t="str">
        <f aca="false">IF(ISBLANK(Values!$F70),"",Values!R70)</f>
        <v/>
      </c>
      <c r="S71" s="41"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2" t="str">
        <f aca="false">IF(ISBLANK(Values!E70),"",IF(Values!I70,Values!$B$23,Values!$B$33))</f>
        <v/>
      </c>
      <c r="AJ71" s="43"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4"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41" t="str">
        <f aca="false">IF(ISBLANK(Values!E71),"",Values!$M71)</f>
        <v/>
      </c>
      <c r="N72" s="41" t="str">
        <f aca="false">IF(ISBLANK(Values!$F71),"",Values!N71)</f>
        <v/>
      </c>
      <c r="O72" s="41" t="str">
        <f aca="false">IF(ISBLANK(Values!$F71),"",Values!O71)</f>
        <v/>
      </c>
      <c r="P72" s="41" t="str">
        <f aca="false">IF(ISBLANK(Values!$F71),"",Values!P71)</f>
        <v/>
      </c>
      <c r="Q72" s="41" t="str">
        <f aca="false">IF(ISBLANK(Values!$F71),"",Values!Q71)</f>
        <v/>
      </c>
      <c r="R72" s="41" t="str">
        <f aca="false">IF(ISBLANK(Values!$F71),"",Values!R71)</f>
        <v/>
      </c>
      <c r="S72" s="41"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2" t="str">
        <f aca="false">IF(ISBLANK(Values!E71),"",IF(Values!I71,Values!$B$23,Values!$B$33))</f>
        <v/>
      </c>
      <c r="AJ72" s="43"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4"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41" t="str">
        <f aca="false">IF(ISBLANK(Values!E72),"",Values!$M72)</f>
        <v/>
      </c>
      <c r="N73" s="41" t="str">
        <f aca="false">IF(ISBLANK(Values!$F72),"",Values!N72)</f>
        <v/>
      </c>
      <c r="O73" s="41" t="str">
        <f aca="false">IF(ISBLANK(Values!$F72),"",Values!O72)</f>
        <v/>
      </c>
      <c r="P73" s="41" t="str">
        <f aca="false">IF(ISBLANK(Values!$F72),"",Values!P72)</f>
        <v/>
      </c>
      <c r="Q73" s="41" t="str">
        <f aca="false">IF(ISBLANK(Values!$F72),"",Values!Q72)</f>
        <v/>
      </c>
      <c r="R73" s="41" t="str">
        <f aca="false">IF(ISBLANK(Values!$F72),"",Values!R72)</f>
        <v/>
      </c>
      <c r="S73" s="41"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2" t="str">
        <f aca="false">IF(ISBLANK(Values!E72),"",IF(Values!I72,Values!$B$23,Values!$B$33))</f>
        <v/>
      </c>
      <c r="AJ73" s="43"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4"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41" t="str">
        <f aca="false">IF(ISBLANK(Values!E73),"",Values!$M73)</f>
        <v/>
      </c>
      <c r="N74" s="41" t="str">
        <f aca="false">IF(ISBLANK(Values!$F73),"",Values!N73)</f>
        <v/>
      </c>
      <c r="O74" s="41" t="str">
        <f aca="false">IF(ISBLANK(Values!$F73),"",Values!O73)</f>
        <v/>
      </c>
      <c r="P74" s="41" t="str">
        <f aca="false">IF(ISBLANK(Values!$F73),"",Values!P73)</f>
        <v/>
      </c>
      <c r="Q74" s="41" t="str">
        <f aca="false">IF(ISBLANK(Values!$F73),"",Values!Q73)</f>
        <v/>
      </c>
      <c r="R74" s="41" t="str">
        <f aca="false">IF(ISBLANK(Values!$F73),"",Values!R73)</f>
        <v/>
      </c>
      <c r="S74" s="41"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2" t="str">
        <f aca="false">IF(ISBLANK(Values!E73),"",IF(Values!I73,Values!$B$23,Values!$B$33))</f>
        <v/>
      </c>
      <c r="AJ74" s="43"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4"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41" t="str">
        <f aca="false">IF(ISBLANK(Values!E74),"",Values!$M74)</f>
        <v/>
      </c>
      <c r="N75" s="41" t="str">
        <f aca="false">IF(ISBLANK(Values!$F74),"",Values!N74)</f>
        <v/>
      </c>
      <c r="O75" s="41" t="str">
        <f aca="false">IF(ISBLANK(Values!$F74),"",Values!O74)</f>
        <v/>
      </c>
      <c r="P75" s="41" t="str">
        <f aca="false">IF(ISBLANK(Values!$F74),"",Values!P74)</f>
        <v/>
      </c>
      <c r="Q75" s="41" t="str">
        <f aca="false">IF(ISBLANK(Values!$F74),"",Values!Q74)</f>
        <v/>
      </c>
      <c r="R75" s="41" t="str">
        <f aca="false">IF(ISBLANK(Values!$F74),"",Values!R74)</f>
        <v/>
      </c>
      <c r="S75" s="41"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2" t="str">
        <f aca="false">IF(ISBLANK(Values!E74),"",IF(Values!I74,Values!$B$23,Values!$B$33))</f>
        <v/>
      </c>
      <c r="AJ75" s="43"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4"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41"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2" t="str">
        <f aca="false">IF(ISBLANK(Values!E75),"",IF(Values!I75,Values!$B$23,Values!$B$33))</f>
        <v/>
      </c>
      <c r="AJ76" s="43"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4"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41" t="str">
        <f aca="false">IF(ISBLANK(Values!E76),"",Values!$M76)</f>
        <v/>
      </c>
      <c r="N77" s="41" t="str">
        <f aca="false">IF(ISBLANK(Values!$F76),"",Values!N76)</f>
        <v/>
      </c>
      <c r="O77" s="41" t="str">
        <f aca="false">IF(ISBLANK(Values!$F76),"",Values!O76)</f>
        <v/>
      </c>
      <c r="P77" s="41" t="str">
        <f aca="false">IF(ISBLANK(Values!$F76),"",Values!P76)</f>
        <v/>
      </c>
      <c r="Q77" s="41" t="str">
        <f aca="false">IF(ISBLANK(Values!$F76),"",Values!Q76)</f>
        <v/>
      </c>
      <c r="R77" s="41" t="str">
        <f aca="false">IF(ISBLANK(Values!$F76),"",Values!R76)</f>
        <v/>
      </c>
      <c r="S77" s="41"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2" t="str">
        <f aca="false">IF(ISBLANK(Values!E76),"",IF(Values!I76,Values!$B$23,Values!$B$33))</f>
        <v/>
      </c>
      <c r="AJ77" s="43"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4"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41"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2" t="str">
        <f aca="false">IF(ISBLANK(Values!E77),"",IF(Values!I77,Values!$B$23,Values!$B$33))</f>
        <v/>
      </c>
      <c r="AJ78" s="43"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4"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41" t="str">
        <f aca="false">IF(ISBLANK(Values!E78),"",Values!$M78)</f>
        <v/>
      </c>
      <c r="N79" s="41" t="str">
        <f aca="false">IF(ISBLANK(Values!$F78),"",Values!N78)</f>
        <v/>
      </c>
      <c r="O79" s="41" t="str">
        <f aca="false">IF(ISBLANK(Values!$F78),"",Values!O78)</f>
        <v/>
      </c>
      <c r="P79" s="41" t="str">
        <f aca="false">IF(ISBLANK(Values!$F78),"",Values!P78)</f>
        <v/>
      </c>
      <c r="Q79" s="41" t="str">
        <f aca="false">IF(ISBLANK(Values!$F78),"",Values!Q78)</f>
        <v/>
      </c>
      <c r="R79" s="41" t="str">
        <f aca="false">IF(ISBLANK(Values!$F78),"",Values!R78)</f>
        <v/>
      </c>
      <c r="S79" s="41"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2" t="str">
        <f aca="false">IF(ISBLANK(Values!E78),"",IF(Values!I78,Values!$B$23,Values!$B$33))</f>
        <v/>
      </c>
      <c r="AJ79" s="43"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4"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41" t="str">
        <f aca="false">IF(ISBLANK(Values!E79),"",Values!$M79)</f>
        <v/>
      </c>
      <c r="N80" s="41" t="str">
        <f aca="false">IF(ISBLANK(Values!$F79),"",Values!N79)</f>
        <v/>
      </c>
      <c r="O80" s="41" t="str">
        <f aca="false">IF(ISBLANK(Values!$F79),"",Values!O79)</f>
        <v/>
      </c>
      <c r="P80" s="41" t="str">
        <f aca="false">IF(ISBLANK(Values!$F79),"",Values!P79)</f>
        <v/>
      </c>
      <c r="Q80" s="41" t="str">
        <f aca="false">IF(ISBLANK(Values!$F79),"",Values!Q79)</f>
        <v/>
      </c>
      <c r="R80" s="41" t="str">
        <f aca="false">IF(ISBLANK(Values!$F79),"",Values!R79)</f>
        <v/>
      </c>
      <c r="S80" s="41"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2" t="str">
        <f aca="false">IF(ISBLANK(Values!E79),"",IF(Values!I79,Values!$B$23,Values!$B$33))</f>
        <v/>
      </c>
      <c r="AJ80" s="43"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4"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41" t="str">
        <f aca="false">IF(ISBLANK(Values!E80),"",Values!$M80)</f>
        <v/>
      </c>
      <c r="N81" s="41" t="str">
        <f aca="false">IF(ISBLANK(Values!$F80),"",Values!N80)</f>
        <v/>
      </c>
      <c r="O81" s="41" t="str">
        <f aca="false">IF(ISBLANK(Values!$F80),"",Values!O80)</f>
        <v/>
      </c>
      <c r="P81" s="41" t="str">
        <f aca="false">IF(ISBLANK(Values!$F80),"",Values!P80)</f>
        <v/>
      </c>
      <c r="Q81" s="41" t="str">
        <f aca="false">IF(ISBLANK(Values!$F80),"",Values!Q80)</f>
        <v/>
      </c>
      <c r="R81" s="41" t="str">
        <f aca="false">IF(ISBLANK(Values!$F80),"",Values!R80)</f>
        <v/>
      </c>
      <c r="S81" s="41"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2" t="str">
        <f aca="false">IF(ISBLANK(Values!E80),"",IF(Values!I80,Values!$B$23,Values!$B$33))</f>
        <v/>
      </c>
      <c r="AJ81" s="43"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4"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41" t="str">
        <f aca="false">IF(ISBLANK(Values!E81),"",Values!$M81)</f>
        <v/>
      </c>
      <c r="N82" s="41" t="str">
        <f aca="false">IF(ISBLANK(Values!$F81),"",Values!N81)</f>
        <v/>
      </c>
      <c r="O82" s="41" t="str">
        <f aca="false">IF(ISBLANK(Values!$F81),"",Values!O81)</f>
        <v/>
      </c>
      <c r="P82" s="41" t="str">
        <f aca="false">IF(ISBLANK(Values!$F81),"",Values!P81)</f>
        <v/>
      </c>
      <c r="Q82" s="41" t="str">
        <f aca="false">IF(ISBLANK(Values!$F81),"",Values!Q81)</f>
        <v/>
      </c>
      <c r="R82" s="41" t="str">
        <f aca="false">IF(ISBLANK(Values!$F81),"",Values!R81)</f>
        <v/>
      </c>
      <c r="S82" s="41"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2" t="str">
        <f aca="false">IF(ISBLANK(Values!E81),"",IF(Values!I81,Values!$B$23,Values!$B$33))</f>
        <v/>
      </c>
      <c r="AJ82" s="43"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4"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41" t="str">
        <f aca="false">IF(ISBLANK(Values!E82),"",Values!$M82)</f>
        <v/>
      </c>
      <c r="N83" s="41" t="str">
        <f aca="false">IF(ISBLANK(Values!$F82),"",Values!N82)</f>
        <v/>
      </c>
      <c r="O83" s="41" t="str">
        <f aca="false">IF(ISBLANK(Values!$F82),"",Values!O82)</f>
        <v/>
      </c>
      <c r="P83" s="41" t="str">
        <f aca="false">IF(ISBLANK(Values!$F82),"",Values!P82)</f>
        <v/>
      </c>
      <c r="Q83" s="41" t="str">
        <f aca="false">IF(ISBLANK(Values!$F82),"",Values!Q82)</f>
        <v/>
      </c>
      <c r="R83" s="41" t="str">
        <f aca="false">IF(ISBLANK(Values!$F82),"",Values!R82)</f>
        <v/>
      </c>
      <c r="S83" s="41"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2" t="str">
        <f aca="false">IF(ISBLANK(Values!E82),"",IF(Values!I82,Values!$B$23,Values!$B$33))</f>
        <v/>
      </c>
      <c r="AJ83" s="43"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41" t="str">
        <f aca="false">IF(ISBLANK(Values!E83),"",Values!$M83)</f>
        <v/>
      </c>
      <c r="N84" s="41" t="str">
        <f aca="false">IF(ISBLANK(Values!$F83),"",Values!N83)</f>
        <v/>
      </c>
      <c r="O84" s="41" t="str">
        <f aca="false">IF(ISBLANK(Values!$F83),"",Values!O83)</f>
        <v/>
      </c>
      <c r="P84" s="41" t="str">
        <f aca="false">IF(ISBLANK(Values!$F83),"",Values!P83)</f>
        <v/>
      </c>
      <c r="Q84" s="41" t="str">
        <f aca="false">IF(ISBLANK(Values!$F83),"",Values!Q83)</f>
        <v/>
      </c>
      <c r="R84" s="41" t="str">
        <f aca="false">IF(ISBLANK(Values!$F83),"",Values!R83)</f>
        <v/>
      </c>
      <c r="S84" s="41"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2" t="str">
        <f aca="false">IF(ISBLANK(Values!E83),"",IF(Values!I83,Values!$B$23,Values!$B$33))</f>
        <v/>
      </c>
      <c r="AJ84" s="43"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41"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41"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41"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41"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41"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41"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41"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41"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41"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41"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41"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41"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41"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41"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41"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41"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41"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41"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41"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41"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41"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41" t="str">
        <f aca="false">IF(ISBLANK(Values!E105),"",Values!$M105)</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2" t="str">
        <f aca="false">IF(ISBLANK(Values!E105),"",IF(Values!I105,Values!$B$23,Values!$B$33))</f>
        <v/>
      </c>
      <c r="AJ106" s="43"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41" t="str">
        <f aca="false">IF(ISBLANK(Values!E106),"",Values!$M106)</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2" t="str">
        <f aca="false">IF(ISBLANK(Values!E106),"",IF(Values!I106,Values!$B$23,Values!$B$33))</f>
        <v/>
      </c>
      <c r="AJ107" s="43"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41" t="str">
        <f aca="false">IF(ISBLANK(Values!E107),"",Values!$M107)</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2" t="str">
        <f aca="false">IF(ISBLANK(Values!E107),"",IF(Values!I107,Values!$B$23,Values!$B$33))</f>
        <v/>
      </c>
      <c r="AJ108" s="43"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41" t="str">
        <f aca="false">IF(ISBLANK(Values!E108),"",Values!$M108)</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2" t="str">
        <f aca="false">IF(ISBLANK(Values!E108),"",IF(Values!I108,Values!$B$23,Values!$B$33))</f>
        <v/>
      </c>
      <c r="AJ109" s="43"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41" t="str">
        <f aca="false">IF(ISBLANK(Values!E109),"",Values!$M109)</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2" t="str">
        <f aca="false">IF(ISBLANK(Values!E109),"",IF(Values!I109,Values!$B$23,Values!$B$33))</f>
        <v/>
      </c>
      <c r="AJ110" s="43"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41" t="str">
        <f aca="false">IF(ISBLANK(Values!E110),"",Values!$M110)</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2" t="str">
        <f aca="false">IF(ISBLANK(Values!E110),"",IF(Values!I110,Values!$B$23,Values!$B$33))</f>
        <v/>
      </c>
      <c r="AJ111" s="43"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41" t="str">
        <f aca="false">IF(ISBLANK(Values!E111),"",Values!$M111)</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2" t="str">
        <f aca="false">IF(ISBLANK(Values!E111),"",IF(Values!I111,Values!$B$23,Values!$B$33))</f>
        <v/>
      </c>
      <c r="AJ112" s="43"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41" t="str">
        <f aca="false">IF(ISBLANK(Values!E112),"",Values!$M112)</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2" t="str">
        <f aca="false">IF(ISBLANK(Values!E112),"",IF(Values!I112,Values!$B$23,Values!$B$33))</f>
        <v/>
      </c>
      <c r="AJ113" s="43"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41" t="str">
        <f aca="false">IF(ISBLANK(Values!E113),"",Values!$M113)</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2" t="str">
        <f aca="false">IF(ISBLANK(Values!E113),"",IF(Values!I113,Values!$B$23,Values!$B$33))</f>
        <v/>
      </c>
      <c r="AJ114" s="43"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41" t="str">
        <f aca="false">IF(ISBLANK(Values!E114),"",Values!$M114)</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2" t="str">
        <f aca="false">IF(ISBLANK(Values!E114),"",IF(Values!I114,Values!$B$23,Values!$B$33))</f>
        <v/>
      </c>
      <c r="AJ115" s="43"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41" t="str">
        <f aca="false">IF(ISBLANK(Values!E115),"",Values!$M115)</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2" t="str">
        <f aca="false">IF(ISBLANK(Values!E115),"",IF(Values!I115,Values!$B$23,Values!$B$33))</f>
        <v/>
      </c>
      <c r="AJ116" s="43"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41" t="str">
        <f aca="false">IF(ISBLANK(Values!E116),"",Values!$M116)</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2" t="str">
        <f aca="false">IF(ISBLANK(Values!E116),"",IF(Values!I116,Values!$B$23,Values!$B$33))</f>
        <v/>
      </c>
      <c r="AJ117" s="43"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41" t="str">
        <f aca="false">IF(ISBLANK(Values!E117),"",Values!$M117)</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2" t="str">
        <f aca="false">IF(ISBLANK(Values!E117),"",IF(Values!I117,Values!$B$23,Values!$B$33))</f>
        <v/>
      </c>
      <c r="AJ118" s="43"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41" t="str">
        <f aca="false">IF(ISBLANK(Values!E118),"",Values!$M118)</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2" t="str">
        <f aca="false">IF(ISBLANK(Values!E118),"",IF(Values!I118,Values!$B$23,Values!$B$33))</f>
        <v/>
      </c>
      <c r="AJ119" s="43"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41" t="str">
        <f aca="false">IF(ISBLANK(Values!E119),"",Values!$M119)</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2" t="str">
        <f aca="false">IF(ISBLANK(Values!E119),"",IF(Values!I119,Values!$B$23,Values!$B$33))</f>
        <v/>
      </c>
      <c r="AJ120" s="43"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41" t="str">
        <f aca="false">IF(ISBLANK(Values!E120),"",Values!$M120)</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2" t="str">
        <f aca="false">IF(ISBLANK(Values!E120),"",IF(Values!I120,Values!$B$23,Values!$B$33))</f>
        <v/>
      </c>
      <c r="AJ121" s="43"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41" t="str">
        <f aca="false">IF(ISBLANK(Values!E121),"",Values!$M121)</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2" t="str">
        <f aca="false">IF(ISBLANK(Values!E121),"",IF(Values!I121,Values!$B$23,Values!$B$33))</f>
        <v/>
      </c>
      <c r="AJ122" s="43"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41" t="str">
        <f aca="false">IF(ISBLANK(Values!E122),"",Values!$M122)</f>
        <v/>
      </c>
      <c r="N123" s="41" t="str">
        <f aca="false">IF(ISBLANK([1]Values!F122),"",[1]Values!$N122)</f>
        <v/>
      </c>
      <c r="O123" s="1" t="str">
        <f aca="false">IF(ISBLANK([1]Values!$F122),"",[1]Values!O122)</f>
        <v/>
      </c>
      <c r="P123" s="47" t="str">
        <f aca="false">IF(ISBLANK([1]Values!$F122),"",[1]Values!P122)</f>
        <v/>
      </c>
      <c r="Q123" s="47" t="str">
        <f aca="false">IF(ISBLANK([1]Values!$F122),"",[1]Values!Q122)</f>
        <v/>
      </c>
      <c r="R123" s="47" t="str">
        <f aca="false">IF(ISBLANK([1]Values!$F122),"",[1]Values!R122)</f>
        <v/>
      </c>
      <c r="S123" s="47" t="str">
        <f aca="false">IF(ISBLANK([1]Values!$F122),"",[1]Values!S122)</f>
        <v/>
      </c>
      <c r="T123" s="47" t="str">
        <f aca="false">IF(ISBLANK([1]Values!$F122),"",[1]Values!T122)</f>
        <v/>
      </c>
      <c r="U123" s="47"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2" t="str">
        <f aca="false">IF(ISBLANK(Values!E122),"",IF(Values!I122,Values!$B$23,Values!$B$33))</f>
        <v/>
      </c>
      <c r="AJ123" s="43"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41" t="str">
        <f aca="false">IF(ISBLANK(Values!E123),"",Values!$M123)</f>
        <v/>
      </c>
      <c r="N124" s="41" t="str">
        <f aca="false">IF(ISBLANK([1]Values!F123),"",[1]Values!$N123)</f>
        <v/>
      </c>
      <c r="O124" s="1" t="str">
        <f aca="false">IF(ISBLANK([1]Values!$F123),"",[1]Values!O123)</f>
        <v/>
      </c>
      <c r="P124" s="47" t="str">
        <f aca="false">IF(ISBLANK([1]Values!$F123),"",[1]Values!P123)</f>
        <v/>
      </c>
      <c r="Q124" s="47" t="str">
        <f aca="false">IF(ISBLANK([1]Values!$F123),"",[1]Values!Q123)</f>
        <v/>
      </c>
      <c r="R124" s="47" t="str">
        <f aca="false">IF(ISBLANK([1]Values!$F123),"",[1]Values!R123)</f>
        <v/>
      </c>
      <c r="S124" s="47" t="str">
        <f aca="false">IF(ISBLANK([1]Values!$F123),"",[1]Values!S123)</f>
        <v/>
      </c>
      <c r="T124" s="47" t="str">
        <f aca="false">IF(ISBLANK([1]Values!$F123),"",[1]Values!T123)</f>
        <v/>
      </c>
      <c r="U124" s="47"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2" t="str">
        <f aca="false">IF(ISBLANK(Values!E123),"",IF(Values!I123,Values!$B$23,Values!$B$33))</f>
        <v/>
      </c>
      <c r="AJ124" s="43"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41" t="str">
        <f aca="false">IF(ISBLANK(Values!E124),"",Values!$M124)</f>
        <v/>
      </c>
      <c r="N125" s="41" t="str">
        <f aca="false">IF(ISBLANK([1]Values!F124),"",[1]Values!$N124)</f>
        <v/>
      </c>
      <c r="O125" s="1" t="str">
        <f aca="false">IF(ISBLANK([1]Values!$F124),"",[1]Values!O124)</f>
        <v/>
      </c>
      <c r="P125" s="47" t="str">
        <f aca="false">IF(ISBLANK([1]Values!$F124),"",[1]Values!P124)</f>
        <v/>
      </c>
      <c r="Q125" s="47" t="str">
        <f aca="false">IF(ISBLANK([1]Values!$F124),"",[1]Values!Q124)</f>
        <v/>
      </c>
      <c r="R125" s="47" t="str">
        <f aca="false">IF(ISBLANK([1]Values!$F124),"",[1]Values!R124)</f>
        <v/>
      </c>
      <c r="S125" s="47" t="str">
        <f aca="false">IF(ISBLANK([1]Values!$F124),"",[1]Values!S124)</f>
        <v/>
      </c>
      <c r="T125" s="47" t="str">
        <f aca="false">IF(ISBLANK([1]Values!$F124),"",[1]Values!T124)</f>
        <v/>
      </c>
      <c r="U125" s="47"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2" t="str">
        <f aca="false">IF(ISBLANK(Values!E124),"",IF(Values!I124,Values!$B$23,Values!$B$33))</f>
        <v/>
      </c>
      <c r="AJ125" s="43"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41" t="str">
        <f aca="false">IF(ISBLANK(Values!E125),"",Values!$M125)</f>
        <v/>
      </c>
      <c r="N126" s="41" t="str">
        <f aca="false">IF(ISBLANK([1]Values!F125),"",[1]Values!$N125)</f>
        <v/>
      </c>
      <c r="O126" s="1" t="str">
        <f aca="false">IF(ISBLANK([1]Values!$F125),"",[1]Values!O125)</f>
        <v/>
      </c>
      <c r="P126" s="47" t="str">
        <f aca="false">IF(ISBLANK([1]Values!$F125),"",[1]Values!P125)</f>
        <v/>
      </c>
      <c r="Q126" s="47" t="str">
        <f aca="false">IF(ISBLANK([1]Values!$F125),"",[1]Values!Q125)</f>
        <v/>
      </c>
      <c r="R126" s="47" t="str">
        <f aca="false">IF(ISBLANK([1]Values!$F125),"",[1]Values!R125)</f>
        <v/>
      </c>
      <c r="S126" s="47" t="str">
        <f aca="false">IF(ISBLANK([1]Values!$F125),"",[1]Values!S125)</f>
        <v/>
      </c>
      <c r="T126" s="47" t="str">
        <f aca="false">IF(ISBLANK([1]Values!$F125),"",[1]Values!T125)</f>
        <v/>
      </c>
      <c r="U126" s="47"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2" t="str">
        <f aca="false">IF(ISBLANK(Values!E125),"",IF(Values!I125,Values!$B$23,Values!$B$33))</f>
        <v/>
      </c>
      <c r="AJ126" s="43"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41" t="str">
        <f aca="false">IF(ISBLANK(Values!E126),"",Values!$M126)</f>
        <v/>
      </c>
      <c r="N127" s="41" t="str">
        <f aca="false">IF(ISBLANK([1]Values!F126),"",[1]Values!$N126)</f>
        <v/>
      </c>
      <c r="O127" s="1" t="str">
        <f aca="false">IF(ISBLANK([1]Values!$F126),"",[1]Values!O126)</f>
        <v/>
      </c>
      <c r="P127" s="47" t="str">
        <f aca="false">IF(ISBLANK([1]Values!$F126),"",[1]Values!P126)</f>
        <v/>
      </c>
      <c r="Q127" s="47" t="str">
        <f aca="false">IF(ISBLANK([1]Values!$F126),"",[1]Values!Q126)</f>
        <v/>
      </c>
      <c r="R127" s="47" t="str">
        <f aca="false">IF(ISBLANK([1]Values!$F126),"",[1]Values!R126)</f>
        <v/>
      </c>
      <c r="S127" s="47" t="str">
        <f aca="false">IF(ISBLANK([1]Values!$F126),"",[1]Values!S126)</f>
        <v/>
      </c>
      <c r="T127" s="47" t="str">
        <f aca="false">IF(ISBLANK([1]Values!$F126),"",[1]Values!T126)</f>
        <v/>
      </c>
      <c r="U127" s="47"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2" t="str">
        <f aca="false">IF(ISBLANK(Values!E126),"",IF(Values!I126,Values!$B$23,Values!$B$33))</f>
        <v/>
      </c>
      <c r="AJ127" s="43"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41" t="str">
        <f aca="false">IF(ISBLANK(Values!E127),"",Values!$M127)</f>
        <v/>
      </c>
      <c r="N128" s="41" t="str">
        <f aca="false">IF(ISBLANK([1]Values!F127),"",[1]Values!$N127)</f>
        <v/>
      </c>
      <c r="O128" s="1" t="str">
        <f aca="false">IF(ISBLANK([1]Values!$F127),"",[1]Values!O127)</f>
        <v/>
      </c>
      <c r="P128" s="47" t="str">
        <f aca="false">IF(ISBLANK([1]Values!$F127),"",[1]Values!P127)</f>
        <v/>
      </c>
      <c r="Q128" s="47" t="str">
        <f aca="false">IF(ISBLANK([1]Values!$F127),"",[1]Values!Q127)</f>
        <v/>
      </c>
      <c r="R128" s="47" t="str">
        <f aca="false">IF(ISBLANK([1]Values!$F127),"",[1]Values!R127)</f>
        <v/>
      </c>
      <c r="S128" s="47" t="str">
        <f aca="false">IF(ISBLANK([1]Values!$F127),"",[1]Values!S127)</f>
        <v/>
      </c>
      <c r="T128" s="47" t="str">
        <f aca="false">IF(ISBLANK([1]Values!$F127),"",[1]Values!T127)</f>
        <v/>
      </c>
      <c r="U128" s="47"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2" t="str">
        <f aca="false">IF(ISBLANK(Values!E127),"",IF(Values!I127,Values!$B$23,Values!$B$33))</f>
        <v/>
      </c>
      <c r="AJ128" s="43"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41" t="str">
        <f aca="false">IF(ISBLANK(Values!E128),"",Values!$M128)</f>
        <v/>
      </c>
      <c r="N129" s="41" t="str">
        <f aca="false">IF(ISBLANK([1]Values!F128),"",[1]Values!$N128)</f>
        <v/>
      </c>
      <c r="O129" s="1" t="str">
        <f aca="false">IF(ISBLANK([1]Values!$F128),"",[1]Values!O128)</f>
        <v/>
      </c>
      <c r="P129" s="47" t="str">
        <f aca="false">IF(ISBLANK([1]Values!$F128),"",[1]Values!P128)</f>
        <v/>
      </c>
      <c r="Q129" s="47" t="str">
        <f aca="false">IF(ISBLANK([1]Values!$F128),"",[1]Values!Q128)</f>
        <v/>
      </c>
      <c r="R129" s="47" t="str">
        <f aca="false">IF(ISBLANK([1]Values!$F128),"",[1]Values!R128)</f>
        <v/>
      </c>
      <c r="S129" s="47" t="str">
        <f aca="false">IF(ISBLANK([1]Values!$F128),"",[1]Values!S128)</f>
        <v/>
      </c>
      <c r="T129" s="47" t="str">
        <f aca="false">IF(ISBLANK([1]Values!$F128),"",[1]Values!T128)</f>
        <v/>
      </c>
      <c r="U129" s="47"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2" t="str">
        <f aca="false">IF(ISBLANK(Values!E128),"",IF(Values!I128,Values!$B$23,Values!$B$33))</f>
        <v/>
      </c>
      <c r="AJ129" s="43"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41" t="str">
        <f aca="false">IF(ISBLANK(Values!E129),"",Values!$M129)</f>
        <v/>
      </c>
      <c r="N130" s="41" t="str">
        <f aca="false">IF(ISBLANK([1]Values!F129),"",[1]Values!$N129)</f>
        <v/>
      </c>
      <c r="O130" s="1" t="str">
        <f aca="false">IF(ISBLANK([1]Values!$F129),"",[1]Values!O129)</f>
        <v/>
      </c>
      <c r="P130" s="47" t="str">
        <f aca="false">IF(ISBLANK([1]Values!$F129),"",[1]Values!P129)</f>
        <v/>
      </c>
      <c r="Q130" s="47" t="str">
        <f aca="false">IF(ISBLANK([1]Values!$F129),"",[1]Values!Q129)</f>
        <v/>
      </c>
      <c r="R130" s="47" t="str">
        <f aca="false">IF(ISBLANK([1]Values!$F129),"",[1]Values!R129)</f>
        <v/>
      </c>
      <c r="S130" s="47" t="str">
        <f aca="false">IF(ISBLANK([1]Values!$F129),"",[1]Values!S129)</f>
        <v/>
      </c>
      <c r="T130" s="47" t="str">
        <f aca="false">IF(ISBLANK([1]Values!$F129),"",[1]Values!T129)</f>
        <v/>
      </c>
      <c r="U130" s="47"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2" t="str">
        <f aca="false">IF(ISBLANK(Values!E129),"",IF(Values!I129,Values!$B$23,Values!$B$33))</f>
        <v/>
      </c>
      <c r="AJ130" s="43"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41" t="str">
        <f aca="false">IF(ISBLANK(Values!E130),"",Values!$M130)</f>
        <v/>
      </c>
      <c r="N131" s="41" t="str">
        <f aca="false">IF(ISBLANK([1]Values!F130),"",[1]Values!$N130)</f>
        <v/>
      </c>
      <c r="O131" s="1" t="str">
        <f aca="false">IF(ISBLANK([1]Values!$F130),"",[1]Values!O130)</f>
        <v/>
      </c>
      <c r="P131" s="47" t="str">
        <f aca="false">IF(ISBLANK([1]Values!$F130),"",[1]Values!P130)</f>
        <v/>
      </c>
      <c r="Q131" s="47" t="str">
        <f aca="false">IF(ISBLANK([1]Values!$F130),"",[1]Values!Q130)</f>
        <v/>
      </c>
      <c r="R131" s="47" t="str">
        <f aca="false">IF(ISBLANK([1]Values!$F130),"",[1]Values!R130)</f>
        <v/>
      </c>
      <c r="S131" s="47" t="str">
        <f aca="false">IF(ISBLANK([1]Values!$F130),"",[1]Values!S130)</f>
        <v/>
      </c>
      <c r="T131" s="47" t="str">
        <f aca="false">IF(ISBLANK([1]Values!$F130),"",[1]Values!T130)</f>
        <v/>
      </c>
      <c r="U131" s="47"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2" t="str">
        <f aca="false">IF(ISBLANK(Values!E130),"",IF(Values!I130,Values!$B$23,Values!$B$33))</f>
        <v/>
      </c>
      <c r="AJ131" s="43"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41" t="str">
        <f aca="false">IF(ISBLANK(Values!E131),"",Values!$M131)</f>
        <v/>
      </c>
      <c r="N132" s="41"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2" t="str">
        <f aca="false">IF(ISBLANK(Values!E131),"",IF(Values!I131,Values!$B$23,Values!$B$33))</f>
        <v/>
      </c>
      <c r="AJ132" s="43"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41" t="str">
        <f aca="false">IF(ISBLANK(Values!E132),"",Values!$M132)</f>
        <v/>
      </c>
      <c r="N133" s="41"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2" t="str">
        <f aca="false">IF(ISBLANK(Values!E132),"",IF(Values!I132,Values!$B$23,Values!$B$33))</f>
        <v/>
      </c>
      <c r="AJ133" s="43"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41" t="str">
        <f aca="false">IF(ISBLANK(Values!E133),"",Values!$M133)</f>
        <v/>
      </c>
      <c r="N134" s="41"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2" t="str">
        <f aca="false">IF(ISBLANK(Values!E133),"",IF(Values!I133,Values!$B$23,Values!$B$33))</f>
        <v/>
      </c>
      <c r="AJ134" s="43"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41" t="str">
        <f aca="false">IF(ISBLANK(Values!E134),"",Values!$M134)</f>
        <v/>
      </c>
      <c r="N135" s="41"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2" t="str">
        <f aca="false">IF(ISBLANK(Values!E134),"",IF(Values!I134,Values!$B$23,Values!$B$33))</f>
        <v/>
      </c>
      <c r="AJ135" s="43"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41" t="str">
        <f aca="false">IF(ISBLANK(Values!E135),"",Values!$M135)</f>
        <v/>
      </c>
      <c r="N136" s="41"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2" t="str">
        <f aca="false">IF(ISBLANK(Values!E135),"",IF(Values!I135,Values!$B$23,Values!$B$33))</f>
        <v/>
      </c>
      <c r="AJ136" s="43"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41" t="str">
        <f aca="false">IF(ISBLANK(Values!E136),"",Values!$M136)</f>
        <v/>
      </c>
      <c r="N137" s="41"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2" t="str">
        <f aca="false">IF(ISBLANK(Values!E136),"",IF(Values!I136,Values!$B$23,Values!$B$33))</f>
        <v/>
      </c>
      <c r="AJ137" s="43"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41" t="str">
        <f aca="false">IF(ISBLANK(Values!E137),"",Values!$M137)</f>
        <v/>
      </c>
      <c r="N138" s="41"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2" t="str">
        <f aca="false">IF(ISBLANK(Values!E137),"",IF(Values!I137,Values!$B$23,Values!$B$33))</f>
        <v/>
      </c>
      <c r="AJ138" s="43"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41" t="str">
        <f aca="false">IF(ISBLANK(Values!E138),"",Values!$M138)</f>
        <v/>
      </c>
      <c r="N139" s="41"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2" t="str">
        <f aca="false">IF(ISBLANK(Values!E138),"",IF(Values!I138,Values!$B$23,Values!$B$33))</f>
        <v/>
      </c>
      <c r="AJ139" s="43"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41" t="str">
        <f aca="false">IF(ISBLANK(Values!E139),"",Values!$M139)</f>
        <v/>
      </c>
      <c r="N140" s="41"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2" t="str">
        <f aca="false">IF(ISBLANK(Values!E139),"",IF(Values!I139,Values!$B$23,Values!$B$33))</f>
        <v/>
      </c>
      <c r="AJ140" s="43"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41" t="str">
        <f aca="false">IF(ISBLANK(Values!E140),"",Values!$M140)</f>
        <v/>
      </c>
      <c r="N141" s="41"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2" t="str">
        <f aca="false">IF(ISBLANK(Values!E140),"",IF(Values!I140,Values!$B$23,Values!$B$33))</f>
        <v/>
      </c>
      <c r="AJ141" s="43"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41" t="str">
        <f aca="false">IF(ISBLANK(Values!E141),"",Values!$M141)</f>
        <v/>
      </c>
      <c r="N142" s="41"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2" t="str">
        <f aca="false">IF(ISBLANK(Values!E141),"",IF(Values!I141,Values!$B$23,Values!$B$33))</f>
        <v/>
      </c>
      <c r="AJ142" s="43"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41" t="str">
        <f aca="false">IF(ISBLANK(Values!E142),"",Values!$M142)</f>
        <v/>
      </c>
      <c r="N143" s="41"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2" t="str">
        <f aca="false">IF(ISBLANK(Values!E142),"",IF(Values!I142,Values!$B$23,Values!$B$33))</f>
        <v/>
      </c>
      <c r="AJ143" s="43"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41" t="str">
        <f aca="false">IF(ISBLANK(Values!E143),"",Values!$M143)</f>
        <v/>
      </c>
      <c r="N144" s="41"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2" t="str">
        <f aca="false">IF(ISBLANK(Values!E143),"",IF(Values!I143,Values!$B$23,Values!$B$33))</f>
        <v/>
      </c>
      <c r="AJ144" s="43"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41" t="str">
        <f aca="false">IF(ISBLANK(Values!E144),"",Values!$M144)</f>
        <v/>
      </c>
      <c r="N145" s="41"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2" t="str">
        <f aca="false">IF(ISBLANK(Values!E144),"",IF(Values!I144,Values!$B$23,Values!$B$33))</f>
        <v/>
      </c>
      <c r="AJ145" s="43"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41" t="str">
        <f aca="false">IF(ISBLANK(Values!E145),"",Values!$M145)</f>
        <v/>
      </c>
      <c r="N146" s="41"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2" t="str">
        <f aca="false">IF(ISBLANK(Values!E145),"",IF(Values!I145,Values!$B$23,Values!$B$33))</f>
        <v/>
      </c>
      <c r="AJ146" s="43"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41" t="str">
        <f aca="false">IF(ISBLANK(Values!E146),"",Values!$M146)</f>
        <v/>
      </c>
      <c r="N147" s="41"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2" t="str">
        <f aca="false">IF(ISBLANK(Values!E146),"",IF(Values!I146,Values!$B$23,Values!$B$33))</f>
        <v/>
      </c>
      <c r="AJ147" s="43"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41" t="str">
        <f aca="false">IF(ISBLANK(Values!E147),"",Values!$M147)</f>
        <v/>
      </c>
      <c r="N148" s="41"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2" t="str">
        <f aca="false">IF(ISBLANK(Values!E147),"",IF(Values!I147,Values!$B$23,Values!$B$33))</f>
        <v/>
      </c>
      <c r="AJ148" s="43"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41" t="str">
        <f aca="false">IF(ISBLANK(Values!E148),"",Values!$M148)</f>
        <v/>
      </c>
      <c r="N149" s="41"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2" t="str">
        <f aca="false">IF(ISBLANK(Values!E148),"",IF(Values!I148,Values!$B$23,Values!$B$33))</f>
        <v/>
      </c>
      <c r="AJ149" s="43"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41" t="str">
        <f aca="false">IF(ISBLANK(Values!E149),"",Values!$M149)</f>
        <v/>
      </c>
      <c r="N150" s="41"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2" t="str">
        <f aca="false">IF(ISBLANK(Values!E149),"",IF(Values!I149,Values!$B$23,Values!$B$33))</f>
        <v/>
      </c>
      <c r="AJ150" s="43"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41" t="str">
        <f aca="false">IF(ISBLANK(Values!E150),"",Values!$M150)</f>
        <v/>
      </c>
      <c r="N151" s="41"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2" t="str">
        <f aca="false">IF(ISBLANK(Values!E150),"",IF(Values!I150,Values!$B$23,Values!$B$33))</f>
        <v/>
      </c>
      <c r="AJ151" s="43"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41" t="str">
        <f aca="false">IF(ISBLANK(Values!E151),"",Values!$M151)</f>
        <v/>
      </c>
      <c r="N152" s="41"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2" t="str">
        <f aca="false">IF(ISBLANK(Values!E151),"",IF(Values!I151,Values!$B$23,Values!$B$33))</f>
        <v/>
      </c>
      <c r="AJ152" s="43"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41" t="str">
        <f aca="false">IF(ISBLANK(Values!E152),"",Values!$M152)</f>
        <v/>
      </c>
      <c r="N153" s="41"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2" t="str">
        <f aca="false">IF(ISBLANK(Values!E152),"",IF(Values!I152,Values!$B$23,Values!$B$33))</f>
        <v/>
      </c>
      <c r="AJ153" s="43"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41" t="str">
        <f aca="false">IF(ISBLANK(Values!E153),"",Values!$M153)</f>
        <v/>
      </c>
      <c r="N154" s="41"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2" t="str">
        <f aca="false">IF(ISBLANK(Values!E153),"",IF(Values!I153,Values!$B$23,Values!$B$33))</f>
        <v/>
      </c>
      <c r="AJ154" s="43"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41" t="str">
        <f aca="false">IF(ISBLANK(Values!E154),"",Values!$M154)</f>
        <v/>
      </c>
      <c r="N155" s="41"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2" t="str">
        <f aca="false">IF(ISBLANK(Values!E154),"",IF(Values!I154,Values!$B$23,Values!$B$33))</f>
        <v/>
      </c>
      <c r="AJ155" s="43"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41" t="str">
        <f aca="false">IF(ISBLANK(Values!E155),"",Values!$M155)</f>
        <v/>
      </c>
      <c r="N156" s="41"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2" t="str">
        <f aca="false">IF(ISBLANK(Values!E155),"",IF(Values!I155,Values!$B$23,Values!$B$33))</f>
        <v/>
      </c>
      <c r="AJ156" s="43"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41" t="str">
        <f aca="false">IF(ISBLANK(Values!E156),"",Values!$M156)</f>
        <v/>
      </c>
      <c r="N157" s="41"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2" t="str">
        <f aca="false">IF(ISBLANK(Values!E156),"",IF(Values!I156,Values!$B$23,Values!$B$33))</f>
        <v/>
      </c>
      <c r="AJ157" s="43"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41" t="str">
        <f aca="false">IF(ISBLANK(Values!E157),"",Values!$M157)</f>
        <v/>
      </c>
      <c r="N158" s="41"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2" t="str">
        <f aca="false">IF(ISBLANK(Values!E157),"",IF(Values!I157,Values!$B$23,Values!$B$33))</f>
        <v/>
      </c>
      <c r="AJ158" s="43"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41" t="str">
        <f aca="false">IF(ISBLANK(Values!E158),"",Values!$M158)</f>
        <v/>
      </c>
      <c r="N159" s="41"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2" t="str">
        <f aca="false">IF(ISBLANK(Values!E158),"",IF(Values!I158,Values!$B$23,Values!$B$33))</f>
        <v/>
      </c>
      <c r="AJ159" s="43"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41" t="str">
        <f aca="false">IF(ISBLANK(Values!E159),"",Values!$M159)</f>
        <v/>
      </c>
      <c r="N160" s="41"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2" t="str">
        <f aca="false">IF(ISBLANK(Values!E159),"",IF(Values!I159,Values!$B$23,Values!$B$33))</f>
        <v/>
      </c>
      <c r="AJ160" s="43"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41" t="str">
        <f aca="false">IF(ISBLANK(Values!E160),"",Values!$M160)</f>
        <v/>
      </c>
      <c r="N161" s="41"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2" t="str">
        <f aca="false">IF(ISBLANK(Values!E160),"",IF(Values!I160,Values!$B$23,Values!$B$33))</f>
        <v/>
      </c>
      <c r="AJ161" s="43"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41" t="str">
        <f aca="false">IF(ISBLANK(Values!E161),"",Values!$M161)</f>
        <v/>
      </c>
      <c r="N162" s="41"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2" t="str">
        <f aca="false">IF(ISBLANK(Values!E161),"",IF(Values!I161,Values!$B$23,Values!$B$33))</f>
        <v/>
      </c>
      <c r="AJ162" s="43"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41" t="str">
        <f aca="false">IF(ISBLANK(Values!E162),"",Values!$M162)</f>
        <v/>
      </c>
      <c r="N163" s="41"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2" t="str">
        <f aca="false">IF(ISBLANK(Values!E162),"",IF(Values!I162,Values!$B$23,Values!$B$33))</f>
        <v/>
      </c>
      <c r="AJ163" s="43"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41" t="str">
        <f aca="false">IF(ISBLANK(Values!E163),"",Values!$M163)</f>
        <v/>
      </c>
      <c r="N164" s="41"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2" t="str">
        <f aca="false">IF(ISBLANK(Values!E163),"",IF(Values!I163,Values!$B$23,Values!$B$33))</f>
        <v/>
      </c>
      <c r="AJ164" s="43"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41" t="str">
        <f aca="false">IF(ISBLANK(Values!E164),"",Values!$M164)</f>
        <v/>
      </c>
      <c r="N165" s="41"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2" t="str">
        <f aca="false">IF(ISBLANK(Values!E164),"",IF(Values!I164,Values!$B$23,Values!$B$33))</f>
        <v/>
      </c>
      <c r="AJ165" s="43"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41" t="str">
        <f aca="false">IF(ISBLANK(Values!E165),"",Values!$M165)</f>
        <v/>
      </c>
      <c r="N166" s="41"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2" t="str">
        <f aca="false">IF(ISBLANK(Values!E165),"",IF(Values!I165,Values!$B$23,Values!$B$33))</f>
        <v/>
      </c>
      <c r="AJ166" s="43"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41" t="str">
        <f aca="false">IF(ISBLANK(Values!E166),"",Values!$M166)</f>
        <v/>
      </c>
      <c r="N167" s="41"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2" t="str">
        <f aca="false">IF(ISBLANK(Values!E166),"",IF(Values!I166,Values!$B$23,Values!$B$33))</f>
        <v/>
      </c>
      <c r="AJ167" s="43"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41"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41" t="str">
        <f aca="false">IF(ISBLANK(Values!E167),"",Values!$M167)</f>
        <v/>
      </c>
      <c r="N168" s="41"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2" t="str">
        <f aca="false">IF(ISBLANK(Values!E167),"",IF(Values!I167,Values!$B$23,Values!$B$33))</f>
        <v/>
      </c>
      <c r="AJ168" s="43"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41"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41" t="str">
        <f aca="false">IF(ISBLANK(Values!E168),"",Values!$M168)</f>
        <v/>
      </c>
      <c r="N169" s="41"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2" t="str">
        <f aca="false">IF(ISBLANK(Values!E168),"",IF(Values!I168,Values!$B$23,Values!$B$33))</f>
        <v/>
      </c>
      <c r="AJ169" s="43"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41"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41" t="str">
        <f aca="false">IF(ISBLANK(Values!E169),"",Values!$M169)</f>
        <v/>
      </c>
      <c r="N170" s="41"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2" t="str">
        <f aca="false">IF(ISBLANK(Values!E169),"",IF(Values!I169,Values!$B$23,Values!$B$33))</f>
        <v/>
      </c>
      <c r="AJ170" s="43"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41"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41" t="str">
        <f aca="false">IF(ISBLANK(Values!E170),"",Values!$M170)</f>
        <v/>
      </c>
      <c r="N171" s="41"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2" t="str">
        <f aca="false">IF(ISBLANK(Values!E170),"",IF(Values!I170,Values!$B$23,Values!$B$33))</f>
        <v/>
      </c>
      <c r="AJ171" s="43"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41"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41" t="str">
        <f aca="false">IF(ISBLANK(Values!E171),"",Values!$M171)</f>
        <v/>
      </c>
      <c r="N172" s="41"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2" t="str">
        <f aca="false">IF(ISBLANK(Values!E171),"",IF(Values!I171,Values!$B$23,Values!$B$33))</f>
        <v/>
      </c>
      <c r="AJ172" s="43"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41"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41" t="str">
        <f aca="false">IF(ISBLANK(Values!E172),"",Values!$M172)</f>
        <v/>
      </c>
      <c r="N173" s="41"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2" t="str">
        <f aca="false">IF(ISBLANK(Values!E172),"",IF(Values!I172,Values!$B$23,Values!$B$33))</f>
        <v/>
      </c>
      <c r="AJ173" s="43"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41"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41" t="str">
        <f aca="false">IF(ISBLANK(Values!E173),"",Values!$M173)</f>
        <v/>
      </c>
      <c r="N174" s="41"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2" t="str">
        <f aca="false">IF(ISBLANK(Values!E173),"",IF(Values!I173,Values!$B$23,Values!$B$33))</f>
        <v/>
      </c>
      <c r="AJ174" s="43"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41"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41" t="str">
        <f aca="false">IF(ISBLANK(Values!E174),"",Values!$M174)</f>
        <v/>
      </c>
      <c r="N175" s="41"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2" t="str">
        <f aca="false">IF(ISBLANK(Values!E174),"",IF(Values!I174,Values!$B$23,Values!$B$33))</f>
        <v/>
      </c>
      <c r="AJ175" s="43"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41"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41" t="str">
        <f aca="false">IF(ISBLANK(Values!E175),"",Values!$M175)</f>
        <v/>
      </c>
      <c r="N176" s="41"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2" t="str">
        <f aca="false">IF(ISBLANK(Values!E175),"",IF(Values!I175,Values!$B$23,Values!$B$33))</f>
        <v/>
      </c>
      <c r="AJ176" s="43"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41"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41" t="str">
        <f aca="false">IF(ISBLANK(Values!E176),"",Values!$M176)</f>
        <v/>
      </c>
      <c r="N177" s="41"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2" t="str">
        <f aca="false">IF(ISBLANK(Values!E176),"",IF(Values!I176,Values!$B$23,Values!$B$33))</f>
        <v/>
      </c>
      <c r="AJ177" s="43"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41"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41" t="str">
        <f aca="false">IF(ISBLANK(Values!E177),"",Values!$M177)</f>
        <v/>
      </c>
      <c r="N178" s="41"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2" t="str">
        <f aca="false">IF(ISBLANK(Values!E177),"",IF(Values!I177,Values!$B$23,Values!$B$33))</f>
        <v/>
      </c>
      <c r="AJ178" s="43"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41"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41" t="str">
        <f aca="false">IF(ISBLANK(Values!E178),"",Values!$M178)</f>
        <v/>
      </c>
      <c r="N179" s="41"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2" t="str">
        <f aca="false">IF(ISBLANK(Values!E178),"",IF(Values!I178,Values!$B$23,Values!$B$33))</f>
        <v/>
      </c>
      <c r="AJ179" s="43"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41"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41" t="str">
        <f aca="false">IF(ISBLANK(Values!E179),"",Values!$M179)</f>
        <v/>
      </c>
      <c r="N180" s="41"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2" t="str">
        <f aca="false">IF(ISBLANK(Values!E179),"",IF(Values!I179,Values!$B$23,Values!$B$33))</f>
        <v/>
      </c>
      <c r="AJ180" s="43"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41"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41" t="str">
        <f aca="false">IF(ISBLANK(Values!E180),"",Values!$M180)</f>
        <v/>
      </c>
      <c r="N181" s="41"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2" t="str">
        <f aca="false">IF(ISBLANK(Values!E180),"",IF(Values!I180,Values!$B$23,Values!$B$33))</f>
        <v/>
      </c>
      <c r="AJ181" s="43"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41"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41" t="str">
        <f aca="false">IF(ISBLANK(Values!E181),"",Values!$M181)</f>
        <v/>
      </c>
      <c r="N182" s="41"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2" t="str">
        <f aca="false">IF(ISBLANK(Values!E181),"",IF(Values!I181,Values!$B$23,Values!$B$33))</f>
        <v/>
      </c>
      <c r="AJ182" s="43"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41"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41" t="str">
        <f aca="false">IF(ISBLANK(Values!E182),"",Values!$M182)</f>
        <v/>
      </c>
      <c r="N183" s="41"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2" t="str">
        <f aca="false">IF(ISBLANK(Values!E182),"",IF(Values!I182,Values!$B$23,Values!$B$33))</f>
        <v/>
      </c>
      <c r="AJ183" s="43"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41"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41" t="str">
        <f aca="false">IF(ISBLANK(Values!E183),"",Values!$M183)</f>
        <v/>
      </c>
      <c r="N184" s="41"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2" t="str">
        <f aca="false">IF(ISBLANK(Values!E183),"",IF(Values!I183,Values!$B$23,Values!$B$33))</f>
        <v/>
      </c>
      <c r="AJ184" s="43"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41"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41" t="str">
        <f aca="false">IF(ISBLANK(Values!E184),"",Values!$M184)</f>
        <v/>
      </c>
      <c r="N185" s="41"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2" t="str">
        <f aca="false">IF(ISBLANK(Values!E184),"",IF(Values!I184,Values!$B$23,Values!$B$33))</f>
        <v/>
      </c>
      <c r="AJ185" s="43"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41"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41" t="str">
        <f aca="false">IF(ISBLANK(Values!E185),"",Values!$M185)</f>
        <v/>
      </c>
      <c r="N186" s="41"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2" t="str">
        <f aca="false">IF(ISBLANK(Values!E185),"",IF(Values!I185,Values!$B$23,Values!$B$33))</f>
        <v/>
      </c>
      <c r="AJ186" s="43"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41"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41" t="str">
        <f aca="false">IF(ISBLANK(Values!E186),"",Values!$M186)</f>
        <v/>
      </c>
      <c r="N187" s="41"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2" t="str">
        <f aca="false">IF(ISBLANK(Values!E186),"",IF(Values!I186,Values!$B$23,Values!$B$33))</f>
        <v/>
      </c>
      <c r="AJ187" s="43"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41"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41" t="str">
        <f aca="false">IF(ISBLANK(Values!E187),"",Values!$M187)</f>
        <v/>
      </c>
      <c r="N188" s="41"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2" t="str">
        <f aca="false">IF(ISBLANK(Values!E187),"",IF(Values!I187,Values!$B$23,Values!$B$33))</f>
        <v/>
      </c>
      <c r="AJ188" s="43"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41"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41" t="str">
        <f aca="false">IF(ISBLANK(Values!E188),"",Values!$M188)</f>
        <v/>
      </c>
      <c r="N189" s="41"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2" t="str">
        <f aca="false">IF(ISBLANK(Values!E188),"",IF(Values!I188,Values!$B$23,Values!$B$33))</f>
        <v/>
      </c>
      <c r="AJ189" s="43"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41"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41" t="str">
        <f aca="false">IF(ISBLANK(Values!E189),"",Values!$M189)</f>
        <v/>
      </c>
      <c r="N190" s="41"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2" t="str">
        <f aca="false">IF(ISBLANK(Values!E189),"",IF(Values!I189,Values!$B$23,Values!$B$33))</f>
        <v/>
      </c>
      <c r="AJ190" s="43"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41"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41" t="str">
        <f aca="false">IF(ISBLANK(Values!E190),"",Values!$M190)</f>
        <v/>
      </c>
      <c r="N191" s="41"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2" t="str">
        <f aca="false">IF(ISBLANK(Values!E190),"",IF(Values!I190,Values!$B$23,Values!$B$33))</f>
        <v/>
      </c>
      <c r="AJ191" s="43"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41"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41" t="str">
        <f aca="false">IF(ISBLANK(Values!E191),"",Values!$M191)</f>
        <v/>
      </c>
      <c r="N192" s="41"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2" t="str">
        <f aca="false">IF(ISBLANK(Values!E191),"",IF(Values!I191,Values!$B$23,Values!$B$33))</f>
        <v/>
      </c>
      <c r="AJ192" s="43"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41"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41" t="str">
        <f aca="false">IF(ISBLANK(Values!E192),"",Values!$M192)</f>
        <v/>
      </c>
      <c r="N193" s="41"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2" t="str">
        <f aca="false">IF(ISBLANK(Values!E192),"",IF(Values!I192,Values!$B$23,Values!$B$33))</f>
        <v/>
      </c>
      <c r="AJ193" s="43"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41"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41" t="str">
        <f aca="false">IF(ISBLANK(Values!E193),"",Values!$M193)</f>
        <v/>
      </c>
      <c r="N194" s="41"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2" t="str">
        <f aca="false">IF(ISBLANK(Values!E193),"",IF(Values!I193,Values!$B$23,Values!$B$33))</f>
        <v/>
      </c>
      <c r="AJ194" s="43"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41"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41" t="str">
        <f aca="false">IF(ISBLANK(Values!E194),"",Values!$M194)</f>
        <v/>
      </c>
      <c r="N195" s="41"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2" t="str">
        <f aca="false">IF(ISBLANK(Values!E194),"",IF(Values!I194,Values!$B$23,Values!$B$33))</f>
        <v/>
      </c>
      <c r="AJ195" s="43"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41"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41" t="str">
        <f aca="false">IF(ISBLANK(Values!E195),"",Values!$M195)</f>
        <v/>
      </c>
      <c r="N196" s="41"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2" t="str">
        <f aca="false">IF(ISBLANK(Values!E195),"",IF(Values!I195,Values!$B$23,Values!$B$33))</f>
        <v/>
      </c>
      <c r="AJ196" s="43"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41"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41" t="str">
        <f aca="false">IF(ISBLANK(Values!E196),"",Values!$M196)</f>
        <v/>
      </c>
      <c r="N197" s="41"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2" t="str">
        <f aca="false">IF(ISBLANK(Values!E196),"",IF(Values!I196,Values!$B$23,Values!$B$33))</f>
        <v/>
      </c>
      <c r="AJ197" s="43"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41"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41" t="str">
        <f aca="false">IF(ISBLANK(Values!E197),"",Values!$M197)</f>
        <v/>
      </c>
      <c r="N198" s="41"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2" t="str">
        <f aca="false">IF(ISBLANK(Values!E197),"",IF(Values!I197,Values!$B$23,Values!$B$33))</f>
        <v/>
      </c>
      <c r="AJ198" s="43"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41"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41" t="str">
        <f aca="false">IF(ISBLANK(Values!E198),"",Values!$M198)</f>
        <v/>
      </c>
      <c r="N199" s="41"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2" t="str">
        <f aca="false">IF(ISBLANK(Values!E198),"",IF(Values!I198,Values!$B$23,Values!$B$33))</f>
        <v/>
      </c>
      <c r="AJ199" s="43"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41"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41" t="str">
        <f aca="false">IF(ISBLANK(Values!E199),"",Values!$M199)</f>
        <v/>
      </c>
      <c r="N200" s="41"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2" t="str">
        <f aca="false">IF(ISBLANK(Values!E199),"",IF(Values!I199,Values!$B$23,Values!$B$33))</f>
        <v/>
      </c>
      <c r="AJ200" s="43"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41"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41" t="str">
        <f aca="false">IF(ISBLANK(Values!E200),"",Values!$M200)</f>
        <v/>
      </c>
      <c r="N201" s="41"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2" t="str">
        <f aca="false">IF(ISBLANK(Values!E200),"",IF(Values!I200,Values!$B$23,Values!$B$33))</f>
        <v/>
      </c>
      <c r="AJ201" s="43"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41"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41" t="str">
        <f aca="false">IF(ISBLANK(Values!E201),"",Values!$M201)</f>
        <v/>
      </c>
      <c r="N202" s="41"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2" t="str">
        <f aca="false">IF(ISBLANK(Values!E201),"",IF(Values!I201,Values!$B$23,Values!$B$33))</f>
        <v/>
      </c>
      <c r="AJ202" s="43"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41"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41" t="str">
        <f aca="false">IF(ISBLANK(Values!E202),"",Values!$M202)</f>
        <v/>
      </c>
      <c r="N203" s="41"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2" t="str">
        <f aca="false">IF(ISBLANK(Values!E202),"",IF(Values!I202,Values!$B$23,Values!$B$33))</f>
        <v/>
      </c>
      <c r="AJ203" s="43"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41"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41" t="str">
        <f aca="false">IF(ISBLANK(Values!E203),"",Values!$M203)</f>
        <v/>
      </c>
      <c r="N204" s="41"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2" t="str">
        <f aca="false">IF(ISBLANK(Values!E203),"",IF(Values!I203,Values!$B$23,Values!$B$33))</f>
        <v/>
      </c>
      <c r="AJ204" s="43"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41"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F24:F1041 G25:G1041 N132:V204 AT167:AT1041 B205:B1041 D205:D1041 J205:V1041 AC205:AC1041 AV205:AV1041 FC205:FI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7" activeCellId="0" sqref="B37"/>
    </sheetView>
  </sheetViews>
  <sheetFormatPr defaultColWidth="12.12109375" defaultRowHeight="12.8" zeroHeight="false" outlineLevelRow="0" outlineLevelCol="0"/>
  <cols>
    <col collapsed="false" customWidth="true" hidden="false" outlineLevel="0" max="1" min="1" style="0" width="18.85"/>
    <col collapsed="false" customWidth="true" hidden="false" outlineLevel="0" max="2" min="2" style="48"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9" t="s">
        <v>345</v>
      </c>
      <c r="B1" s="50"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51" t="s">
        <v>346</v>
      </c>
      <c r="F1" s="51"/>
      <c r="G1" s="51"/>
      <c r="H1" s="52"/>
      <c r="I1" s="52"/>
    </row>
    <row r="2" customFormat="false" ht="12.8" hidden="false" customHeight="false" outlineLevel="0" collapsed="false">
      <c r="A2" s="49" t="s">
        <v>347</v>
      </c>
      <c r="B2" s="50"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9" t="s">
        <v>348</v>
      </c>
      <c r="B3" s="53" t="s">
        <v>349</v>
      </c>
      <c r="C3" s="49" t="s">
        <v>350</v>
      </c>
      <c r="D3" s="49" t="s">
        <v>351</v>
      </c>
      <c r="E3" s="49" t="s">
        <v>352</v>
      </c>
      <c r="F3" s="49" t="s">
        <v>353</v>
      </c>
      <c r="G3" s="49" t="s">
        <v>354</v>
      </c>
      <c r="H3" s="49" t="s">
        <v>355</v>
      </c>
      <c r="I3" s="49" t="s">
        <v>356</v>
      </c>
      <c r="J3" s="49" t="s">
        <v>357</v>
      </c>
      <c r="K3" s="49" t="s">
        <v>358</v>
      </c>
      <c r="L3" s="49" t="s">
        <v>359</v>
      </c>
      <c r="M3" s="49" t="s">
        <v>360</v>
      </c>
      <c r="N3" s="49" t="s">
        <v>361</v>
      </c>
      <c r="O3" s="49" t="s">
        <v>362</v>
      </c>
      <c r="V3" s="0" t="s">
        <v>363</v>
      </c>
    </row>
    <row r="4" customFormat="false" ht="23.85" hidden="false" customHeight="false" outlineLevel="0" collapsed="false">
      <c r="A4" s="49" t="s">
        <v>364</v>
      </c>
      <c r="B4" s="54" t="n">
        <v>58.99</v>
      </c>
      <c r="C4" s="55" t="n">
        <f aca="false">FALSE()</f>
        <v>0</v>
      </c>
      <c r="D4" s="55" t="n">
        <f aca="false">TRUE()</f>
        <v>1</v>
      </c>
      <c r="E4" s="56" t="n">
        <v>5714401440307</v>
      </c>
      <c r="F4" s="56" t="s">
        <v>365</v>
      </c>
      <c r="G4" s="57"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8" t="n">
        <f aca="false">TRUE()</f>
        <v>1</v>
      </c>
      <c r="J4" s="59" t="n">
        <f aca="false">TRUE()</f>
        <v>1</v>
      </c>
      <c r="K4" s="56" t="s">
        <v>367</v>
      </c>
      <c r="L4" s="60" t="n">
        <f aca="false">TRUE()</f>
        <v>1</v>
      </c>
      <c r="M4" s="61"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61"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62"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63" t="s">
        <v>368</v>
      </c>
      <c r="V4" s="64" t="n">
        <f aca="false">MATCH(G4,options!$D$1:$D$20,0)</f>
        <v>1</v>
      </c>
    </row>
    <row r="5" customFormat="false" ht="23.85" hidden="false" customHeight="false" outlineLevel="0" collapsed="false">
      <c r="A5" s="49" t="s">
        <v>369</v>
      </c>
      <c r="B5" s="54" t="n">
        <v>51.99</v>
      </c>
      <c r="C5" s="55" t="n">
        <f aca="false">FALSE()</f>
        <v>0</v>
      </c>
      <c r="D5" s="55" t="n">
        <f aca="false">TRUE()</f>
        <v>1</v>
      </c>
      <c r="E5" s="56" t="n">
        <v>5714401440024</v>
      </c>
      <c r="F5" s="56" t="s">
        <v>370</v>
      </c>
      <c r="G5" s="57" t="s">
        <v>371</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8" t="n">
        <f aca="false">TRUE()</f>
        <v>1</v>
      </c>
      <c r="J5" s="59" t="n">
        <f aca="false">TRUE()</f>
        <v>1</v>
      </c>
      <c r="K5" s="56" t="s">
        <v>372</v>
      </c>
      <c r="L5" s="60" t="n">
        <f aca="false">TRUE()</f>
        <v>1</v>
      </c>
      <c r="M5" s="61"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61"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62"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63" t="s">
        <v>368</v>
      </c>
      <c r="V5" s="64" t="n">
        <f aca="false">MATCH(G5,options!$D$1:$D$20,0)</f>
        <v>2</v>
      </c>
    </row>
    <row r="6" customFormat="false" ht="23.85" hidden="false" customHeight="false" outlineLevel="0" collapsed="false">
      <c r="A6" s="49" t="s">
        <v>373</v>
      </c>
      <c r="B6" s="65" t="s">
        <v>374</v>
      </c>
      <c r="C6" s="55" t="n">
        <f aca="false">FALSE()</f>
        <v>0</v>
      </c>
      <c r="D6" s="55" t="n">
        <f aca="false">TRUE()</f>
        <v>1</v>
      </c>
      <c r="E6" s="56" t="n">
        <v>5714401440031</v>
      </c>
      <c r="F6" s="56" t="s">
        <v>375</v>
      </c>
      <c r="G6" s="57" t="s">
        <v>376</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8" t="n">
        <f aca="false">TRUE()</f>
        <v>1</v>
      </c>
      <c r="J6" s="59" t="n">
        <f aca="false">TRUE()</f>
        <v>1</v>
      </c>
      <c r="K6" s="56" t="s">
        <v>377</v>
      </c>
      <c r="L6" s="60" t="n">
        <f aca="false">TRUE()</f>
        <v>1</v>
      </c>
      <c r="M6" s="61"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61"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62"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63" t="s">
        <v>368</v>
      </c>
      <c r="V6" s="64" t="n">
        <f aca="false">MATCH(G6,options!$D$1:$D$20,0)</f>
        <v>3</v>
      </c>
    </row>
    <row r="7" customFormat="false" ht="23.85" hidden="false" customHeight="false" outlineLevel="0" collapsed="false">
      <c r="A7" s="49" t="s">
        <v>378</v>
      </c>
      <c r="B7" s="66" t="str">
        <f aca="false">IF(B6=options!C1,"41","41")</f>
        <v>41</v>
      </c>
      <c r="C7" s="55" t="n">
        <f aca="false">FALSE()</f>
        <v>0</v>
      </c>
      <c r="D7" s="55" t="n">
        <f aca="false">TRUE()</f>
        <v>1</v>
      </c>
      <c r="E7" s="56" t="n">
        <v>5714401440048</v>
      </c>
      <c r="F7" s="56" t="s">
        <v>379</v>
      </c>
      <c r="G7" s="57" t="s">
        <v>380</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8" t="n">
        <f aca="false">TRUE()</f>
        <v>1</v>
      </c>
      <c r="J7" s="59" t="n">
        <f aca="false">TRUE()</f>
        <v>1</v>
      </c>
      <c r="K7" s="56" t="s">
        <v>381</v>
      </c>
      <c r="L7" s="60" t="b">
        <v>1</v>
      </c>
      <c r="M7" s="61"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61"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62"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63" t="s">
        <v>368</v>
      </c>
      <c r="V7" s="64" t="n">
        <f aca="false">MATCH(G7,options!$D$1:$D$20,0)</f>
        <v>4</v>
      </c>
    </row>
    <row r="8" customFormat="false" ht="23.85" hidden="false" customHeight="false" outlineLevel="0" collapsed="false">
      <c r="A8" s="49" t="s">
        <v>382</v>
      </c>
      <c r="B8" s="66" t="str">
        <f aca="false">IF(B6=options!C1,"17","17")</f>
        <v>17</v>
      </c>
      <c r="C8" s="55" t="n">
        <f aca="false">FALSE()</f>
        <v>0</v>
      </c>
      <c r="D8" s="55" t="n">
        <f aca="false">TRUE()</f>
        <v>1</v>
      </c>
      <c r="E8" s="56" t="n">
        <v>5714401440055</v>
      </c>
      <c r="F8" s="56" t="s">
        <v>383</v>
      </c>
      <c r="G8" s="57" t="s">
        <v>384</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8" t="n">
        <f aca="false">TRUE()</f>
        <v>1</v>
      </c>
      <c r="J8" s="59" t="n">
        <f aca="false">TRUE()</f>
        <v>1</v>
      </c>
      <c r="K8" s="56" t="s">
        <v>385</v>
      </c>
      <c r="L8" s="60" t="n">
        <f aca="false">TRUE()</f>
        <v>1</v>
      </c>
      <c r="M8" s="61"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61"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62"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63" t="s">
        <v>368</v>
      </c>
      <c r="V8" s="64" t="n">
        <f aca="false">MATCH(G8,options!$D$1:$D$20,0)</f>
        <v>5</v>
      </c>
    </row>
    <row r="9" customFormat="false" ht="23.85" hidden="false" customHeight="false" outlineLevel="0" collapsed="false">
      <c r="A9" s="49" t="s">
        <v>386</v>
      </c>
      <c r="B9" s="66" t="str">
        <f aca="false">IF(B6=options!C1,"5","5")</f>
        <v>5</v>
      </c>
      <c r="C9" s="55" t="n">
        <f aca="false">FALSE()</f>
        <v>0</v>
      </c>
      <c r="D9" s="55" t="n">
        <f aca="false">FALSE()</f>
        <v>0</v>
      </c>
      <c r="E9" s="56" t="n">
        <v>5714401440062</v>
      </c>
      <c r="F9" s="56" t="s">
        <v>387</v>
      </c>
      <c r="G9" s="57" t="s">
        <v>388</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8" t="n">
        <f aca="false">TRUE()</f>
        <v>1</v>
      </c>
      <c r="J9" s="59" t="n">
        <f aca="false">TRUE()</f>
        <v>1</v>
      </c>
      <c r="K9" s="56" t="s">
        <v>389</v>
      </c>
      <c r="L9" s="60" t="n">
        <f aca="false">TRUE()</f>
        <v>1</v>
      </c>
      <c r="M9" s="61" t="str">
        <f aca="false">IF(ISBLANK(K9),"",IF(L9, "https://raw.githubusercontent.com/PatrickVibild/TellusAmazonPictures/master/pictures/"&amp;K9&amp;"/1.jpg","https://download.lenovo.com/Images/Parts/"&amp;K9&amp;"/"&amp;K9&amp;"_A.jpg"))</f>
        <v>https://raw.githubusercontent.com/PatrickVibild/TellusAmazonPictures/master/pictures/Lenovo/T440/BL/NOR/1.jpg</v>
      </c>
      <c r="N9" s="61" t="str">
        <f aca="false">IF(ISBLANK(K9),"",IF(L9, "https://raw.githubusercontent.com/PatrickVibild/TellusAmazonPictures/master/pictures/"&amp;K9&amp;"/2.jpg","https://download.lenovo.com/Images/Parts/"&amp;K9&amp;"/"&amp;K9&amp;"_B.jpg"))</f>
        <v>https://raw.githubusercontent.com/PatrickVibild/TellusAmazonPictures/master/pictures/Lenovo/T440/BL/NOR/2.jpg</v>
      </c>
      <c r="O9" s="62" t="str">
        <f aca="false">IF(ISBLANK(K9),"",IF(L9, "https://raw.githubusercontent.com/PatrickVibild/TellusAmazonPictures/master/pictures/"&amp;K9&amp;"/3.jpg","https://download.lenovo.com/Images/Parts/"&amp;K9&amp;"/"&amp;K9&amp;"_details.jpg"))</f>
        <v>https://raw.githubusercontent.com/PatrickVibild/TellusAmazonPictures/master/pictures/Lenovo/T440/BL/NOR/3.jpg</v>
      </c>
      <c r="P9" s="0" t="str">
        <f aca="false">IF(ISBLANK(K9),"",IF(L9, "https://raw.githubusercontent.com/PatrickVibild/TellusAmazonPictures/master/pictures/"&amp;K9&amp;"/4.jpg", ""))</f>
        <v>https://raw.githubusercontent.com/PatrickVibild/TellusAmazonPictures/master/pictures/Lenovo/T440/BL/NOR/4.jpg</v>
      </c>
      <c r="Q9" s="0" t="str">
        <f aca="false">IF(ISBLANK(K9),"",IF(L9, "https://raw.githubusercontent.com/PatrickVibild/TellusAmazonPictures/master/pictures/"&amp;K9&amp;"/5.jpg", ""))</f>
        <v>https://raw.githubusercontent.com/PatrickVibild/TellusAmazonPictures/master/pictures/Lenovo/T440/BL/NOR/5.jpg</v>
      </c>
      <c r="R9" s="0" t="str">
        <f aca="false">IF(ISBLANK(K9),"",IF(L9, "https://raw.githubusercontent.com/PatrickVibild/TellusAmazonPictures/master/pictures/"&amp;K9&amp;"/6.jpg", ""))</f>
        <v>https://raw.githubusercontent.com/PatrickVibild/TellusAmazonPictures/master/pictures/Lenovo/T440/BL/NOR/6.jpg</v>
      </c>
      <c r="S9" s="63" t="s">
        <v>368</v>
      </c>
      <c r="V9" s="64" t="n">
        <f aca="false">MATCH(G9,options!$D$1:$D$20,0)</f>
        <v>6</v>
      </c>
    </row>
    <row r="10" customFormat="false" ht="12.8" hidden="false" customHeight="false" outlineLevel="0" collapsed="false">
      <c r="A10" s="0" t="s">
        <v>390</v>
      </c>
      <c r="B10" s="67"/>
      <c r="C10" s="55" t="n">
        <f aca="false">FALSE()</f>
        <v>0</v>
      </c>
      <c r="D10" s="55" t="n">
        <f aca="false">TRUE()</f>
        <v>1</v>
      </c>
      <c r="E10" s="56" t="n">
        <v>5714401440079</v>
      </c>
      <c r="F10" s="56" t="s">
        <v>391</v>
      </c>
      <c r="G10" s="57" t="s">
        <v>392</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8" t="n">
        <f aca="false">TRUE()</f>
        <v>1</v>
      </c>
      <c r="J10" s="59" t="n">
        <f aca="false">TRUE()</f>
        <v>1</v>
      </c>
      <c r="K10" s="56" t="s">
        <v>393</v>
      </c>
      <c r="L10" s="60" t="n">
        <f aca="false">FALSE()</f>
        <v>0</v>
      </c>
      <c r="M10" s="61" t="str">
        <f aca="false">IF(ISBLANK(K10),"",IF(L10, "https://raw.githubusercontent.com/PatrickVibild/TellusAmazonPictures/master/pictures/"&amp;K10&amp;"/1.jpg","https://download.lenovo.com/Images/Parts/"&amp;K10&amp;"/"&amp;K10&amp;"_A.jpg"))</f>
        <v>https://download.lenovo.com/Images/Parts/04X0107/04X0107_A.jpg</v>
      </c>
      <c r="N10" s="61" t="str">
        <f aca="false">IF(ISBLANK(K10),"",IF(L10, "https://raw.githubusercontent.com/PatrickVibild/TellusAmazonPictures/master/pictures/"&amp;K10&amp;"/2.jpg","https://download.lenovo.com/Images/Parts/"&amp;K10&amp;"/"&amp;K10&amp;"_B.jpg"))</f>
        <v>https://download.lenovo.com/Images/Parts/04X0107/04X0107_B.jpg</v>
      </c>
      <c r="O10" s="62"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63" t="s">
        <v>368</v>
      </c>
      <c r="V10" s="64" t="n">
        <f aca="false">MATCH(G10,options!$D$1:$D$20,0)</f>
        <v>7</v>
      </c>
    </row>
    <row r="11" customFormat="false" ht="12.8" hidden="false" customHeight="false" outlineLevel="0" collapsed="false">
      <c r="A11" s="49" t="s">
        <v>394</v>
      </c>
      <c r="B11" s="68" t="n">
        <v>150</v>
      </c>
      <c r="C11" s="55" t="n">
        <f aca="false">FALSE()</f>
        <v>0</v>
      </c>
      <c r="D11" s="55" t="n">
        <f aca="false">FALSE()</f>
        <v>0</v>
      </c>
      <c r="E11" s="56" t="n">
        <v>5714401440086</v>
      </c>
      <c r="F11" s="56" t="s">
        <v>395</v>
      </c>
      <c r="G11" s="57" t="s">
        <v>396</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8" t="n">
        <f aca="false">TRUE()</f>
        <v>1</v>
      </c>
      <c r="J11" s="59" t="n">
        <f aca="false">TRUE()</f>
        <v>1</v>
      </c>
      <c r="K11" s="46" t="s">
        <v>397</v>
      </c>
      <c r="L11" s="60" t="n">
        <f aca="false">FALSE()</f>
        <v>0</v>
      </c>
      <c r="M11" s="61" t="str">
        <f aca="false">IF(ISBLANK(K11),"",IF(L11, "https://raw.githubusercontent.com/PatrickVibild/TellusAmazonPictures/master/pictures/"&amp;K11&amp;"/1.jpg","https://download.lenovo.com/Images/Parts/"&amp;K11&amp;"/"&amp;K11&amp;"_A.jpg"))</f>
        <v>https://download.lenovo.com/Images/Parts/01AX317/01AX317_A.jpg</v>
      </c>
      <c r="N11" s="61" t="str">
        <f aca="false">IF(ISBLANK(K11),"",IF(L11, "https://raw.githubusercontent.com/PatrickVibild/TellusAmazonPictures/master/pictures/"&amp;K11&amp;"/2.jpg","https://download.lenovo.com/Images/Parts/"&amp;K11&amp;"/"&amp;K11&amp;"_B.jpg"))</f>
        <v>https://download.lenovo.com/Images/Parts/01AX317/01AX317_B.jpg</v>
      </c>
      <c r="O11" s="62"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63" t="s">
        <v>368</v>
      </c>
      <c r="V11" s="64" t="n">
        <f aca="false">MATCH(G11,options!$D$1:$D$20,0)</f>
        <v>8</v>
      </c>
    </row>
    <row r="12" customFormat="false" ht="12.8" hidden="false" customHeight="false" outlineLevel="0" collapsed="false">
      <c r="B12" s="67"/>
      <c r="C12" s="55" t="n">
        <f aca="false">FALSE()</f>
        <v>0</v>
      </c>
      <c r="D12" s="55" t="n">
        <f aca="false">FALSE()</f>
        <v>0</v>
      </c>
      <c r="E12" s="56" t="n">
        <v>5714401440109</v>
      </c>
      <c r="F12" s="56" t="s">
        <v>398</v>
      </c>
      <c r="G12" s="57" t="s">
        <v>399</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Dänisch</v>
      </c>
      <c r="I12" s="58" t="n">
        <f aca="false">TRUE()</f>
        <v>1</v>
      </c>
      <c r="J12" s="59" t="n">
        <f aca="false">TRUE()</f>
        <v>1</v>
      </c>
      <c r="K12" s="56" t="s">
        <v>400</v>
      </c>
      <c r="L12" s="60" t="n">
        <f aca="false">FALSE()</f>
        <v>0</v>
      </c>
      <c r="M12" s="61" t="str">
        <f aca="false">IF(ISBLANK(K12),"",IF(L12, "https://raw.githubusercontent.com/PatrickVibild/TellusAmazonPictures/master/pictures/"&amp;K12&amp;"/1.jpg","https://download.lenovo.com/Images/Parts/"&amp;K12&amp;"/"&amp;K12&amp;"_A.jpg"))</f>
        <v>https://download.lenovo.com/Images/Parts/04X0110/04X0110_A.jpg</v>
      </c>
      <c r="N12" s="61" t="str">
        <f aca="false">IF(ISBLANK(K12),"",IF(L12, "https://raw.githubusercontent.com/PatrickVibild/TellusAmazonPictures/master/pictures/"&amp;K12&amp;"/2.jpg","https://download.lenovo.com/Images/Parts/"&amp;K12&amp;"/"&amp;K12&amp;"_B.jpg"))</f>
        <v>https://download.lenovo.com/Images/Parts/04X0110/04X0110_B.jpg</v>
      </c>
      <c r="O12" s="62"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63" t="s">
        <v>368</v>
      </c>
      <c r="V12" s="64" t="n">
        <f aca="false">MATCH(G12,options!$D$1:$D$20,0)</f>
        <v>9</v>
      </c>
    </row>
    <row r="13" customFormat="false" ht="12.8" hidden="false" customHeight="false" outlineLevel="0" collapsed="false">
      <c r="A13" s="49" t="s">
        <v>401</v>
      </c>
      <c r="B13" s="56" t="s">
        <v>402</v>
      </c>
      <c r="C13" s="55" t="n">
        <f aca="false">FALSE()</f>
        <v>0</v>
      </c>
      <c r="D13" s="55" t="n">
        <f aca="false">FALSE()</f>
        <v>0</v>
      </c>
      <c r="E13" s="56" t="n">
        <v>5714401440123</v>
      </c>
      <c r="F13" s="56" t="s">
        <v>403</v>
      </c>
      <c r="G13" s="57" t="s">
        <v>404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Niederländisch</v>
      </c>
      <c r="I13" s="58" t="n">
        <f aca="false">TRUE()</f>
        <v>1</v>
      </c>
      <c r="J13" s="59" t="n">
        <f aca="false">TRUE()</f>
        <v>1</v>
      </c>
      <c r="K13" s="56" t="s">
        <v>405</v>
      </c>
      <c r="L13" s="60" t="n">
        <f aca="false">FALSE()</f>
        <v>0</v>
      </c>
      <c r="M13" s="61" t="str">
        <f aca="false">IF(ISBLANK(K13),"",IF(L13, "https://raw.githubusercontent.com/PatrickVibild/TellusAmazonPictures/master/pictures/"&amp;K13&amp;"/1.jpg","https://download.lenovo.com/Images/Parts/"&amp;K13&amp;"/"&amp;K13&amp;"_A.jpg"))</f>
        <v>https://download.lenovo.com/Images/Parts/04X0120/04X0120_A.jpg</v>
      </c>
      <c r="N13" s="61" t="str">
        <f aca="false">IF(ISBLANK(K13),"",IF(L13, "https://raw.githubusercontent.com/PatrickVibild/TellusAmazonPictures/master/pictures/"&amp;K13&amp;"/2.jpg","https://download.lenovo.com/Images/Parts/"&amp;K13&amp;"/"&amp;K13&amp;"_B.jpg"))</f>
        <v>https://download.lenovo.com/Images/Parts/04X0120/04X0120_B.jpg</v>
      </c>
      <c r="O13" s="62"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63" t="s">
        <v>368</v>
      </c>
      <c r="V13" s="64" t="n">
        <f aca="false">MATCH(G13,options!$D$1:$D$20,0)</f>
        <v>10</v>
      </c>
    </row>
    <row r="14" customFormat="false" ht="17.35" hidden="false" customHeight="false" outlineLevel="0" collapsed="false">
      <c r="A14" s="49" t="s">
        <v>406</v>
      </c>
      <c r="B14" s="56" t="n">
        <v>5714401440994</v>
      </c>
      <c r="C14" s="55" t="n">
        <f aca="false">FALSE()</f>
        <v>0</v>
      </c>
      <c r="D14" s="55" t="n">
        <f aca="false">FALSE()</f>
        <v>0</v>
      </c>
      <c r="E14" s="56" t="n">
        <v>5714401440130</v>
      </c>
      <c r="F14" s="56" t="s">
        <v>407</v>
      </c>
      <c r="G14" s="57" t="s">
        <v>408</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norwegisch</v>
      </c>
      <c r="I14" s="58" t="n">
        <f aca="false">TRUE()</f>
        <v>1</v>
      </c>
      <c r="J14" s="59" t="n">
        <f aca="false">TRUE()</f>
        <v>1</v>
      </c>
      <c r="K14" s="69" t="s">
        <v>409</v>
      </c>
      <c r="L14" s="60" t="n">
        <f aca="false">FALSE()</f>
        <v>0</v>
      </c>
      <c r="M14" s="61" t="str">
        <f aca="false">IF(ISBLANK(K14),"",IF(L14, "https://raw.githubusercontent.com/PatrickVibild/TellusAmazonPictures/master/pictures/"&amp;K14&amp;"/1.jpg","https://download.lenovo.com/Images/Parts/"&amp;K14&amp;"/"&amp;K14&amp;"_A.jpg"))</f>
        <v>https://download.lenovo.com/Images/Parts/04Y0882/04Y0882_A.jpg</v>
      </c>
      <c r="N14" s="61" t="str">
        <f aca="false">IF(ISBLANK(K14),"",IF(L14, "https://raw.githubusercontent.com/PatrickVibild/TellusAmazonPictures/master/pictures/"&amp;K14&amp;"/2.jpg","https://download.lenovo.com/Images/Parts/"&amp;K14&amp;"/"&amp;K14&amp;"_B.jpg"))</f>
        <v>https://download.lenovo.com/Images/Parts/04Y0882/04Y0882_B.jpg</v>
      </c>
      <c r="O14" s="62"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63" t="s">
        <v>368</v>
      </c>
      <c r="V14" s="64" t="n">
        <f aca="false">MATCH(G14,options!$D$1:$D$20,0)</f>
        <v>11</v>
      </c>
    </row>
    <row r="15" customFormat="false" ht="17.35" hidden="false" customHeight="false" outlineLevel="0" collapsed="false">
      <c r="B15" s="67"/>
      <c r="C15" s="55" t="n">
        <f aca="false">FALSE()</f>
        <v>0</v>
      </c>
      <c r="D15" s="55" t="n">
        <f aca="false">FALSE()</f>
        <v>0</v>
      </c>
      <c r="E15" s="56" t="n">
        <v>5714401440147</v>
      </c>
      <c r="F15" s="56" t="s">
        <v>410</v>
      </c>
      <c r="G15" s="57" t="s">
        <v>411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Polieren</v>
      </c>
      <c r="I15" s="58" t="n">
        <f aca="false">TRUE()</f>
        <v>1</v>
      </c>
      <c r="J15" s="59" t="n">
        <f aca="false">TRUE()</f>
        <v>1</v>
      </c>
      <c r="K15" s="69" t="s">
        <v>412</v>
      </c>
      <c r="L15" s="60" t="n">
        <f aca="false">FALSE()</f>
        <v>0</v>
      </c>
      <c r="M15" s="61" t="str">
        <f aca="false">IF(ISBLANK(K15),"",IF(L15, "https://raw.githubusercontent.com/PatrickVibild/TellusAmazonPictures/master/pictures/"&amp;K15&amp;"/1.jpg","https://download.lenovo.com/Images/Parts/"&amp;K15&amp;"/"&amp;K15&amp;"_A.jpg"))</f>
        <v>https://download.lenovo.com/Images/Parts/04X0122/04X0122_A.jpg</v>
      </c>
      <c r="N15" s="61" t="str">
        <f aca="false">IF(ISBLANK(K15),"",IF(L15, "https://raw.githubusercontent.com/PatrickVibild/TellusAmazonPictures/master/pictures/"&amp;K15&amp;"/2.jpg","https://download.lenovo.com/Images/Parts/"&amp;K15&amp;"/"&amp;K15&amp;"_B.jpg"))</f>
        <v>https://download.lenovo.com/Images/Parts/04X0122/04X0122_B.jpg</v>
      </c>
      <c r="O15" s="62"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63" t="s">
        <v>368</v>
      </c>
      <c r="V15" s="64" t="n">
        <f aca="false">MATCH(G15,options!$D$1:$D$20,0)</f>
        <v>12</v>
      </c>
    </row>
    <row r="16" customFormat="false" ht="17.35" hidden="false" customHeight="false" outlineLevel="0" collapsed="false">
      <c r="A16" s="49" t="s">
        <v>413</v>
      </c>
      <c r="B16" s="50" t="s">
        <v>414</v>
      </c>
      <c r="C16" s="55" t="n">
        <f aca="false">FALSE()</f>
        <v>0</v>
      </c>
      <c r="D16" s="55" t="n">
        <f aca="false">FALSE()</f>
        <v>0</v>
      </c>
      <c r="E16" s="56" t="n">
        <v>5714401440154</v>
      </c>
      <c r="F16" s="56" t="s">
        <v>415</v>
      </c>
      <c r="G16" s="57" t="s">
        <v>416</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Portugiesisch</v>
      </c>
      <c r="I16" s="58" t="n">
        <f aca="false">TRUE()</f>
        <v>1</v>
      </c>
      <c r="J16" s="59" t="n">
        <f aca="false">TRUE()</f>
        <v>1</v>
      </c>
      <c r="K16" s="69" t="s">
        <v>417</v>
      </c>
      <c r="L16" s="60" t="n">
        <f aca="false">FALSE()</f>
        <v>0</v>
      </c>
      <c r="M16" s="61" t="str">
        <f aca="false">IF(ISBLANK(K16),"",IF(L16, "https://raw.githubusercontent.com/PatrickVibild/TellusAmazonPictures/master/pictures/"&amp;K16&amp;"/1.jpg","https://download.lenovo.com/Images/Parts/"&amp;K16&amp;"/"&amp;K16&amp;"_A.jpg"))</f>
        <v>https://download.lenovo.com/Images/Parts/04X0123/04X0123_A.jpg</v>
      </c>
      <c r="N16" s="61" t="str">
        <f aca="false">IF(ISBLANK(K16),"",IF(L16, "https://raw.githubusercontent.com/PatrickVibild/TellusAmazonPictures/master/pictures/"&amp;K16&amp;"/2.jpg","https://download.lenovo.com/Images/Parts/"&amp;K16&amp;"/"&amp;K16&amp;"_B.jpg"))</f>
        <v>https://download.lenovo.com/Images/Parts/04X0123/04X0123_B.jpg</v>
      </c>
      <c r="O16" s="62"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63" t="s">
        <v>368</v>
      </c>
      <c r="V16" s="64" t="n">
        <f aca="false">MATCH(G16,options!$D$1:$D$20,0)</f>
        <v>13</v>
      </c>
    </row>
    <row r="17" customFormat="false" ht="17.35" hidden="false" customHeight="false" outlineLevel="0" collapsed="false">
      <c r="B17" s="67"/>
      <c r="C17" s="55" t="n">
        <f aca="false">FALSE()</f>
        <v>0</v>
      </c>
      <c r="D17" s="55" t="n">
        <f aca="false">FALSE()</f>
        <v>0</v>
      </c>
      <c r="E17" s="56" t="n">
        <v>5714401440161</v>
      </c>
      <c r="F17" s="56" t="s">
        <v>418</v>
      </c>
      <c r="G17" s="57" t="s">
        <v>419</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Schwedisch -  finnisch</v>
      </c>
      <c r="I17" s="58" t="n">
        <f aca="false">TRUE()</f>
        <v>1</v>
      </c>
      <c r="J17" s="59" t="n">
        <f aca="false">TRUE()</f>
        <v>1</v>
      </c>
      <c r="K17" s="69" t="s">
        <v>420</v>
      </c>
      <c r="L17" s="60" t="n">
        <f aca="false">FALSE()</f>
        <v>0</v>
      </c>
      <c r="M17" s="61" t="str">
        <f aca="false">IF(ISBLANK(K17),"",IF(L17, "https://raw.githubusercontent.com/PatrickVibild/TellusAmazonPictures/master/pictures/"&amp;K17&amp;"/1.jpg","https://download.lenovo.com/Images/Parts/"&amp;K17&amp;"/"&amp;K17&amp;"_A.jpg"))</f>
        <v>https://download.lenovo.com/Images/Parts/04X0127/04X0127_A.jpg</v>
      </c>
      <c r="N17" s="61" t="str">
        <f aca="false">IF(ISBLANK(K17),"",IF(L17, "https://raw.githubusercontent.com/PatrickVibild/TellusAmazonPictures/master/pictures/"&amp;K17&amp;"/2.jpg","https://download.lenovo.com/Images/Parts/"&amp;K17&amp;"/"&amp;K17&amp;"_B.jpg"))</f>
        <v>https://download.lenovo.com/Images/Parts/04X0127/04X0127_B.jpg</v>
      </c>
      <c r="O17" s="62"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63" t="s">
        <v>368</v>
      </c>
      <c r="V17" s="64" t="n">
        <f aca="false">MATCH(G17,options!$D$1:$D$20,0)</f>
        <v>14</v>
      </c>
    </row>
    <row r="18" customFormat="false" ht="17.35" hidden="false" customHeight="false" outlineLevel="0" collapsed="false">
      <c r="A18" s="49" t="s">
        <v>421</v>
      </c>
      <c r="B18" s="68" t="n">
        <v>5</v>
      </c>
      <c r="C18" s="55" t="n">
        <f aca="false">FALSE()</f>
        <v>0</v>
      </c>
      <c r="D18" s="55" t="n">
        <f aca="false">TRUE()</f>
        <v>1</v>
      </c>
      <c r="E18" s="56" t="n">
        <v>5714401440178</v>
      </c>
      <c r="F18" s="56" t="s">
        <v>422</v>
      </c>
      <c r="G18" s="57" t="s">
        <v>423</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Schweizerisch</v>
      </c>
      <c r="I18" s="58" t="n">
        <f aca="false">TRUE()</f>
        <v>1</v>
      </c>
      <c r="J18" s="59" t="n">
        <f aca="false">TRUE()</f>
        <v>1</v>
      </c>
      <c r="K18" s="69" t="s">
        <v>424</v>
      </c>
      <c r="L18" s="60" t="n">
        <f aca="false">FALSE()</f>
        <v>0</v>
      </c>
      <c r="M18" s="61" t="str">
        <f aca="false">IF(ISBLANK(K18),"",IF(L18, "https://raw.githubusercontent.com/PatrickVibild/TellusAmazonPictures/master/pictures/"&amp;K18&amp;"/1.jpg","https://download.lenovo.com/Images/Parts/"&amp;K18&amp;"/"&amp;K18&amp;"_A.jpg"))</f>
        <v>https://download.lenovo.com/Images/Parts/04X0128/04X0128_A.jpg</v>
      </c>
      <c r="N18" s="61" t="str">
        <f aca="false">IF(ISBLANK(K18),"",IF(L18, "https://raw.githubusercontent.com/PatrickVibild/TellusAmazonPictures/master/pictures/"&amp;K18&amp;"/2.jpg","https://download.lenovo.com/Images/Parts/"&amp;K18&amp;"/"&amp;K18&amp;"_B.jpg"))</f>
        <v>https://download.lenovo.com/Images/Parts/04X0128/04X0128_B.jpg</v>
      </c>
      <c r="O18" s="62"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63" t="s">
        <v>368</v>
      </c>
      <c r="V18" s="64" t="n">
        <f aca="false">MATCH(G18,options!$D$1:$D$20,0)</f>
        <v>15</v>
      </c>
    </row>
    <row r="19" customFormat="false" ht="23.85" hidden="false" customHeight="false" outlineLevel="0" collapsed="false">
      <c r="B19" s="67"/>
      <c r="C19" s="55" t="n">
        <f aca="false">FALSE()</f>
        <v>0</v>
      </c>
      <c r="D19" s="55" t="n">
        <f aca="false">FALSE()</f>
        <v>0</v>
      </c>
      <c r="E19" s="56" t="n">
        <v>5714401440185</v>
      </c>
      <c r="F19" s="56" t="s">
        <v>425</v>
      </c>
      <c r="G19" s="57" t="s">
        <v>426</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8" t="n">
        <f aca="false">TRUE()</f>
        <v>1</v>
      </c>
      <c r="J19" s="59" t="n">
        <f aca="false">TRUE()</f>
        <v>1</v>
      </c>
      <c r="K19" s="56" t="s">
        <v>427</v>
      </c>
      <c r="L19" s="60" t="b">
        <v>1</v>
      </c>
      <c r="M19" s="61"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61"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62"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63" t="s">
        <v>368</v>
      </c>
      <c r="V19" s="64" t="n">
        <f aca="false">MATCH(G19,options!$D$1:$D$20,0)</f>
        <v>16</v>
      </c>
    </row>
    <row r="20" customFormat="false" ht="12.8" hidden="false" customHeight="false" outlineLevel="0" collapsed="false">
      <c r="A20" s="49" t="s">
        <v>428</v>
      </c>
      <c r="B20" s="70" t="s">
        <v>429</v>
      </c>
      <c r="C20" s="55" t="n">
        <f aca="false">FALSE()</f>
        <v>0</v>
      </c>
      <c r="D20" s="55" t="n">
        <f aca="false">FALSE()</f>
        <v>0</v>
      </c>
      <c r="E20" s="56" t="n">
        <v>5714401440192</v>
      </c>
      <c r="F20" s="56" t="s">
        <v>430</v>
      </c>
      <c r="G20" s="57" t="s">
        <v>431</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Russisch</v>
      </c>
      <c r="I20" s="58" t="n">
        <f aca="false">TRUE()</f>
        <v>1</v>
      </c>
      <c r="J20" s="59" t="n">
        <f aca="false">TRUE()</f>
        <v>1</v>
      </c>
      <c r="K20" s="56" t="s">
        <v>432</v>
      </c>
      <c r="L20" s="60" t="n">
        <f aca="false">FALSE()</f>
        <v>0</v>
      </c>
      <c r="M20" s="61" t="str">
        <f aca="false">IF(ISBLANK(K20),"",IF(L20, "https://raw.githubusercontent.com/PatrickVibild/TellusAmazonPictures/master/pictures/"&amp;K20&amp;"/1.jpg","https://download.lenovo.com/Images/Parts/"&amp;K20&amp;"/"&amp;K20&amp;"_A.jpg"))</f>
        <v>https://download.lenovo.com/Images/Parts/01AX333/01AX333_A.jpg</v>
      </c>
      <c r="N20" s="61" t="str">
        <f aca="false">IF(ISBLANK(K20),"",IF(L20, "https://raw.githubusercontent.com/PatrickVibild/TellusAmazonPictures/master/pictures/"&amp;K20&amp;"/2.jpg","https://download.lenovo.com/Images/Parts/"&amp;K20&amp;"/"&amp;K20&amp;"_B.jpg"))</f>
        <v>https://download.lenovo.com/Images/Parts/01AX333/01AX333_B.jpg</v>
      </c>
      <c r="O20" s="62"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63" t="s">
        <v>368</v>
      </c>
      <c r="V20" s="64" t="n">
        <f aca="false">MATCH(G20,options!$D$1:$D$20,0)</f>
        <v>17</v>
      </c>
    </row>
    <row r="21" customFormat="false" ht="23.85" hidden="false" customHeight="false" outlineLevel="0" collapsed="false">
      <c r="B21" s="67"/>
      <c r="C21" s="55" t="n">
        <f aca="false">TRUE()</f>
        <v>1</v>
      </c>
      <c r="D21" s="55" t="n">
        <f aca="false">FALSE()</f>
        <v>0</v>
      </c>
      <c r="E21" s="56" t="n">
        <v>5714401440208</v>
      </c>
      <c r="F21" s="56" t="s">
        <v>433</v>
      </c>
      <c r="G21" s="57" t="s">
        <v>434</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8" t="n">
        <f aca="false">TRUE()</f>
        <v>1</v>
      </c>
      <c r="J21" s="59" t="n">
        <f aca="false">TRUE()</f>
        <v>1</v>
      </c>
      <c r="K21" s="56" t="s">
        <v>435</v>
      </c>
      <c r="L21" s="60" t="n">
        <f aca="false">TRUE()</f>
        <v>1</v>
      </c>
      <c r="M21" s="61"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61"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62"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63" t="s">
        <v>368</v>
      </c>
      <c r="V21" s="64" t="n">
        <f aca="false">MATCH(G21,options!$D$1:$D$20,0)</f>
        <v>18</v>
      </c>
    </row>
    <row r="22" customFormat="false" ht="12.8" hidden="false" customHeight="false" outlineLevel="0" collapsed="false">
      <c r="B22" s="67"/>
      <c r="C22" s="55" t="n">
        <f aca="false">FALSE()</f>
        <v>0</v>
      </c>
      <c r="D22" s="55" t="n">
        <f aca="false">FALSE()</f>
        <v>0</v>
      </c>
      <c r="E22" s="56" t="n">
        <v>5714401440116</v>
      </c>
      <c r="F22" s="56" t="s">
        <v>436</v>
      </c>
      <c r="G22" s="57" t="s">
        <v>437</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Hungarisch</v>
      </c>
      <c r="I22" s="58" t="n">
        <f aca="false">TRUE()</f>
        <v>1</v>
      </c>
      <c r="J22" s="59" t="n">
        <f aca="false">TRUE()</f>
        <v>1</v>
      </c>
      <c r="K22" s="56" t="s">
        <v>438</v>
      </c>
      <c r="L22" s="60" t="n">
        <f aca="false">FALSE()</f>
        <v>0</v>
      </c>
      <c r="M22" s="61" t="str">
        <f aca="false">IF(ISBLANK(K22),"",IF(L22, "https://raw.githubusercontent.com/PatrickVibild/TellusAmazonPictures/master/pictures/"&amp;K22&amp;"/1.jpg","https://download.lenovo.com/Images/Parts/"&amp;K22&amp;"/"&amp;K22&amp;"_A.jpg"))</f>
        <v>https://download.lenovo.com/Images/Parts/01AX325/01AX325_A.jpg</v>
      </c>
      <c r="N22" s="61" t="str">
        <f aca="false">IF(ISBLANK(K22),"",IF(L22, "https://raw.githubusercontent.com/PatrickVibild/TellusAmazonPictures/master/pictures/"&amp;K22&amp;"/2.jpg","https://download.lenovo.com/Images/Parts/"&amp;K22&amp;"/"&amp;K22&amp;"_B.jpg"))</f>
        <v>https://download.lenovo.com/Images/Parts/01AX325/01AX325_B.jpg</v>
      </c>
      <c r="O22" s="62"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63" t="s">
        <v>368</v>
      </c>
      <c r="V22" s="64" t="n">
        <f aca="false">MATCH(G22,options!$D$1:$D$20,0)</f>
        <v>19</v>
      </c>
    </row>
    <row r="23" customFormat="false" ht="46.25" hidden="false" customHeight="false" outlineLevel="0" collapsed="false">
      <c r="A23" s="49" t="s">
        <v>439</v>
      </c>
      <c r="B23" s="50"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C23" s="55" t="n">
        <f aca="false">FALSE()</f>
        <v>0</v>
      </c>
      <c r="D23" s="55" t="n">
        <f aca="false">FALSE()</f>
        <v>0</v>
      </c>
      <c r="E23" s="56" t="n">
        <v>5714401440093</v>
      </c>
      <c r="F23" s="56" t="s">
        <v>440</v>
      </c>
      <c r="G23" s="57" t="s">
        <v>441</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Tschechisch</v>
      </c>
      <c r="I23" s="58" t="n">
        <f aca="false">TRUE()</f>
        <v>1</v>
      </c>
      <c r="J23" s="59" t="n">
        <f aca="false">TRUE()</f>
        <v>1</v>
      </c>
      <c r="K23" s="56" t="s">
        <v>442</v>
      </c>
      <c r="L23" s="60" t="n">
        <f aca="false">FALSE()</f>
        <v>0</v>
      </c>
      <c r="M23" s="61" t="str">
        <f aca="false">IF(ISBLANK(K23),"",IF(L23, "https://raw.githubusercontent.com/PatrickVibild/TellusAmazonPictures/master/pictures/"&amp;K23&amp;"/1.jpg","https://download.lenovo.com/Images/Parts/"&amp;K23&amp;"/"&amp;K23&amp;"_A.jpg"))</f>
        <v>https://download.lenovo.com/Images/Parts/01AX318/01AX318_A.jpg</v>
      </c>
      <c r="N23" s="61" t="str">
        <f aca="false">IF(ISBLANK(K23),"",IF(L23, "https://raw.githubusercontent.com/PatrickVibild/TellusAmazonPictures/master/pictures/"&amp;K23&amp;"/2.jpg","https://download.lenovo.com/Images/Parts/"&amp;K23&amp;"/"&amp;K23&amp;"_B.jpg"))</f>
        <v>https://download.lenovo.com/Images/Parts/01AX318/01AX318_B.jpg</v>
      </c>
      <c r="O23" s="62"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63" t="s">
        <v>368</v>
      </c>
      <c r="V23" s="64" t="n">
        <f aca="false">MATCH(G23,options!$D$1:$D$20,0)</f>
        <v>20</v>
      </c>
    </row>
    <row r="24" customFormat="false" ht="57.45" hidden="false" customHeight="false" outlineLevel="0" collapsed="false">
      <c r="A24" s="49" t="s">
        <v>443</v>
      </c>
      <c r="B24" s="50"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C24" s="55" t="n">
        <f aca="false">FALSE()</f>
        <v>0</v>
      </c>
      <c r="D24" s="55" t="n">
        <f aca="false">TRUE()</f>
        <v>1</v>
      </c>
      <c r="E24" s="56" t="n">
        <v>5714401441014</v>
      </c>
      <c r="F24" s="56" t="s">
        <v>444</v>
      </c>
      <c r="G24" s="57" t="s">
        <v>366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8" t="n">
        <f aca="false">TRUE()</f>
        <v>1</v>
      </c>
      <c r="J24" s="59" t="n">
        <f aca="false">FALSE()</f>
        <v>0</v>
      </c>
      <c r="K24" s="56" t="s">
        <v>445</v>
      </c>
      <c r="L24" s="60" t="b">
        <v>1</v>
      </c>
      <c r="M24" s="61" t="str">
        <f aca="false">IF(ISBLANK(K24),"",IF(L24, "https://raw.githubusercontent.com/PatrickVibild/TellusAmazonPictures/master/pictures/"&amp;K24&amp;"/1.jpg","https://download.lenovo.com/Images/Parts/"&amp;K24&amp;"/"&amp;K24&amp;"_A.jpg"))</f>
        <v>https://raw.githubusercontent.com/PatrickVibild/TellusAmazonPictures/master/pictures/Lenovo/T440/RG/DE/1.jpg</v>
      </c>
      <c r="N24" s="61" t="str">
        <f aca="false">IF(ISBLANK(K24),"",IF(L24, "https://raw.githubusercontent.com/PatrickVibild/TellusAmazonPictures/master/pictures/"&amp;K24&amp;"/2.jpg","https://download.lenovo.com/Images/Parts/"&amp;K24&amp;"/"&amp;K24&amp;"_B.jpg"))</f>
        <v>https://raw.githubusercontent.com/PatrickVibild/TellusAmazonPictures/master/pictures/Lenovo/T440/RG/DE/2.jpg</v>
      </c>
      <c r="O24" s="62" t="str">
        <f aca="false">IF(ISBLANK(K24),"",IF(L24, "https://raw.githubusercontent.com/PatrickVibild/TellusAmazonPictures/master/pictures/"&amp;K24&amp;"/3.jpg","https://download.lenovo.com/Images/Parts/"&amp;K24&amp;"/"&amp;K24&amp;"_details.jpg"))</f>
        <v>https://raw.githubusercontent.com/PatrickVibild/TellusAmazonPictures/master/pictures/Lenovo/T440/RG/DE/3.jpg</v>
      </c>
      <c r="P24" s="0" t="str">
        <f aca="false">IF(ISBLANK(K24),"",IF(L24, "https://raw.githubusercontent.com/PatrickVibild/TellusAmazonPictures/master/pictures/"&amp;K24&amp;"/4.jpg", ""))</f>
        <v>https://raw.githubusercontent.com/PatrickVibild/TellusAmazonPictures/master/pictures/Lenovo/T440/RG/DE/4.jpg</v>
      </c>
      <c r="Q24" s="0" t="str">
        <f aca="false">IF(ISBLANK(K24),"",IF(L24, "https://raw.githubusercontent.com/PatrickVibild/TellusAmazonPictures/master/pictures/"&amp;K24&amp;"/5.jpg", ""))</f>
        <v>https://raw.githubusercontent.com/PatrickVibild/TellusAmazonPictures/master/pictures/Lenovo/T440/RG/DE/5.jpg</v>
      </c>
      <c r="R24" s="0" t="str">
        <f aca="false">IF(ISBLANK(K24),"",IF(L24, "https://raw.githubusercontent.com/PatrickVibild/TellusAmazonPictures/master/pictures/"&amp;K24&amp;"/6.jpg", ""))</f>
        <v>https://raw.githubusercontent.com/PatrickVibild/TellusAmazonPictures/master/pictures/Lenovo/T440/RG/DE/6.jpg</v>
      </c>
      <c r="S24" s="63" t="s">
        <v>368</v>
      </c>
      <c r="V24" s="64" t="n">
        <f aca="false">MATCH(G24,options!$D$1:$D$20,0)</f>
        <v>1</v>
      </c>
    </row>
    <row r="25" customFormat="false" ht="35.05" hidden="false" customHeight="false" outlineLevel="0" collapsed="false">
      <c r="A25" s="49" t="s">
        <v>446</v>
      </c>
      <c r="B25" s="50"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C25" s="55" t="n">
        <f aca="false">FALSE()</f>
        <v>0</v>
      </c>
      <c r="D25" s="55" t="n">
        <f aca="false">TRUE()</f>
        <v>1</v>
      </c>
      <c r="E25" s="56" t="n">
        <v>5714401441021</v>
      </c>
      <c r="F25" s="56" t="s">
        <v>447</v>
      </c>
      <c r="G25" s="57" t="s">
        <v>371</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8" t="n">
        <f aca="false">TRUE()</f>
        <v>1</v>
      </c>
      <c r="J25" s="59" t="n">
        <f aca="false">FALSE()</f>
        <v>0</v>
      </c>
      <c r="K25" s="56" t="s">
        <v>448</v>
      </c>
      <c r="L25" s="60" t="b">
        <v>1</v>
      </c>
      <c r="M25" s="61" t="str">
        <f aca="false">IF(ISBLANK(K25),"",IF(L25, "https://raw.githubusercontent.com/PatrickVibild/TellusAmazonPictures/master/pictures/"&amp;K25&amp;"/1.jpg","https://download.lenovo.com/Images/Parts/"&amp;K25&amp;"/"&amp;K25&amp;"_A.jpg"))</f>
        <v>https://raw.githubusercontent.com/PatrickVibild/TellusAmazonPictures/master/pictures/Lenovo/T440/RG/FR/1.jpg</v>
      </c>
      <c r="N25" s="61" t="str">
        <f aca="false">IF(ISBLANK(K25),"",IF(L25, "https://raw.githubusercontent.com/PatrickVibild/TellusAmazonPictures/master/pictures/"&amp;K25&amp;"/2.jpg","https://download.lenovo.com/Images/Parts/"&amp;K25&amp;"/"&amp;K25&amp;"_B.jpg"))</f>
        <v>https://raw.githubusercontent.com/PatrickVibild/TellusAmazonPictures/master/pictures/Lenovo/T440/RG/FR/2.jpg</v>
      </c>
      <c r="O25" s="62" t="str">
        <f aca="false">IF(ISBLANK(K25),"",IF(L25, "https://raw.githubusercontent.com/PatrickVibild/TellusAmazonPictures/master/pictures/"&amp;K25&amp;"/3.jpg","https://download.lenovo.com/Images/Parts/"&amp;K25&amp;"/"&amp;K25&amp;"_details.jpg"))</f>
        <v>https://raw.githubusercontent.com/PatrickVibild/TellusAmazonPictures/master/pictures/Lenovo/T440/RG/FR/3.jpg</v>
      </c>
      <c r="P25" s="0" t="str">
        <f aca="false">IF(ISBLANK(K25),"",IF(L25, "https://raw.githubusercontent.com/PatrickVibild/TellusAmazonPictures/master/pictures/"&amp;K25&amp;"/4.jpg", ""))</f>
        <v>https://raw.githubusercontent.com/PatrickVibild/TellusAmazonPictures/master/pictures/Lenovo/T440/RG/FR/4.jpg</v>
      </c>
      <c r="Q25" s="0" t="str">
        <f aca="false">IF(ISBLANK(K25),"",IF(L25, "https://raw.githubusercontent.com/PatrickVibild/TellusAmazonPictures/master/pictures/"&amp;K25&amp;"/5.jpg", ""))</f>
        <v>https://raw.githubusercontent.com/PatrickVibild/TellusAmazonPictures/master/pictures/Lenovo/T440/RG/FR/5.jpg</v>
      </c>
      <c r="R25" s="0" t="str">
        <f aca="false">IF(ISBLANK(K25),"",IF(L25, "https://raw.githubusercontent.com/PatrickVibild/TellusAmazonPictures/master/pictures/"&amp;K25&amp;"/6.jpg", ""))</f>
        <v>https://raw.githubusercontent.com/PatrickVibild/TellusAmazonPictures/master/pictures/Lenovo/T440/RG/FR/6.jpg</v>
      </c>
      <c r="S25" s="63" t="s">
        <v>368</v>
      </c>
      <c r="V25" s="64" t="n">
        <f aca="false">MATCH(G25,options!$D$1:$D$20,0)</f>
        <v>2</v>
      </c>
    </row>
    <row r="26" customFormat="false" ht="23.85" hidden="false" customHeight="false" outlineLevel="0" collapsed="false">
      <c r="A26" s="49" t="s">
        <v>449</v>
      </c>
      <c r="B26" s="50"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C26" s="55" t="n">
        <f aca="false">FALSE()</f>
        <v>0</v>
      </c>
      <c r="D26" s="55" t="n">
        <f aca="false">TRUE()</f>
        <v>1</v>
      </c>
      <c r="E26" s="56" t="n">
        <v>5714401441038</v>
      </c>
      <c r="F26" s="56" t="s">
        <v>450</v>
      </c>
      <c r="G26" s="57" t="s">
        <v>376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8" t="n">
        <f aca="false">TRUE()</f>
        <v>1</v>
      </c>
      <c r="J26" s="59" t="n">
        <f aca="false">FALSE()</f>
        <v>0</v>
      </c>
      <c r="K26" s="56" t="s">
        <v>451</v>
      </c>
      <c r="L26" s="60" t="b">
        <v>1</v>
      </c>
      <c r="M26" s="61" t="str">
        <f aca="false">IF(ISBLANK(K26),"",IF(L26, "https://raw.githubusercontent.com/PatrickVibild/TellusAmazonPictures/master/pictures/"&amp;K26&amp;"/1.jpg","https://download.lenovo.com/Images/Parts/"&amp;K26&amp;"/"&amp;K26&amp;"_A.jpg"))</f>
        <v>https://raw.githubusercontent.com/PatrickVibild/TellusAmazonPictures/master/pictures/Lenovo/T440/RG/IT/1.jpg</v>
      </c>
      <c r="N26" s="61" t="str">
        <f aca="false">IF(ISBLANK(K26),"",IF(L26, "https://raw.githubusercontent.com/PatrickVibild/TellusAmazonPictures/master/pictures/"&amp;K26&amp;"/2.jpg","https://download.lenovo.com/Images/Parts/"&amp;K26&amp;"/"&amp;K26&amp;"_B.jpg"))</f>
        <v>https://raw.githubusercontent.com/PatrickVibild/TellusAmazonPictures/master/pictures/Lenovo/T440/RG/IT/2.jpg</v>
      </c>
      <c r="O26" s="62" t="str">
        <f aca="false">IF(ISBLANK(K26),"",IF(L26, "https://raw.githubusercontent.com/PatrickVibild/TellusAmazonPictures/master/pictures/"&amp;K26&amp;"/3.jpg","https://download.lenovo.com/Images/Parts/"&amp;K26&amp;"/"&amp;K26&amp;"_details.jpg"))</f>
        <v>https://raw.githubusercontent.com/PatrickVibild/TellusAmazonPictures/master/pictures/Lenovo/T440/RG/IT/3.jpg</v>
      </c>
      <c r="P26" s="0" t="str">
        <f aca="false">IF(ISBLANK(K26),"",IF(L26, "https://raw.githubusercontent.com/PatrickVibild/TellusAmazonPictures/master/pictures/"&amp;K26&amp;"/4.jpg", ""))</f>
        <v>https://raw.githubusercontent.com/PatrickVibild/TellusAmazonPictures/master/pictures/Lenovo/T440/RG/IT/4.jpg</v>
      </c>
      <c r="Q26" s="0" t="str">
        <f aca="false">IF(ISBLANK(K26),"",IF(L26, "https://raw.githubusercontent.com/PatrickVibild/TellusAmazonPictures/master/pictures/"&amp;K26&amp;"/5.jpg", ""))</f>
        <v>https://raw.githubusercontent.com/PatrickVibild/TellusAmazonPictures/master/pictures/Lenovo/T440/RG/IT/5.jpg</v>
      </c>
      <c r="R26" s="0" t="str">
        <f aca="false">IF(ISBLANK(K26),"",IF(L26, "https://raw.githubusercontent.com/PatrickVibild/TellusAmazonPictures/master/pictures/"&amp;K26&amp;"/6.jpg", ""))</f>
        <v>https://raw.githubusercontent.com/PatrickVibild/TellusAmazonPictures/master/pictures/Lenovo/T440/RG/IT/6.jpg</v>
      </c>
      <c r="S26" s="63" t="s">
        <v>368</v>
      </c>
      <c r="V26" s="64" t="n">
        <f aca="false">MATCH(G26,options!$D$1:$D$20,0)</f>
        <v>3</v>
      </c>
    </row>
    <row r="27" customFormat="false" ht="46.25" hidden="false" customHeight="false" outlineLevel="0" collapsed="false">
      <c r="A27" s="49" t="s">
        <v>446</v>
      </c>
      <c r="B27" s="50"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C27" s="55" t="n">
        <f aca="false">FALSE()</f>
        <v>0</v>
      </c>
      <c r="D27" s="55" t="n">
        <f aca="false">TRUE()</f>
        <v>1</v>
      </c>
      <c r="E27" s="56" t="n">
        <v>5714401441045</v>
      </c>
      <c r="F27" s="56" t="s">
        <v>452</v>
      </c>
      <c r="G27" s="57" t="s">
        <v>380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8" t="n">
        <f aca="false">TRUE()</f>
        <v>1</v>
      </c>
      <c r="J27" s="59" t="n">
        <f aca="false">FALSE()</f>
        <v>0</v>
      </c>
      <c r="K27" s="56" t="s">
        <v>453</v>
      </c>
      <c r="L27" s="60" t="b">
        <v>1</v>
      </c>
      <c r="M27" s="61" t="str">
        <f aca="false">IF(ISBLANK(K27),"",IF(L27, "https://raw.githubusercontent.com/PatrickVibild/TellusAmazonPictures/master/pictures/"&amp;K27&amp;"/1.jpg","https://download.lenovo.com/Images/Parts/"&amp;K27&amp;"/"&amp;K27&amp;"_A.jpg"))</f>
        <v>https://raw.githubusercontent.com/PatrickVibild/TellusAmazonPictures/master/pictures/Lenovo/T440/RG/ES/1.jpg</v>
      </c>
      <c r="N27" s="61" t="str">
        <f aca="false">IF(ISBLANK(K27),"",IF(L27, "https://raw.githubusercontent.com/PatrickVibild/TellusAmazonPictures/master/pictures/"&amp;K27&amp;"/2.jpg","https://download.lenovo.com/Images/Parts/"&amp;K27&amp;"/"&amp;K27&amp;"_B.jpg"))</f>
        <v>https://raw.githubusercontent.com/PatrickVibild/TellusAmazonPictures/master/pictures/Lenovo/T440/RG/ES/2.jpg</v>
      </c>
      <c r="O27" s="62" t="str">
        <f aca="false">IF(ISBLANK(K27),"",IF(L27, "https://raw.githubusercontent.com/PatrickVibild/TellusAmazonPictures/master/pictures/"&amp;K27&amp;"/3.jpg","https://download.lenovo.com/Images/Parts/"&amp;K27&amp;"/"&amp;K27&amp;"_details.jpg"))</f>
        <v>https://raw.githubusercontent.com/PatrickVibild/TellusAmazonPictures/master/pictures/Lenovo/T440/RG/ES/3.jpg</v>
      </c>
      <c r="P27" s="0" t="str">
        <f aca="false">IF(ISBLANK(K27),"",IF(L27, "https://raw.githubusercontent.com/PatrickVibild/TellusAmazonPictures/master/pictures/"&amp;K27&amp;"/4.jpg", ""))</f>
        <v>https://raw.githubusercontent.com/PatrickVibild/TellusAmazonPictures/master/pictures/Lenovo/T440/RG/ES/4.jpg</v>
      </c>
      <c r="Q27" s="0" t="str">
        <f aca="false">IF(ISBLANK(K27),"",IF(L27, "https://raw.githubusercontent.com/PatrickVibild/TellusAmazonPictures/master/pictures/"&amp;K27&amp;"/5.jpg", ""))</f>
        <v>https://raw.githubusercontent.com/PatrickVibild/TellusAmazonPictures/master/pictures/Lenovo/T440/RG/ES/5.jpg</v>
      </c>
      <c r="R27" s="0" t="str">
        <f aca="false">IF(ISBLANK(K27),"",IF(L27, "https://raw.githubusercontent.com/PatrickVibild/TellusAmazonPictures/master/pictures/"&amp;K27&amp;"/6.jpg", ""))</f>
        <v>https://raw.githubusercontent.com/PatrickVibild/TellusAmazonPictures/master/pictures/Lenovo/T440/RG/ES/6.jpg</v>
      </c>
      <c r="S27" s="63" t="s">
        <v>368</v>
      </c>
      <c r="V27" s="64" t="n">
        <f aca="false">MATCH(G27,options!$D$1:$D$20,0)</f>
        <v>4</v>
      </c>
    </row>
    <row r="28" customFormat="false" ht="23.85" hidden="false" customHeight="false" outlineLevel="0" collapsed="false">
      <c r="B28" s="71"/>
      <c r="C28" s="55" t="n">
        <f aca="false">FALSE()</f>
        <v>0</v>
      </c>
      <c r="D28" s="55" t="n">
        <f aca="false">TRUE()</f>
        <v>1</v>
      </c>
      <c r="E28" s="56" t="n">
        <v>5714401441052</v>
      </c>
      <c r="F28" s="56" t="s">
        <v>454</v>
      </c>
      <c r="G28" s="57" t="s">
        <v>384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8" t="n">
        <f aca="false">TRUE()</f>
        <v>1</v>
      </c>
      <c r="J28" s="59" t="n">
        <f aca="false">FALSE()</f>
        <v>0</v>
      </c>
      <c r="K28" s="56" t="s">
        <v>455</v>
      </c>
      <c r="L28" s="60" t="b">
        <v>1</v>
      </c>
      <c r="M28" s="61" t="str">
        <f aca="false">IF(ISBLANK(K28),"",IF(L28, "https://raw.githubusercontent.com/PatrickVibild/TellusAmazonPictures/master/pictures/"&amp;K28&amp;"/1.jpg","https://download.lenovo.com/Images/Parts/"&amp;K28&amp;"/"&amp;K28&amp;"_A.jpg"))</f>
        <v>https://raw.githubusercontent.com/PatrickVibild/TellusAmazonPictures/master/pictures/Lenovo/T440/RG/UK/1.jpg</v>
      </c>
      <c r="N28" s="61" t="str">
        <f aca="false">IF(ISBLANK(K28),"",IF(L28, "https://raw.githubusercontent.com/PatrickVibild/TellusAmazonPictures/master/pictures/"&amp;K28&amp;"/2.jpg","https://download.lenovo.com/Images/Parts/"&amp;K28&amp;"/"&amp;K28&amp;"_B.jpg"))</f>
        <v>https://raw.githubusercontent.com/PatrickVibild/TellusAmazonPictures/master/pictures/Lenovo/T440/RG/UK/2.jpg</v>
      </c>
      <c r="O28" s="62" t="str">
        <f aca="false">IF(ISBLANK(K28),"",IF(L28, "https://raw.githubusercontent.com/PatrickVibild/TellusAmazonPictures/master/pictures/"&amp;K28&amp;"/3.jpg","https://download.lenovo.com/Images/Parts/"&amp;K28&amp;"/"&amp;K28&amp;"_details.jpg"))</f>
        <v>https://raw.githubusercontent.com/PatrickVibild/TellusAmazonPictures/master/pictures/Lenovo/T440/RG/UK/3.jpg</v>
      </c>
      <c r="P28" s="0" t="str">
        <f aca="false">IF(ISBLANK(K28),"",IF(L28, "https://raw.githubusercontent.com/PatrickVibild/TellusAmazonPictures/master/pictures/"&amp;K28&amp;"/4.jpg", ""))</f>
        <v>https://raw.githubusercontent.com/PatrickVibild/TellusAmazonPictures/master/pictures/Lenovo/T440/RG/UK/4.jpg</v>
      </c>
      <c r="Q28" s="0" t="str">
        <f aca="false">IF(ISBLANK(K28),"",IF(L28, "https://raw.githubusercontent.com/PatrickVibild/TellusAmazonPictures/master/pictures/"&amp;K28&amp;"/5.jpg", ""))</f>
        <v>https://raw.githubusercontent.com/PatrickVibild/TellusAmazonPictures/master/pictures/Lenovo/T440/RG/UK/5.jpg</v>
      </c>
      <c r="R28" s="0" t="str">
        <f aca="false">IF(ISBLANK(K28),"",IF(L28, "https://raw.githubusercontent.com/PatrickVibild/TellusAmazonPictures/master/pictures/"&amp;K28&amp;"/6.jpg", ""))</f>
        <v>https://raw.githubusercontent.com/PatrickVibild/TellusAmazonPictures/master/pictures/Lenovo/T440/RG/UK/6.jpg</v>
      </c>
      <c r="S28" s="63" t="s">
        <v>368</v>
      </c>
      <c r="V28" s="64" t="n">
        <f aca="false">MATCH(G28,options!$D$1:$D$20,0)</f>
        <v>5</v>
      </c>
    </row>
    <row r="29" customFormat="false" ht="46.25" hidden="false" customHeight="false" outlineLevel="0" collapsed="false">
      <c r="A29" s="49" t="s">
        <v>456</v>
      </c>
      <c r="B29" s="50"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5" t="n">
        <f aca="false">FALSE()</f>
        <v>0</v>
      </c>
      <c r="D29" s="55" t="n">
        <f aca="false">FALSE()</f>
        <v>0</v>
      </c>
      <c r="E29" s="56" t="n">
        <v>5714401441069</v>
      </c>
      <c r="F29" s="56" t="s">
        <v>457</v>
      </c>
      <c r="G29" s="57" t="s">
        <v>388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8" t="n">
        <f aca="false">TRUE()</f>
        <v>1</v>
      </c>
      <c r="J29" s="59" t="n">
        <f aca="false">FALSE()</f>
        <v>0</v>
      </c>
      <c r="K29" s="56" t="s">
        <v>458</v>
      </c>
      <c r="L29" s="60" t="b">
        <v>1</v>
      </c>
      <c r="M29" s="61" t="str">
        <f aca="false">IF(ISBLANK(K29),"",IF(L29, "https://raw.githubusercontent.com/PatrickVibild/TellusAmazonPictures/master/pictures/"&amp;K29&amp;"/1.jpg","https://download.lenovo.com/Images/Parts/"&amp;K29&amp;"/"&amp;K29&amp;"_A.jpg"))</f>
        <v>https://raw.githubusercontent.com/PatrickVibild/TellusAmazonPictures/master/pictures/Lenovo/T440/RG/NOR/1.jpg</v>
      </c>
      <c r="N29" s="61" t="str">
        <f aca="false">IF(ISBLANK(K29),"",IF(L29, "https://raw.githubusercontent.com/PatrickVibild/TellusAmazonPictures/master/pictures/"&amp;K29&amp;"/2.jpg","https://download.lenovo.com/Images/Parts/"&amp;K29&amp;"/"&amp;K29&amp;"_B.jpg"))</f>
        <v>https://raw.githubusercontent.com/PatrickVibild/TellusAmazonPictures/master/pictures/Lenovo/T440/RG/NOR/2.jpg</v>
      </c>
      <c r="O29" s="62" t="str">
        <f aca="false">IF(ISBLANK(K29),"",IF(L29, "https://raw.githubusercontent.com/PatrickVibild/TellusAmazonPictures/master/pictures/"&amp;K29&amp;"/3.jpg","https://download.lenovo.com/Images/Parts/"&amp;K29&amp;"/"&amp;K29&amp;"_details.jpg"))</f>
        <v>https://raw.githubusercontent.com/PatrickVibild/TellusAmazonPictures/master/pictures/Lenovo/T440/RG/NOR/3.jpg</v>
      </c>
      <c r="P29" s="0" t="str">
        <f aca="false">IF(ISBLANK(K29),"",IF(L29, "https://raw.githubusercontent.com/PatrickVibild/TellusAmazonPictures/master/pictures/"&amp;K29&amp;"/4.jpg", ""))</f>
        <v>https://raw.githubusercontent.com/PatrickVibild/TellusAmazonPictures/master/pictures/Lenovo/T440/RG/NOR/4.jpg</v>
      </c>
      <c r="Q29" s="0" t="str">
        <f aca="false">IF(ISBLANK(K29),"",IF(L29, "https://raw.githubusercontent.com/PatrickVibild/TellusAmazonPictures/master/pictures/"&amp;K29&amp;"/5.jpg", ""))</f>
        <v>https://raw.githubusercontent.com/PatrickVibild/TellusAmazonPictures/master/pictures/Lenovo/T440/RG/NOR/5.jpg</v>
      </c>
      <c r="R29" s="0" t="str">
        <f aca="false">IF(ISBLANK(K29),"",IF(L29, "https://raw.githubusercontent.com/PatrickVibild/TellusAmazonPictures/master/pictures/"&amp;K29&amp;"/6.jpg", ""))</f>
        <v>https://raw.githubusercontent.com/PatrickVibild/TellusAmazonPictures/master/pictures/Lenovo/T440/RG/NOR/6.jpg</v>
      </c>
      <c r="S29" s="63" t="s">
        <v>368</v>
      </c>
      <c r="V29" s="64" t="n">
        <f aca="false">MATCH(G29,options!$D$1:$D$20,0)</f>
        <v>6</v>
      </c>
    </row>
    <row r="30" customFormat="false" ht="12.8" hidden="false" customHeight="false" outlineLevel="0" collapsed="false">
      <c r="B30" s="71"/>
      <c r="C30" s="55" t="n">
        <f aca="false">FALSE()</f>
        <v>0</v>
      </c>
      <c r="D30" s="55" t="n">
        <f aca="false">TRUE()</f>
        <v>1</v>
      </c>
      <c r="E30" s="56" t="n">
        <v>5714401441076</v>
      </c>
      <c r="F30" s="56" t="s">
        <v>459</v>
      </c>
      <c r="G30" s="57" t="s">
        <v>392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8" t="n">
        <f aca="false">TRUE()</f>
        <v>1</v>
      </c>
      <c r="J30" s="59" t="n">
        <f aca="false">FALSE()</f>
        <v>0</v>
      </c>
      <c r="K30" s="56" t="s">
        <v>460</v>
      </c>
      <c r="L30" s="60" t="n">
        <f aca="false">FALSE()</f>
        <v>0</v>
      </c>
      <c r="M30" s="61" t="str">
        <f aca="false">IF(ISBLANK(K30),"",IF(L30, "https://raw.githubusercontent.com/PatrickVibild/TellusAmazonPictures/master/pictures/"&amp;K30&amp;"/1.jpg","https://download.lenovo.com/Images/Parts/"&amp;K30&amp;"/"&amp;K30&amp;"_A.jpg"))</f>
        <v>https://download.lenovo.com/Images/Parts/04Y0830/04Y0830_A.jpg</v>
      </c>
      <c r="N30" s="61" t="str">
        <f aca="false">IF(ISBLANK(K30),"",IF(L30, "https://raw.githubusercontent.com/PatrickVibild/TellusAmazonPictures/master/pictures/"&amp;K30&amp;"/2.jpg","https://download.lenovo.com/Images/Parts/"&amp;K30&amp;"/"&amp;K30&amp;"_B.jpg"))</f>
        <v>https://download.lenovo.com/Images/Parts/04Y0830/04Y0830_B.jpg</v>
      </c>
      <c r="O30" s="62"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63" t="s">
        <v>368</v>
      </c>
      <c r="V30" s="64" t="n">
        <f aca="false">MATCH(G30,options!$D$1:$D$20,0)</f>
        <v>7</v>
      </c>
    </row>
    <row r="31" customFormat="false" ht="46.25" hidden="false" customHeight="false" outlineLevel="0" collapsed="false">
      <c r="A31" s="49" t="s">
        <v>461</v>
      </c>
      <c r="B31" s="50"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5" t="n">
        <f aca="false">FALSE()</f>
        <v>0</v>
      </c>
      <c r="D31" s="55" t="n">
        <f aca="false">FALSE()</f>
        <v>0</v>
      </c>
      <c r="E31" s="56" t="n">
        <v>5714401441083</v>
      </c>
      <c r="F31" s="56" t="s">
        <v>462</v>
      </c>
      <c r="G31" s="57" t="s">
        <v>396</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8" t="n">
        <f aca="false">TRUE()</f>
        <v>1</v>
      </c>
      <c r="J31" s="59" t="n">
        <f aca="false">FALSE()</f>
        <v>0</v>
      </c>
      <c r="K31" s="56" t="s">
        <v>463</v>
      </c>
      <c r="L31" s="60" t="n">
        <f aca="false">FALSE()</f>
        <v>0</v>
      </c>
      <c r="M31" s="61" t="str">
        <f aca="false">IF(ISBLANK(K31),"",IF(L31, "https://raw.githubusercontent.com/PatrickVibild/TellusAmazonPictures/master/pictures/"&amp;K31&amp;"/1.jpg","https://download.lenovo.com/Images/Parts/"&amp;K31&amp;"/"&amp;K31&amp;"_A.jpg"))</f>
        <v>https://download.lenovo.com/Images/Parts/04Y0831/04Y0831_A.jpg</v>
      </c>
      <c r="N31" s="61" t="str">
        <f aca="false">IF(ISBLANK(K31),"",IF(L31, "https://raw.githubusercontent.com/PatrickVibild/TellusAmazonPictures/master/pictures/"&amp;K31&amp;"/2.jpg","https://download.lenovo.com/Images/Parts/"&amp;K31&amp;"/"&amp;K31&amp;"_B.jpg"))</f>
        <v>https://download.lenovo.com/Images/Parts/04Y0831/04Y0831_B.jpg</v>
      </c>
      <c r="O31" s="62"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63" t="s">
        <v>368</v>
      </c>
      <c r="V31" s="64" t="n">
        <f aca="false">MATCH(G31,options!$D$1:$D$20,0)</f>
        <v>8</v>
      </c>
    </row>
    <row r="32" customFormat="false" ht="12.8" hidden="false" customHeight="false" outlineLevel="0" collapsed="false">
      <c r="C32" s="55" t="n">
        <f aca="false">FALSE()</f>
        <v>0</v>
      </c>
      <c r="D32" s="55" t="n">
        <f aca="false">FALSE()</f>
        <v>0</v>
      </c>
      <c r="E32" s="56" t="n">
        <v>5714401441090</v>
      </c>
      <c r="F32" s="56" t="s">
        <v>464</v>
      </c>
      <c r="G32" s="57" t="s">
        <v>441</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8" t="n">
        <f aca="false">TRUE()</f>
        <v>1</v>
      </c>
      <c r="J32" s="59" t="n">
        <f aca="false">FALSE()</f>
        <v>0</v>
      </c>
      <c r="K32" s="56" t="s">
        <v>465</v>
      </c>
      <c r="L32" s="60" t="n">
        <f aca="false">FALSE()</f>
        <v>0</v>
      </c>
      <c r="M32" s="61" t="str">
        <f aca="false">IF(ISBLANK(K32),"",IF(L32, "https://raw.githubusercontent.com/PatrickVibild/TellusAmazonPictures/master/pictures/"&amp;K32&amp;"/1.jpg","https://download.lenovo.com/Images/Parts/"&amp;K32&amp;"/"&amp;K32&amp;"_A.jpg"))</f>
        <v>https://download.lenovo.com/Images/Parts/04Y0832/04Y0832_A.jpg</v>
      </c>
      <c r="N32" s="61" t="str">
        <f aca="false">IF(ISBLANK(K32),"",IF(L32, "https://raw.githubusercontent.com/PatrickVibild/TellusAmazonPictures/master/pictures/"&amp;K32&amp;"/2.jpg","https://download.lenovo.com/Images/Parts/"&amp;K32&amp;"/"&amp;K32&amp;"_B.jpg"))</f>
        <v>https://download.lenovo.com/Images/Parts/04Y0832/04Y0832_B.jpg</v>
      </c>
      <c r="O32" s="62"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63" t="s">
        <v>368</v>
      </c>
      <c r="V32" s="64" t="n">
        <f aca="false">MATCH(G32,options!$D$1:$D$20,0)</f>
        <v>20</v>
      </c>
    </row>
    <row r="33" customFormat="false" ht="12.8" hidden="false" customHeight="false" outlineLevel="0" collapsed="false">
      <c r="A33" s="49" t="s">
        <v>466</v>
      </c>
      <c r="B33" s="50"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C33" s="55" t="n">
        <f aca="false">FALSE()</f>
        <v>0</v>
      </c>
      <c r="D33" s="55" t="n">
        <f aca="false">FALSE()</f>
        <v>0</v>
      </c>
      <c r="E33" s="56" t="n">
        <v>5714401441106</v>
      </c>
      <c r="F33" s="56" t="s">
        <v>467</v>
      </c>
      <c r="G33" s="57" t="s">
        <v>399</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8" t="n">
        <f aca="false">TRUE()</f>
        <v>1</v>
      </c>
      <c r="J33" s="59" t="n">
        <f aca="false">FALSE()</f>
        <v>0</v>
      </c>
      <c r="K33" s="56" t="s">
        <v>468</v>
      </c>
      <c r="L33" s="60" t="n">
        <f aca="false">FALSE()</f>
        <v>0</v>
      </c>
      <c r="M33" s="61" t="str">
        <f aca="false">IF(ISBLANK(K33),"",IF(L33, "https://raw.githubusercontent.com/PatrickVibild/TellusAmazonPictures/master/pictures/"&amp;K33&amp;"/1.jpg","https://download.lenovo.com/Images/Parts/"&amp;K33&amp;"/"&amp;K33&amp;"_A.jpg"))</f>
        <v>https://download.lenovo.com/Images/Parts/04Y0833/04Y0833_A.jpg</v>
      </c>
      <c r="N33" s="61" t="str">
        <f aca="false">IF(ISBLANK(K33),"",IF(L33, "https://raw.githubusercontent.com/PatrickVibild/TellusAmazonPictures/master/pictures/"&amp;K33&amp;"/2.jpg","https://download.lenovo.com/Images/Parts/"&amp;K33&amp;"/"&amp;K33&amp;"_B.jpg"))</f>
        <v>https://download.lenovo.com/Images/Parts/04Y0833/04Y0833_B.jpg</v>
      </c>
      <c r="O33" s="62"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63" t="s">
        <v>368</v>
      </c>
      <c r="V33" s="64" t="n">
        <f aca="false">MATCH(G33,options!$D$1:$D$20,0)</f>
        <v>9</v>
      </c>
    </row>
    <row r="34" customFormat="false" ht="12.8" hidden="false" customHeight="false" outlineLevel="0" collapsed="false">
      <c r="C34" s="55" t="n">
        <f aca="false">FALSE()</f>
        <v>0</v>
      </c>
      <c r="D34" s="55" t="n">
        <f aca="false">FALSE()</f>
        <v>0</v>
      </c>
      <c r="E34" s="56" t="n">
        <v>5714401441113</v>
      </c>
      <c r="F34" s="56" t="s">
        <v>469</v>
      </c>
      <c r="G34" s="57" t="s">
        <v>437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8" t="n">
        <f aca="false">TRUE()</f>
        <v>1</v>
      </c>
      <c r="J34" s="59" t="n">
        <f aca="false">FALSE()</f>
        <v>0</v>
      </c>
      <c r="K34" s="56" t="s">
        <v>470</v>
      </c>
      <c r="L34" s="60" t="n">
        <f aca="false">FALSE()</f>
        <v>0</v>
      </c>
      <c r="M34" s="61" t="str">
        <f aca="false">IF(ISBLANK(K34),"",IF(L34, "https://raw.githubusercontent.com/PatrickVibild/TellusAmazonPictures/master/pictures/"&amp;K34&amp;"/1.jpg","https://download.lenovo.com/Images/Parts/"&amp;K34&amp;"/"&amp;K34&amp;"_A.jpg"))</f>
        <v>https://download.lenovo.com/Images/Parts/04Y0839/04Y0839_A.jpg</v>
      </c>
      <c r="N34" s="61" t="str">
        <f aca="false">IF(ISBLANK(K34),"",IF(L34, "https://raw.githubusercontent.com/PatrickVibild/TellusAmazonPictures/master/pictures/"&amp;K34&amp;"/2.jpg","https://download.lenovo.com/Images/Parts/"&amp;K34&amp;"/"&amp;K34&amp;"_B.jpg"))</f>
        <v>https://download.lenovo.com/Images/Parts/04Y0839/04Y0839_B.jpg</v>
      </c>
      <c r="O34" s="62"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63" t="s">
        <v>368</v>
      </c>
      <c r="V34" s="64" t="n">
        <f aca="false">MATCH(G34,options!$D$1:$D$20,0)</f>
        <v>19</v>
      </c>
    </row>
    <row r="35" customFormat="false" ht="12.8" hidden="false" customHeight="false" outlineLevel="0" collapsed="false">
      <c r="C35" s="55" t="n">
        <f aca="false">FALSE()</f>
        <v>0</v>
      </c>
      <c r="D35" s="55" t="n">
        <f aca="false">FALSE()</f>
        <v>0</v>
      </c>
      <c r="E35" s="56" t="n">
        <v>5714401441120</v>
      </c>
      <c r="F35" s="56" t="s">
        <v>471</v>
      </c>
      <c r="G35" s="57" t="s">
        <v>404</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8" t="n">
        <f aca="false">TRUE()</f>
        <v>1</v>
      </c>
      <c r="J35" s="59" t="n">
        <f aca="false">FALSE()</f>
        <v>0</v>
      </c>
      <c r="K35" s="56" t="s">
        <v>472</v>
      </c>
      <c r="L35" s="60" t="n">
        <f aca="false">FALSE()</f>
        <v>0</v>
      </c>
      <c r="M35" s="61" t="str">
        <f aca="false">IF(ISBLANK(K35),"",IF(L35, "https://raw.githubusercontent.com/PatrickVibild/TellusAmazonPictures/master/pictures/"&amp;K35&amp;"/1.jpg","https://download.lenovo.com/Images/Parts/"&amp;K35&amp;"/"&amp;K35&amp;"_A.jpg"))</f>
        <v>https://download.lenovo.com/Images/Parts/04Y0881/04Y0881_A.jpg</v>
      </c>
      <c r="N35" s="61" t="str">
        <f aca="false">IF(ISBLANK(K35),"",IF(L35, "https://raw.githubusercontent.com/PatrickVibild/TellusAmazonPictures/master/pictures/"&amp;K35&amp;"/2.jpg","https://download.lenovo.com/Images/Parts/"&amp;K35&amp;"/"&amp;K35&amp;"_B.jpg"))</f>
        <v>https://download.lenovo.com/Images/Parts/04Y0881/04Y0881_B.jpg</v>
      </c>
      <c r="O35" s="62"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63" t="s">
        <v>368</v>
      </c>
      <c r="V35" s="64" t="n">
        <f aca="false">MATCH(G35,options!$D$1:$D$20,0)</f>
        <v>10</v>
      </c>
    </row>
    <row r="36" customFormat="false" ht="12.8" hidden="false" customHeight="false" outlineLevel="0" collapsed="false">
      <c r="A36" s="49" t="s">
        <v>473</v>
      </c>
      <c r="B36" s="70" t="s">
        <v>366</v>
      </c>
      <c r="C36" s="55" t="n">
        <f aca="false">FALSE()</f>
        <v>0</v>
      </c>
      <c r="D36" s="55" t="n">
        <f aca="false">FALSE()</f>
        <v>0</v>
      </c>
      <c r="E36" s="56" t="n">
        <v>5714401441137</v>
      </c>
      <c r="F36" s="56" t="s">
        <v>474</v>
      </c>
      <c r="G36" s="57" t="s">
        <v>408</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8" t="n">
        <f aca="false">TRUE()</f>
        <v>1</v>
      </c>
      <c r="J36" s="59" t="n">
        <f aca="false">FALSE()</f>
        <v>0</v>
      </c>
      <c r="K36" s="56" t="s">
        <v>475</v>
      </c>
      <c r="L36" s="60" t="n">
        <f aca="false">FALSE()</f>
        <v>0</v>
      </c>
      <c r="M36" s="61" t="str">
        <f aca="false">IF(ISBLANK(K36),"",IF(L36, "https://raw.githubusercontent.com/PatrickVibild/TellusAmazonPictures/master/pictures/"&amp;K36&amp;"/1.jpg","https://download.lenovo.com/Images/Parts/"&amp;K36&amp;"/"&amp;K36&amp;"_A.jpg"))</f>
        <v>https://download.lenovo.com/Images/Parts/04Y0844/04Y0844_A.jpg</v>
      </c>
      <c r="N36" s="61" t="str">
        <f aca="false">IF(ISBLANK(K36),"",IF(L36, "https://raw.githubusercontent.com/PatrickVibild/TellusAmazonPictures/master/pictures/"&amp;K36&amp;"/2.jpg","https://download.lenovo.com/Images/Parts/"&amp;K36&amp;"/"&amp;K36&amp;"_B.jpg"))</f>
        <v>https://download.lenovo.com/Images/Parts/04Y0844/04Y0844_B.jpg</v>
      </c>
      <c r="O36" s="62"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63" t="s">
        <v>368</v>
      </c>
      <c r="V36" s="64" t="n">
        <f aca="false">MATCH(G36,options!$D$1:$D$20,0)</f>
        <v>11</v>
      </c>
    </row>
    <row r="37" customFormat="false" ht="12.8" hidden="false" customHeight="false" outlineLevel="0" collapsed="false">
      <c r="A37" s="0" t="s">
        <v>476</v>
      </c>
      <c r="B37" s="70" t="s">
        <v>434</v>
      </c>
      <c r="C37" s="55" t="n">
        <f aca="false">FALSE()</f>
        <v>0</v>
      </c>
      <c r="D37" s="55" t="n">
        <f aca="false">FALSE()</f>
        <v>0</v>
      </c>
      <c r="E37" s="56" t="n">
        <v>5714401441144</v>
      </c>
      <c r="F37" s="56" t="s">
        <v>477</v>
      </c>
      <c r="G37" s="57" t="s">
        <v>411</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8" t="n">
        <f aca="false">TRUE()</f>
        <v>1</v>
      </c>
      <c r="J37" s="59" t="n">
        <f aca="false">FALSE()</f>
        <v>0</v>
      </c>
      <c r="K37" s="56" t="s">
        <v>478</v>
      </c>
      <c r="L37" s="60" t="n">
        <f aca="false">FALSE()</f>
        <v>0</v>
      </c>
      <c r="M37" s="61" t="str">
        <f aca="false">IF(ISBLANK(K37),"",IF(L37, "https://raw.githubusercontent.com/PatrickVibild/TellusAmazonPictures/master/pictures/"&amp;K37&amp;"/1.jpg","https://download.lenovo.com/Images/Parts/"&amp;K37&amp;"/"&amp;K37&amp;"_A.jpg"))</f>
        <v>https://download.lenovo.com/Images/Parts/04Y0845/04Y0845_A.jpg</v>
      </c>
      <c r="N37" s="61" t="str">
        <f aca="false">IF(ISBLANK(K37),"",IF(L37, "https://raw.githubusercontent.com/PatrickVibild/TellusAmazonPictures/master/pictures/"&amp;K37&amp;"/2.jpg","https://download.lenovo.com/Images/Parts/"&amp;K37&amp;"/"&amp;K37&amp;"_B.jpg"))</f>
        <v>https://download.lenovo.com/Images/Parts/04Y0845/04Y0845_B.jpg</v>
      </c>
      <c r="O37" s="62"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63" t="s">
        <v>368</v>
      </c>
      <c r="V37" s="64" t="n">
        <f aca="false">MATCH(G37,options!$D$1:$D$20,0)</f>
        <v>12</v>
      </c>
    </row>
    <row r="38" customFormat="false" ht="12.8" hidden="false" customHeight="false" outlineLevel="0" collapsed="false">
      <c r="C38" s="55" t="n">
        <f aca="false">FALSE()</f>
        <v>0</v>
      </c>
      <c r="D38" s="55" t="n">
        <f aca="false">TRUE()</f>
        <v>1</v>
      </c>
      <c r="E38" s="56" t="n">
        <v>5714401441151</v>
      </c>
      <c r="F38" s="56" t="s">
        <v>479</v>
      </c>
      <c r="G38" s="57" t="s">
        <v>416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8" t="n">
        <f aca="false">TRUE()</f>
        <v>1</v>
      </c>
      <c r="J38" s="59" t="n">
        <f aca="false">FALSE()</f>
        <v>0</v>
      </c>
      <c r="K38" s="56" t="s">
        <v>480</v>
      </c>
      <c r="L38" s="60" t="n">
        <f aca="false">FALSE()</f>
        <v>0</v>
      </c>
      <c r="M38" s="61" t="str">
        <f aca="false">IF(ISBLANK(K38),"",IF(L38, "https://raw.githubusercontent.com/PatrickVibild/TellusAmazonPictures/master/pictures/"&amp;K38&amp;"/1.jpg","https://download.lenovo.com/Images/Parts/"&amp;K38&amp;"/"&amp;K38&amp;"_A.jpg"))</f>
        <v>https://download.lenovo.com/Images/Parts/04Y0846/04Y0846_A.jpg</v>
      </c>
      <c r="N38" s="61" t="str">
        <f aca="false">IF(ISBLANK(K38),"",IF(L38, "https://raw.githubusercontent.com/PatrickVibild/TellusAmazonPictures/master/pictures/"&amp;K38&amp;"/2.jpg","https://download.lenovo.com/Images/Parts/"&amp;K38&amp;"/"&amp;K38&amp;"_B.jpg"))</f>
        <v>https://download.lenovo.com/Images/Parts/04Y0846/04Y0846_B.jpg</v>
      </c>
      <c r="O38" s="62"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63" t="s">
        <v>368</v>
      </c>
      <c r="V38" s="64" t="n">
        <f aca="false">MATCH(G38,options!$D$1:$D$20,0)</f>
        <v>13</v>
      </c>
    </row>
    <row r="39" customFormat="false" ht="12.8" hidden="false" customHeight="false" outlineLevel="0" collapsed="false">
      <c r="C39" s="55" t="n">
        <f aca="false">FALSE()</f>
        <v>0</v>
      </c>
      <c r="D39" s="55" t="n">
        <f aca="false">FALSE()</f>
        <v>0</v>
      </c>
      <c r="E39" s="56" t="n">
        <v>5714401441168</v>
      </c>
      <c r="F39" s="56" t="s">
        <v>481</v>
      </c>
      <c r="G39" s="57" t="s">
        <v>419</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8" t="n">
        <f aca="false">TRUE()</f>
        <v>1</v>
      </c>
      <c r="J39" s="59" t="n">
        <f aca="false">FALSE()</f>
        <v>0</v>
      </c>
      <c r="K39" s="56" t="s">
        <v>482</v>
      </c>
      <c r="L39" s="60" t="n">
        <f aca="false">FALSE()</f>
        <v>0</v>
      </c>
      <c r="M39" s="61" t="str">
        <f aca="false">IF(ISBLANK(K39),"",IF(L39, "https://raw.githubusercontent.com/PatrickVibild/TellusAmazonPictures/master/pictures/"&amp;K39&amp;"/1.jpg","https://download.lenovo.com/Images/Parts/"&amp;K39&amp;"/"&amp;K39&amp;"_A.jpg"))</f>
        <v>https://download.lenovo.com/Images/Parts/04Y0850/04Y0850_A.jpg</v>
      </c>
      <c r="N39" s="61" t="str">
        <f aca="false">IF(ISBLANK(K39),"",IF(L39, "https://raw.githubusercontent.com/PatrickVibild/TellusAmazonPictures/master/pictures/"&amp;K39&amp;"/2.jpg","https://download.lenovo.com/Images/Parts/"&amp;K39&amp;"/"&amp;K39&amp;"_B.jpg"))</f>
        <v>https://download.lenovo.com/Images/Parts/04Y0850/04Y0850_B.jpg</v>
      </c>
      <c r="O39" s="62"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63" t="s">
        <v>368</v>
      </c>
      <c r="V39" s="64" t="n">
        <f aca="false">MATCH(G39,options!$D$1:$D$20,0)</f>
        <v>14</v>
      </c>
    </row>
    <row r="40" customFormat="false" ht="12.8" hidden="false" customHeight="false" outlineLevel="0" collapsed="false">
      <c r="C40" s="55" t="n">
        <f aca="false">FALSE()</f>
        <v>0</v>
      </c>
      <c r="D40" s="55" t="n">
        <f aca="false">FALSE()</f>
        <v>0</v>
      </c>
      <c r="E40" s="56" t="n">
        <v>5714401441175</v>
      </c>
      <c r="F40" s="56" t="s">
        <v>483</v>
      </c>
      <c r="G40" s="57" t="s">
        <v>423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8" t="n">
        <f aca="false">TRUE()</f>
        <v>1</v>
      </c>
      <c r="J40" s="59" t="n">
        <f aca="false">FALSE()</f>
        <v>0</v>
      </c>
      <c r="K40" s="56" t="s">
        <v>484</v>
      </c>
      <c r="L40" s="60" t="n">
        <f aca="false">FALSE()</f>
        <v>0</v>
      </c>
      <c r="M40" s="61" t="str">
        <f aca="false">IF(ISBLANK(K40),"",IF(L40, "https://raw.githubusercontent.com/PatrickVibild/TellusAmazonPictures/master/pictures/"&amp;K40&amp;"/1.jpg","https://download.lenovo.com/Images/Parts/"&amp;K40&amp;"/"&amp;K40&amp;"_A.jpg"))</f>
        <v>https://download.lenovo.com/Images/Parts/04Y0851/04Y0851_A.jpg</v>
      </c>
      <c r="N40" s="61" t="str">
        <f aca="false">IF(ISBLANK(K40),"",IF(L40, "https://raw.githubusercontent.com/PatrickVibild/TellusAmazonPictures/master/pictures/"&amp;K40&amp;"/2.jpg","https://download.lenovo.com/Images/Parts/"&amp;K40&amp;"/"&amp;K40&amp;"_B.jpg"))</f>
        <v>https://download.lenovo.com/Images/Parts/04Y0851/04Y0851_B.jpg</v>
      </c>
      <c r="O40" s="62"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63" t="s">
        <v>368</v>
      </c>
      <c r="V40" s="64" t="n">
        <f aca="false">MATCH(G40,options!$D$1:$D$20,0)</f>
        <v>15</v>
      </c>
    </row>
    <row r="41" customFormat="false" ht="23.85" hidden="false" customHeight="false" outlineLevel="0" collapsed="false">
      <c r="C41" s="55" t="n">
        <f aca="false">FALSE()</f>
        <v>0</v>
      </c>
      <c r="D41" s="55" t="n">
        <f aca="false">FALSE()</f>
        <v>0</v>
      </c>
      <c r="E41" s="56" t="n">
        <v>5714401441182</v>
      </c>
      <c r="F41" s="56" t="s">
        <v>485</v>
      </c>
      <c r="G41" s="57" t="s">
        <v>426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8" t="n">
        <f aca="false">TRUE()</f>
        <v>1</v>
      </c>
      <c r="J41" s="59" t="n">
        <f aca="false">FALSE()</f>
        <v>0</v>
      </c>
      <c r="K41" s="56" t="s">
        <v>486</v>
      </c>
      <c r="L41" s="60" t="n">
        <f aca="false">TRUE()</f>
        <v>1</v>
      </c>
      <c r="M41" s="61" t="str">
        <f aca="false">IF(ISBLANK(K41),"",IF(L41, "https://raw.githubusercontent.com/PatrickVibild/TellusAmazonPictures/master/pictures/"&amp;K41&amp;"/1.jpg","https://download.lenovo.com/Images/Parts/"&amp;K41&amp;"/"&amp;K41&amp;"_A.jpg"))</f>
        <v>https://raw.githubusercontent.com/PatrickVibild/TellusAmazonPictures/master/pictures/Lenovo/T440/RG/USI/1.jpg</v>
      </c>
      <c r="N41" s="61" t="str">
        <f aca="false">IF(ISBLANK(K41),"",IF(L41, "https://raw.githubusercontent.com/PatrickVibild/TellusAmazonPictures/master/pictures/"&amp;K41&amp;"/2.jpg","https://download.lenovo.com/Images/Parts/"&amp;K41&amp;"/"&amp;K41&amp;"_B.jpg"))</f>
        <v>https://raw.githubusercontent.com/PatrickVibild/TellusAmazonPictures/master/pictures/Lenovo/T440/RG/USI/2.jpg</v>
      </c>
      <c r="O41" s="62" t="str">
        <f aca="false">IF(ISBLANK(K41),"",IF(L41, "https://raw.githubusercontent.com/PatrickVibild/TellusAmazonPictures/master/pictures/"&amp;K41&amp;"/3.jpg","https://download.lenovo.com/Images/Parts/"&amp;K41&amp;"/"&amp;K41&amp;"_details.jpg"))</f>
        <v>https://raw.githubusercontent.com/PatrickVibild/TellusAmazonPictures/master/pictures/Lenovo/T440/RG/USI/3.jpg</v>
      </c>
      <c r="P41" s="0" t="str">
        <f aca="false">IF(ISBLANK(K41),"",IF(L41, "https://raw.githubusercontent.com/PatrickVibild/TellusAmazonPictures/master/pictures/"&amp;K41&amp;"/4.jpg", ""))</f>
        <v>https://raw.githubusercontent.com/PatrickVibild/TellusAmazonPictures/master/pictures/Lenovo/T440/RG/USI/4.jpg</v>
      </c>
      <c r="Q41" s="0" t="str">
        <f aca="false">IF(ISBLANK(K41),"",IF(L41, "https://raw.githubusercontent.com/PatrickVibild/TellusAmazonPictures/master/pictures/"&amp;K41&amp;"/5.jpg", ""))</f>
        <v>https://raw.githubusercontent.com/PatrickVibild/TellusAmazonPictures/master/pictures/Lenovo/T440/RG/USI/5.jpg</v>
      </c>
      <c r="R41" s="0" t="str">
        <f aca="false">IF(ISBLANK(K41),"",IF(L41, "https://raw.githubusercontent.com/PatrickVibild/TellusAmazonPictures/master/pictures/"&amp;K41&amp;"/6.jpg", ""))</f>
        <v>https://raw.githubusercontent.com/PatrickVibild/TellusAmazonPictures/master/pictures/Lenovo/T440/RG/USI/6.jpg</v>
      </c>
      <c r="S41" s="63" t="s">
        <v>368</v>
      </c>
      <c r="V41" s="64" t="n">
        <f aca="false">MATCH(G41,options!$D$1:$D$20,0)</f>
        <v>16</v>
      </c>
    </row>
    <row r="42" customFormat="false" ht="12.8" hidden="false" customHeight="false" outlineLevel="0" collapsed="false">
      <c r="C42" s="55" t="n">
        <f aca="false">FALSE()</f>
        <v>0</v>
      </c>
      <c r="D42" s="55" t="n">
        <f aca="false">FALSE()</f>
        <v>0</v>
      </c>
      <c r="E42" s="56" t="n">
        <v>5714401441199</v>
      </c>
      <c r="F42" s="56" t="s">
        <v>487</v>
      </c>
      <c r="G42" s="57" t="s">
        <v>431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8" t="n">
        <f aca="false">TRUE()</f>
        <v>1</v>
      </c>
      <c r="J42" s="59" t="n">
        <f aca="false">FALSE()</f>
        <v>0</v>
      </c>
      <c r="K42" s="56" t="s">
        <v>488</v>
      </c>
      <c r="L42" s="60" t="n">
        <f aca="false">FALSE()</f>
        <v>0</v>
      </c>
      <c r="M42" s="61" t="str">
        <f aca="false">IF(ISBLANK(K42),"",IF(L42, "https://raw.githubusercontent.com/PatrickVibild/TellusAmazonPictures/master/pictures/"&amp;K42&amp;"/1.jpg","https://download.lenovo.com/Images/Parts/"&amp;K42&amp;"/"&amp;K42&amp;"_A.jpg"))</f>
        <v>https://download.lenovo.com/Images/Parts/04Y0847/04Y0847_A.jpg</v>
      </c>
      <c r="N42" s="61" t="str">
        <f aca="false">IF(ISBLANK(K42),"",IF(L42, "https://raw.githubusercontent.com/PatrickVibild/TellusAmazonPictures/master/pictures/"&amp;K42&amp;"/2.jpg","https://download.lenovo.com/Images/Parts/"&amp;K42&amp;"/"&amp;K42&amp;"_B.jpg"))</f>
        <v>https://download.lenovo.com/Images/Parts/04Y0847/04Y0847_B.jpg</v>
      </c>
      <c r="O42" s="62"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63" t="s">
        <v>368</v>
      </c>
      <c r="V42" s="64" t="n">
        <f aca="false">MATCH(G42,options!$D$1:$D$20,0)</f>
        <v>17</v>
      </c>
    </row>
    <row r="43" customFormat="false" ht="23.85" hidden="false" customHeight="false" outlineLevel="0" collapsed="false">
      <c r="C43" s="55" t="n">
        <f aca="false">TRUE()</f>
        <v>1</v>
      </c>
      <c r="D43" s="55" t="n">
        <f aca="false">FALSE()</f>
        <v>0</v>
      </c>
      <c r="E43" s="56" t="n">
        <v>5714401441205</v>
      </c>
      <c r="F43" s="56" t="s">
        <v>489</v>
      </c>
      <c r="G43" s="57" t="s">
        <v>434</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8" t="n">
        <f aca="false">TRUE()</f>
        <v>1</v>
      </c>
      <c r="J43" s="59" t="n">
        <f aca="false">FALSE()</f>
        <v>0</v>
      </c>
      <c r="K43" s="56" t="s">
        <v>490</v>
      </c>
      <c r="L43" s="60" t="n">
        <f aca="false">TRUE()</f>
        <v>1</v>
      </c>
      <c r="M43" s="61" t="str">
        <f aca="false">IF(ISBLANK(K43),"",IF(L43, "https://raw.githubusercontent.com/PatrickVibild/TellusAmazonPictures/master/pictures/"&amp;K43&amp;"/1.jpg","https://download.lenovo.com/Images/Parts/"&amp;K43&amp;"/"&amp;K43&amp;"_A.jpg"))</f>
        <v>https://raw.githubusercontent.com/PatrickVibild/TellusAmazonPictures/master/pictures/Lenovo/T440/RG/US/1.jpg</v>
      </c>
      <c r="N43" s="61" t="str">
        <f aca="false">IF(ISBLANK(K43),"",IF(L43, "https://raw.githubusercontent.com/PatrickVibild/TellusAmazonPictures/master/pictures/"&amp;K43&amp;"/2.jpg","https://download.lenovo.com/Images/Parts/"&amp;K43&amp;"/"&amp;K43&amp;"_B.jpg"))</f>
        <v>https://raw.githubusercontent.com/PatrickVibild/TellusAmazonPictures/master/pictures/Lenovo/T440/RG/US/2.jpg</v>
      </c>
      <c r="O43" s="62" t="str">
        <f aca="false">IF(ISBLANK(K43),"",IF(L43, "https://raw.githubusercontent.com/PatrickVibild/TellusAmazonPictures/master/pictures/"&amp;K43&amp;"/3.jpg","https://download.lenovo.com/Images/Parts/"&amp;K43&amp;"/"&amp;K43&amp;"_details.jpg"))</f>
        <v>https://raw.githubusercontent.com/PatrickVibild/TellusAmazonPictures/master/pictures/Lenovo/T440/RG/US/3.jpg</v>
      </c>
      <c r="P43" s="0" t="str">
        <f aca="false">IF(ISBLANK(K43),"",IF(L43, "https://raw.githubusercontent.com/PatrickVibild/TellusAmazonPictures/master/pictures/"&amp;K43&amp;"/4.jpg", ""))</f>
        <v>https://raw.githubusercontent.com/PatrickVibild/TellusAmazonPictures/master/pictures/Lenovo/T440/RG/US/4.jpg</v>
      </c>
      <c r="Q43" s="0" t="str">
        <f aca="false">IF(ISBLANK(K43),"",IF(L43, "https://raw.githubusercontent.com/PatrickVibild/TellusAmazonPictures/master/pictures/"&amp;K43&amp;"/5.jpg", ""))</f>
        <v>https://raw.githubusercontent.com/PatrickVibild/TellusAmazonPictures/master/pictures/Lenovo/T440/RG/US/5.jpg</v>
      </c>
      <c r="R43" s="0" t="str">
        <f aca="false">IF(ISBLANK(K43),"",IF(L43, "https://raw.githubusercontent.com/PatrickVibild/TellusAmazonPictures/master/pictures/"&amp;K43&amp;"/6.jpg", ""))</f>
        <v>https://raw.githubusercontent.com/PatrickVibild/TellusAmazonPictures/master/pictures/Lenovo/T440/RG/US/6.jpg</v>
      </c>
      <c r="S43" s="63" t="s">
        <v>368</v>
      </c>
      <c r="V43" s="64" t="n">
        <f aca="false">MATCH(G43,options!$D$1:$D$20,0)</f>
        <v>18</v>
      </c>
    </row>
    <row r="44" customFormat="false" ht="12.8" hidden="false" customHeight="false" outlineLevel="0" collapsed="false">
      <c r="E44" s="72"/>
      <c r="F44" s="73"/>
      <c r="G44" s="73"/>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3"/>
      <c r="J44" s="73"/>
      <c r="K44" s="61"/>
      <c r="L44" s="74"/>
      <c r="M44" s="61" t="str">
        <f aca="false">IF(ISBLANK(K44),"",IF(L44, "https://raw.githubusercontent.com/PatrickVibild/TellusAmazonPictures/master/pictures/"&amp;K44&amp;"/1.jpg","https://download.lenovo.com/Images/Parts/"&amp;K44&amp;"/"&amp;K44&amp;"_A.jpg"))</f>
        <v/>
      </c>
      <c r="N44" s="61" t="str">
        <f aca="false">IF(ISBLANK(K44),"",IF(L44, "https://raw.githubusercontent.com/PatrickVibild/TellusAmazonPictures/master/pictures/"&amp;K44&amp;"/2.jpg","https://download.lenovo.com/Images/Parts/"&amp;K44&amp;"/"&amp;K44&amp;"_B.jpg"))</f>
        <v/>
      </c>
      <c r="O44" s="62"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4" t="e">
        <f aca="false">MATCH(G44,options!$D$1:$D$20,0)</f>
        <v>#N/A</v>
      </c>
    </row>
    <row r="45" customFormat="false" ht="12.8" hidden="false" customHeight="false" outlineLevel="0" collapsed="false">
      <c r="E45" s="72"/>
      <c r="F45" s="73"/>
      <c r="G45" s="73"/>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3"/>
      <c r="J45" s="73"/>
      <c r="K45" s="61"/>
      <c r="L45" s="74"/>
      <c r="M45" s="61" t="str">
        <f aca="false">IF(ISBLANK(K45),"",IF(L45, "https://raw.githubusercontent.com/PatrickVibild/TellusAmazonPictures/master/pictures/"&amp;K45&amp;"/1.jpg","https://download.lenovo.com/Images/Parts/"&amp;K45&amp;"/"&amp;K45&amp;"_A.jpg"))</f>
        <v/>
      </c>
      <c r="N45" s="61" t="str">
        <f aca="false">IF(ISBLANK(K45),"",IF(L45, "https://raw.githubusercontent.com/PatrickVibild/TellusAmazonPictures/master/pictures/"&amp;K45&amp;"/2.jpg","https://download.lenovo.com/Images/Parts/"&amp;K45&amp;"/"&amp;K45&amp;"_B.jpg"))</f>
        <v/>
      </c>
      <c r="O45" s="62"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4" t="e">
        <f aca="false">MATCH(G45,options!$D$1:$D$20,0)</f>
        <v>#N/A</v>
      </c>
    </row>
    <row r="46" customFormat="false" ht="12.8" hidden="false" customHeight="false" outlineLevel="0" collapsed="false">
      <c r="E46" s="72"/>
      <c r="F46" s="73"/>
      <c r="G46" s="73"/>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3"/>
      <c r="J46" s="73"/>
      <c r="K46" s="61"/>
      <c r="L46" s="74"/>
      <c r="M46" s="61" t="str">
        <f aca="false">IF(ISBLANK(K46),"",IF(L46, "https://raw.githubusercontent.com/PatrickVibild/TellusAmazonPictures/master/pictures/"&amp;K46&amp;"/1.jpg","https://download.lenovo.com/Images/Parts/"&amp;K46&amp;"/"&amp;K46&amp;"_A.jpg"))</f>
        <v/>
      </c>
      <c r="N46" s="61" t="str">
        <f aca="false">IF(ISBLANK(K46),"",IF(L46, "https://raw.githubusercontent.com/PatrickVibild/TellusAmazonPictures/master/pictures/"&amp;K46&amp;"/2.jpg","https://download.lenovo.com/Images/Parts/"&amp;K46&amp;"/"&amp;K46&amp;"_B.jpg"))</f>
        <v/>
      </c>
      <c r="O46" s="62"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4" t="e">
        <f aca="false">MATCH(G46,options!$D$1:$D$20,0)</f>
        <v>#N/A</v>
      </c>
    </row>
    <row r="47" customFormat="false" ht="12.8" hidden="false" customHeight="false" outlineLevel="0" collapsed="false">
      <c r="E47" s="72"/>
      <c r="F47" s="73"/>
      <c r="G47" s="73"/>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3"/>
      <c r="J47" s="73"/>
      <c r="K47" s="61"/>
      <c r="L47" s="74"/>
      <c r="M47" s="61" t="str">
        <f aca="false">IF(ISBLANK(K47),"",IF(L47, "https://raw.githubusercontent.com/PatrickVibild/TellusAmazonPictures/master/pictures/"&amp;K47&amp;"/1.jpg","https://download.lenovo.com/Images/Parts/"&amp;K47&amp;"/"&amp;K47&amp;"_A.jpg"))</f>
        <v/>
      </c>
      <c r="N47" s="61" t="str">
        <f aca="false">IF(ISBLANK(K47),"",IF(L47, "https://raw.githubusercontent.com/PatrickVibild/TellusAmazonPictures/master/pictures/"&amp;K47&amp;"/2.jpg","https://download.lenovo.com/Images/Parts/"&amp;K47&amp;"/"&amp;K47&amp;"_B.jpg"))</f>
        <v/>
      </c>
      <c r="O47" s="62"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4" t="e">
        <f aca="false">MATCH(G47,options!$D$1:$D$20,0)</f>
        <v>#N/A</v>
      </c>
    </row>
    <row r="48" customFormat="false" ht="12.8" hidden="false" customHeight="false" outlineLevel="0" collapsed="false">
      <c r="E48" s="72"/>
      <c r="F48" s="73"/>
      <c r="G48" s="73"/>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3"/>
      <c r="J48" s="73"/>
      <c r="K48" s="61"/>
      <c r="L48" s="74"/>
      <c r="M48" s="61" t="str">
        <f aca="false">IF(ISBLANK(K48),"",IF(L48, "https://raw.githubusercontent.com/PatrickVibild/TellusAmazonPictures/master/pictures/"&amp;K48&amp;"/1.jpg","https://download.lenovo.com/Images/Parts/"&amp;K48&amp;"/"&amp;K48&amp;"_A.jpg"))</f>
        <v/>
      </c>
      <c r="N48" s="61" t="str">
        <f aca="false">IF(ISBLANK(K48),"",IF(L48, "https://raw.githubusercontent.com/PatrickVibild/TellusAmazonPictures/master/pictures/"&amp;K48&amp;"/2.jpg","https://download.lenovo.com/Images/Parts/"&amp;K48&amp;"/"&amp;K48&amp;"_B.jpg"))</f>
        <v/>
      </c>
      <c r="O48" s="62"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4" t="e">
        <f aca="false">MATCH(G48,options!$D$1:$D$20,0)</f>
        <v>#N/A</v>
      </c>
    </row>
    <row r="49" customFormat="false" ht="12.8" hidden="false" customHeight="false" outlineLevel="0" collapsed="false">
      <c r="E49" s="72"/>
      <c r="F49" s="73"/>
      <c r="G49" s="73"/>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3"/>
      <c r="J49" s="73"/>
      <c r="K49" s="61"/>
      <c r="L49" s="74"/>
      <c r="M49" s="61" t="str">
        <f aca="false">IF(ISBLANK(K49),"",IF(L49, "https://raw.githubusercontent.com/PatrickVibild/TellusAmazonPictures/master/pictures/"&amp;K49&amp;"/1.jpg","https://download.lenovo.com/Images/Parts/"&amp;K49&amp;"/"&amp;K49&amp;"_A.jpg"))</f>
        <v/>
      </c>
      <c r="N49" s="61" t="str">
        <f aca="false">IF(ISBLANK(K49),"",IF(L49, "https://raw.githubusercontent.com/PatrickVibild/TellusAmazonPictures/master/pictures/"&amp;K49&amp;"/2.jpg","https://download.lenovo.com/Images/Parts/"&amp;K49&amp;"/"&amp;K49&amp;"_B.jpg"))</f>
        <v/>
      </c>
      <c r="O49" s="62"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4" t="e">
        <f aca="false">MATCH(G49,options!$D$1:$D$20,0)</f>
        <v>#N/A</v>
      </c>
    </row>
    <row r="50" customFormat="false" ht="12.8" hidden="false" customHeight="false" outlineLevel="0" collapsed="false">
      <c r="E50" s="72"/>
      <c r="F50" s="73"/>
      <c r="G50" s="73"/>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3"/>
      <c r="J50" s="73"/>
      <c r="K50" s="61"/>
      <c r="L50" s="74"/>
      <c r="M50" s="61" t="str">
        <f aca="false">IF(ISBLANK(K50),"",IF(L50, "https://raw.githubusercontent.com/PatrickVibild/TellusAmazonPictures/master/pictures/"&amp;K50&amp;"/1.jpg","https://download.lenovo.com/Images/Parts/"&amp;K50&amp;"/"&amp;K50&amp;"_A.jpg"))</f>
        <v/>
      </c>
      <c r="N50" s="61" t="str">
        <f aca="false">IF(ISBLANK(K50),"",IF(L50, "https://raw.githubusercontent.com/PatrickVibild/TellusAmazonPictures/master/pictures/"&amp;K50&amp;"/2.jpg","https://download.lenovo.com/Images/Parts/"&amp;K50&amp;"/"&amp;K50&amp;"_B.jpg"))</f>
        <v/>
      </c>
      <c r="O50" s="62"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4" t="e">
        <f aca="false">MATCH(G50,options!$D$1:$D$20,0)</f>
        <v>#N/A</v>
      </c>
    </row>
    <row r="51" customFormat="false" ht="12.8" hidden="false" customHeight="false" outlineLevel="0" collapsed="false">
      <c r="E51" s="72"/>
      <c r="F51" s="73"/>
      <c r="G51" s="73"/>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3"/>
      <c r="J51" s="73"/>
      <c r="K51" s="61"/>
      <c r="L51" s="74"/>
      <c r="M51" s="61" t="str">
        <f aca="false">IF(ISBLANK(K51),"",IF(L51, "https://raw.githubusercontent.com/PatrickVibild/TellusAmazonPictures/master/pictures/"&amp;K51&amp;"/1.jpg","https://download.lenovo.com/Images/Parts/"&amp;K51&amp;"/"&amp;K51&amp;"_A.jpg"))</f>
        <v/>
      </c>
      <c r="N51" s="61" t="str">
        <f aca="false">IF(ISBLANK(K51),"",IF(L51, "https://raw.githubusercontent.com/PatrickVibild/TellusAmazonPictures/master/pictures/"&amp;K51&amp;"/2.jpg","https://download.lenovo.com/Images/Parts/"&amp;K51&amp;"/"&amp;K51&amp;"_B.jpg"))</f>
        <v/>
      </c>
      <c r="O51" s="62"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4" t="e">
        <f aca="false">MATCH(G51,options!$D$1:$D$20,0)</f>
        <v>#N/A</v>
      </c>
    </row>
    <row r="52" customFormat="false" ht="12.8" hidden="false" customHeight="false" outlineLevel="0" collapsed="false">
      <c r="E52" s="72"/>
      <c r="F52" s="73"/>
      <c r="G52" s="73"/>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3"/>
      <c r="J52" s="73"/>
      <c r="K52" s="61"/>
      <c r="L52" s="74"/>
      <c r="M52" s="61" t="str">
        <f aca="false">IF(ISBLANK(K52),"",IF(L52, "https://raw.githubusercontent.com/PatrickVibild/TellusAmazonPictures/master/pictures/"&amp;K52&amp;"/1.jpg","https://download.lenovo.com/Images/Parts/"&amp;K52&amp;"/"&amp;K52&amp;"_A.jpg"))</f>
        <v/>
      </c>
      <c r="N52" s="61" t="str">
        <f aca="false">IF(ISBLANK(K52),"",IF(L52, "https://raw.githubusercontent.com/PatrickVibild/TellusAmazonPictures/master/pictures/"&amp;K52&amp;"/2.jpg","https://download.lenovo.com/Images/Parts/"&amp;K52&amp;"/"&amp;K52&amp;"_B.jpg"))</f>
        <v/>
      </c>
      <c r="O52" s="62"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4" t="e">
        <f aca="false">MATCH(G52,options!$D$1:$D$20,0)</f>
        <v>#N/A</v>
      </c>
    </row>
    <row r="53" customFormat="false" ht="12.8" hidden="false" customHeight="false" outlineLevel="0" collapsed="false">
      <c r="E53" s="72"/>
      <c r="F53" s="73"/>
      <c r="G53" s="73"/>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3"/>
      <c r="J53" s="73"/>
      <c r="K53" s="61"/>
      <c r="L53" s="74"/>
      <c r="M53" s="61" t="str">
        <f aca="false">IF(ISBLANK(K53),"",IF(L53, "https://raw.githubusercontent.com/PatrickVibild/TellusAmazonPictures/master/pictures/"&amp;K53&amp;"/1.jpg","https://download.lenovo.com/Images/Parts/"&amp;K53&amp;"/"&amp;K53&amp;"_A.jpg"))</f>
        <v/>
      </c>
      <c r="N53" s="61" t="str">
        <f aca="false">IF(ISBLANK(K53),"",IF(L53, "https://raw.githubusercontent.com/PatrickVibild/TellusAmazonPictures/master/pictures/"&amp;K53&amp;"/2.jpg","https://download.lenovo.com/Images/Parts/"&amp;K53&amp;"/"&amp;K53&amp;"_B.jpg"))</f>
        <v/>
      </c>
      <c r="O53" s="62"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4" t="e">
        <f aca="false">MATCH(G53,options!$D$1:$D$20,0)</f>
        <v>#N/A</v>
      </c>
    </row>
    <row r="54" customFormat="false" ht="12.8" hidden="false" customHeight="false" outlineLevel="0" collapsed="false">
      <c r="E54" s="72"/>
      <c r="F54" s="73"/>
      <c r="G54" s="73"/>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3"/>
      <c r="J54" s="73"/>
      <c r="K54" s="61"/>
      <c r="L54" s="74"/>
      <c r="M54" s="61" t="str">
        <f aca="false">IF(ISBLANK(K54),"",IF(L54, "https://raw.githubusercontent.com/PatrickVibild/TellusAmazonPictures/master/pictures/"&amp;K54&amp;"/1.jpg","https://download.lenovo.com/Images/Parts/"&amp;K54&amp;"/"&amp;K54&amp;"_A.jpg"))</f>
        <v/>
      </c>
      <c r="N54" s="61" t="str">
        <f aca="false">IF(ISBLANK(K54),"",IF(L54, "https://raw.githubusercontent.com/PatrickVibild/TellusAmazonPictures/master/pictures/"&amp;K54&amp;"/2.jpg","https://download.lenovo.com/Images/Parts/"&amp;K54&amp;"/"&amp;K54&amp;"_B.jpg"))</f>
        <v/>
      </c>
      <c r="O54" s="62"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4" t="e">
        <f aca="false">MATCH(G54,options!$D$1:$D$20,0)</f>
        <v>#N/A</v>
      </c>
    </row>
    <row r="55" customFormat="false" ht="12.8" hidden="false" customHeight="false" outlineLevel="0" collapsed="false">
      <c r="E55" s="72"/>
      <c r="F55" s="73"/>
      <c r="G55" s="73"/>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3"/>
      <c r="J55" s="73"/>
      <c r="K55" s="61"/>
      <c r="L55" s="74"/>
      <c r="M55" s="61" t="str">
        <f aca="false">IF(ISBLANK(K55),"",IF(L55, "https://raw.githubusercontent.com/PatrickVibild/TellusAmazonPictures/master/pictures/"&amp;K55&amp;"/1.jpg","https://download.lenovo.com/Images/Parts/"&amp;K55&amp;"/"&amp;K55&amp;"_A.jpg"))</f>
        <v/>
      </c>
      <c r="N55" s="61" t="str">
        <f aca="false">IF(ISBLANK(K55),"",IF(L55, "https://raw.githubusercontent.com/PatrickVibild/TellusAmazonPictures/master/pictures/"&amp;K55&amp;"/2.jpg","https://download.lenovo.com/Images/Parts/"&amp;K55&amp;"/"&amp;K55&amp;"_B.jpg"))</f>
        <v/>
      </c>
      <c r="O55" s="62"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4" t="e">
        <f aca="false">MATCH(G55,options!$D$1:$D$20,0)</f>
        <v>#N/A</v>
      </c>
    </row>
    <row r="56" customFormat="false" ht="12.8" hidden="false" customHeight="false" outlineLevel="0" collapsed="false">
      <c r="E56" s="72"/>
      <c r="F56" s="73"/>
      <c r="G56" s="73"/>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3"/>
      <c r="J56" s="73"/>
      <c r="K56" s="61"/>
      <c r="L56" s="74"/>
      <c r="M56" s="61" t="str">
        <f aca="false">IF(ISBLANK(K56),"",IF(L56, "https://raw.githubusercontent.com/PatrickVibild/TellusAmazonPictures/master/pictures/"&amp;K56&amp;"/1.jpg","https://download.lenovo.com/Images/Parts/"&amp;K56&amp;"/"&amp;K56&amp;"_A.jpg"))</f>
        <v/>
      </c>
      <c r="N56" s="61" t="str">
        <f aca="false">IF(ISBLANK(K56),"",IF(L56, "https://raw.githubusercontent.com/PatrickVibild/TellusAmazonPictures/master/pictures/"&amp;K56&amp;"/2.jpg","https://download.lenovo.com/Images/Parts/"&amp;K56&amp;"/"&amp;K56&amp;"_B.jpg"))</f>
        <v/>
      </c>
      <c r="O56" s="62"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4" t="e">
        <f aca="false">MATCH(G56,options!$D$1:$D$20,0)</f>
        <v>#N/A</v>
      </c>
    </row>
    <row r="57" customFormat="false" ht="12.8" hidden="false" customHeight="false" outlineLevel="0" collapsed="false">
      <c r="E57" s="72"/>
      <c r="F57" s="73"/>
      <c r="G57" s="73"/>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3"/>
      <c r="J57" s="73"/>
      <c r="K57" s="61"/>
      <c r="L57" s="74"/>
      <c r="M57" s="61" t="str">
        <f aca="false">IF(ISBLANK(K57),"",IF(L57, "https://raw.githubusercontent.com/PatrickVibild/TellusAmazonPictures/master/pictures/"&amp;K57&amp;"/1.jpg","https://download.lenovo.com/Images/Parts/"&amp;K57&amp;"/"&amp;K57&amp;"_A.jpg"))</f>
        <v/>
      </c>
      <c r="N57" s="61" t="str">
        <f aca="false">IF(ISBLANK(K57),"",IF(L57, "https://raw.githubusercontent.com/PatrickVibild/TellusAmazonPictures/master/pictures/"&amp;K57&amp;"/2.jpg","https://download.lenovo.com/Images/Parts/"&amp;K57&amp;"/"&amp;K57&amp;"_B.jpg"))</f>
        <v/>
      </c>
      <c r="O57" s="62"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4" t="e">
        <f aca="false">MATCH(G57,options!$D$1:$D$20,0)</f>
        <v>#N/A</v>
      </c>
    </row>
    <row r="58" customFormat="false" ht="12.8" hidden="false" customHeight="false" outlineLevel="0" collapsed="false">
      <c r="E58" s="72"/>
      <c r="F58" s="73"/>
      <c r="G58" s="73"/>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3"/>
      <c r="J58" s="73"/>
      <c r="K58" s="61"/>
      <c r="L58" s="74"/>
      <c r="M58" s="61" t="str">
        <f aca="false">IF(ISBLANK(K58),"",IF(L58, "https://raw.githubusercontent.com/PatrickVibild/TellusAmazonPictures/master/pictures/"&amp;K58&amp;"/1.jpg","https://download.lenovo.com/Images/Parts/"&amp;K58&amp;"/"&amp;K58&amp;"_A.jpg"))</f>
        <v/>
      </c>
      <c r="N58" s="61" t="str">
        <f aca="false">IF(ISBLANK(K58),"",IF(L58, "https://raw.githubusercontent.com/PatrickVibild/TellusAmazonPictures/master/pictures/"&amp;K58&amp;"/2.jpg","https://download.lenovo.com/Images/Parts/"&amp;K58&amp;"/"&amp;K58&amp;"_B.jpg"))</f>
        <v/>
      </c>
      <c r="O58" s="62"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4" t="e">
        <f aca="false">MATCH(G58,options!$D$1:$D$20,0)</f>
        <v>#N/A</v>
      </c>
    </row>
    <row r="59" customFormat="false" ht="12.8" hidden="false" customHeight="false" outlineLevel="0" collapsed="false">
      <c r="E59" s="72"/>
      <c r="F59" s="73"/>
      <c r="G59" s="73"/>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3"/>
      <c r="J59" s="73"/>
      <c r="K59" s="61"/>
      <c r="L59" s="74"/>
      <c r="M59" s="61" t="str">
        <f aca="false">IF(ISBLANK(K59),"",IF(L59, "https://raw.githubusercontent.com/PatrickVibild/TellusAmazonPictures/master/pictures/"&amp;K59&amp;"/1.jpg","https://download.lenovo.com/Images/Parts/"&amp;K59&amp;"/"&amp;K59&amp;"_A.jpg"))</f>
        <v/>
      </c>
      <c r="N59" s="61" t="str">
        <f aca="false">IF(ISBLANK(K59),"",IF(L59, "https://raw.githubusercontent.com/PatrickVibild/TellusAmazonPictures/master/pictures/"&amp;K59&amp;"/2.jpg","https://download.lenovo.com/Images/Parts/"&amp;K59&amp;"/"&amp;K59&amp;"_B.jpg"))</f>
        <v/>
      </c>
      <c r="O59" s="62"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4" t="e">
        <f aca="false">MATCH(G59,options!$D$1:$D$20,0)</f>
        <v>#N/A</v>
      </c>
    </row>
    <row r="60" customFormat="false" ht="12.8" hidden="false" customHeight="false" outlineLevel="0" collapsed="false">
      <c r="E60" s="72"/>
      <c r="F60" s="73"/>
      <c r="G60" s="73"/>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3"/>
      <c r="J60" s="73"/>
      <c r="K60" s="61"/>
      <c r="L60" s="74"/>
      <c r="M60" s="61" t="str">
        <f aca="false">IF(ISBLANK(K60),"",IF(L60, "https://raw.githubusercontent.com/PatrickVibild/TellusAmazonPictures/master/pictures/"&amp;K60&amp;"/1.jpg","https://download.lenovo.com/Images/Parts/"&amp;K60&amp;"/"&amp;K60&amp;"_A.jpg"))</f>
        <v/>
      </c>
      <c r="N60" s="61" t="str">
        <f aca="false">IF(ISBLANK(K60),"",IF(L60, "https://raw.githubusercontent.com/PatrickVibild/TellusAmazonPictures/master/pictures/"&amp;K60&amp;"/2.jpg","https://download.lenovo.com/Images/Parts/"&amp;K60&amp;"/"&amp;K60&amp;"_B.jpg"))</f>
        <v/>
      </c>
      <c r="O60" s="62"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4" t="e">
        <f aca="false">MATCH(G60,options!$D$1:$D$20,0)</f>
        <v>#N/A</v>
      </c>
    </row>
    <row r="61" customFormat="false" ht="12.8" hidden="false" customHeight="false" outlineLevel="0" collapsed="false">
      <c r="E61" s="72"/>
      <c r="F61" s="73"/>
      <c r="G61" s="73"/>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3"/>
      <c r="J61" s="73"/>
      <c r="K61" s="61"/>
      <c r="L61" s="74"/>
      <c r="M61" s="61" t="str">
        <f aca="false">IF(ISBLANK(K61),"",IF(L61, "https://raw.githubusercontent.com/PatrickVibild/TellusAmazonPictures/master/pictures/"&amp;K61&amp;"/1.jpg","https://download.lenovo.com/Images/Parts/"&amp;K61&amp;"/"&amp;K61&amp;"_A.jpg"))</f>
        <v/>
      </c>
      <c r="N61" s="61" t="str">
        <f aca="false">IF(ISBLANK(K61),"",IF(L61, "https://raw.githubusercontent.com/PatrickVibild/TellusAmazonPictures/master/pictures/"&amp;K61&amp;"/2.jpg","https://download.lenovo.com/Images/Parts/"&amp;K61&amp;"/"&amp;K61&amp;"_B.jpg"))</f>
        <v/>
      </c>
      <c r="O61" s="62"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4" t="e">
        <f aca="false">MATCH(G61,options!$D$1:$D$20,0)</f>
        <v>#N/A</v>
      </c>
    </row>
    <row r="62" customFormat="false" ht="12.8" hidden="false" customHeight="false" outlineLevel="0" collapsed="false">
      <c r="E62" s="72"/>
      <c r="F62" s="73"/>
      <c r="G62" s="73"/>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3"/>
      <c r="J62" s="73"/>
      <c r="K62" s="61"/>
      <c r="L62" s="74"/>
      <c r="M62" s="61" t="str">
        <f aca="false">IF(ISBLANK(K62),"",IF(L62, "https://raw.githubusercontent.com/PatrickVibild/TellusAmazonPictures/master/pictures/"&amp;K62&amp;"/1.jpg","https://download.lenovo.com/Images/Parts/"&amp;K62&amp;"/"&amp;K62&amp;"_A.jpg"))</f>
        <v/>
      </c>
      <c r="N62" s="61" t="str">
        <f aca="false">IF(ISBLANK(K62),"",IF(L62, "https://raw.githubusercontent.com/PatrickVibild/TellusAmazonPictures/master/pictures/"&amp;K62&amp;"/2.jpg","https://download.lenovo.com/Images/Parts/"&amp;K62&amp;"/"&amp;K62&amp;"_B.jpg"))</f>
        <v/>
      </c>
      <c r="O62" s="62"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4" t="e">
        <f aca="false">MATCH(G62,options!$D$1:$D$20,0)</f>
        <v>#N/A</v>
      </c>
    </row>
    <row r="63" customFormat="false" ht="12.8" hidden="false" customHeight="false" outlineLevel="0" collapsed="false">
      <c r="E63" s="72"/>
      <c r="F63" s="73"/>
      <c r="G63" s="73"/>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3"/>
      <c r="J63" s="73"/>
      <c r="K63" s="61"/>
      <c r="L63" s="74"/>
      <c r="M63" s="61" t="str">
        <f aca="false">IF(ISBLANK(K63),"",IF(L63, "https://raw.githubusercontent.com/PatrickVibild/TellusAmazonPictures/master/pictures/"&amp;K63&amp;"/1.jpg","https://download.lenovo.com/Images/Parts/"&amp;K63&amp;"/"&amp;K63&amp;"_A.jpg"))</f>
        <v/>
      </c>
      <c r="N63" s="61" t="str">
        <f aca="false">IF(ISBLANK(K63),"",IF(L63, "https://raw.githubusercontent.com/PatrickVibild/TellusAmazonPictures/master/pictures/"&amp;K63&amp;"/2.jpg","https://download.lenovo.com/Images/Parts/"&amp;K63&amp;"/"&amp;K63&amp;"_B.jpg"))</f>
        <v/>
      </c>
      <c r="O63" s="62"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4" t="e">
        <f aca="false">MATCH(G63,options!$D$1:$D$20,0)</f>
        <v>#N/A</v>
      </c>
    </row>
    <row r="64" customFormat="false" ht="12.8" hidden="false" customHeight="false" outlineLevel="0" collapsed="false">
      <c r="E64" s="72"/>
      <c r="F64" s="73"/>
      <c r="G64" s="73"/>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3"/>
      <c r="J64" s="73"/>
      <c r="K64" s="61"/>
      <c r="L64" s="74"/>
      <c r="M64" s="61" t="str">
        <f aca="false">IF(ISBLANK(K64),"",IF(L64, "https://raw.githubusercontent.com/PatrickVibild/TellusAmazonPictures/master/pictures/"&amp;K64&amp;"/1.jpg","https://download.lenovo.com/Images/Parts/"&amp;K64&amp;"/"&amp;K64&amp;"_A.jpg"))</f>
        <v/>
      </c>
      <c r="N64" s="61" t="str">
        <f aca="false">IF(ISBLANK(K64),"",IF(L64, "https://raw.githubusercontent.com/PatrickVibild/TellusAmazonPictures/master/pictures/"&amp;K64&amp;"/2.jpg","https://download.lenovo.com/Images/Parts/"&amp;K64&amp;"/"&amp;K64&amp;"_B.jpg"))</f>
        <v/>
      </c>
      <c r="O64" s="62"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4" t="e">
        <f aca="false">MATCH(G64,options!$D$1:$D$20,0)</f>
        <v>#N/A</v>
      </c>
    </row>
    <row r="65" customFormat="false" ht="12.8" hidden="false" customHeight="false" outlineLevel="0" collapsed="false">
      <c r="E65" s="72"/>
      <c r="F65" s="73"/>
      <c r="G65" s="73"/>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3"/>
      <c r="J65" s="73"/>
      <c r="K65" s="61"/>
      <c r="L65" s="74"/>
      <c r="M65" s="61" t="str">
        <f aca="false">IF(ISBLANK(K65),"",IF(L65, "https://raw.githubusercontent.com/PatrickVibild/TellusAmazonPictures/master/pictures/"&amp;K65&amp;"/1.jpg","https://download.lenovo.com/Images/Parts/"&amp;K65&amp;"/"&amp;K65&amp;"_A.jpg"))</f>
        <v/>
      </c>
      <c r="N65" s="61" t="str">
        <f aca="false">IF(ISBLANK(K65),"",IF(L65, "https://raw.githubusercontent.com/PatrickVibild/TellusAmazonPictures/master/pictures/"&amp;K65&amp;"/2.jpg","https://download.lenovo.com/Images/Parts/"&amp;K65&amp;"/"&amp;K65&amp;"_B.jpg"))</f>
        <v/>
      </c>
      <c r="O65" s="62"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4" t="e">
        <f aca="false">MATCH(G65,options!$D$1:$D$20,0)</f>
        <v>#N/A</v>
      </c>
    </row>
    <row r="66" customFormat="false" ht="12.8" hidden="false" customHeight="false" outlineLevel="0" collapsed="false">
      <c r="E66" s="72"/>
      <c r="F66" s="73"/>
      <c r="G66" s="73"/>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3"/>
      <c r="J66" s="73"/>
      <c r="K66" s="61"/>
      <c r="L66" s="74"/>
      <c r="M66" s="61" t="str">
        <f aca="false">IF(ISBLANK(K66),"",IF(L66, "https://raw.githubusercontent.com/PatrickVibild/TellusAmazonPictures/master/pictures/"&amp;K66&amp;"/1.jpg","https://download.lenovo.com/Images/Parts/"&amp;K66&amp;"/"&amp;K66&amp;"_A.jpg"))</f>
        <v/>
      </c>
      <c r="N66" s="61" t="str">
        <f aca="false">IF(ISBLANK(K66),"",IF(L66, "https://raw.githubusercontent.com/PatrickVibild/TellusAmazonPictures/master/pictures/"&amp;K66&amp;"/2.jpg","https://download.lenovo.com/Images/Parts/"&amp;K66&amp;"/"&amp;K66&amp;"_B.jpg"))</f>
        <v/>
      </c>
      <c r="O66" s="62"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4" t="e">
        <f aca="false">MATCH(G66,options!$D$1:$D$20,0)</f>
        <v>#N/A</v>
      </c>
    </row>
    <row r="67" customFormat="false" ht="12.8" hidden="false" customHeight="false" outlineLevel="0" collapsed="false">
      <c r="E67" s="72"/>
      <c r="F67" s="73"/>
      <c r="G67" s="73"/>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3"/>
      <c r="J67" s="73"/>
      <c r="K67" s="61"/>
      <c r="L67" s="74"/>
      <c r="M67" s="61" t="str">
        <f aca="false">IF(ISBLANK(K67),"",IF(L67, "https://raw.githubusercontent.com/PatrickVibild/TellusAmazonPictures/master/pictures/"&amp;K67&amp;"/1.jpg","https://download.lenovo.com/Images/Parts/"&amp;K67&amp;"/"&amp;K67&amp;"_A.jpg"))</f>
        <v/>
      </c>
      <c r="N67" s="61" t="str">
        <f aca="false">IF(ISBLANK(K67),"",IF(L67, "https://raw.githubusercontent.com/PatrickVibild/TellusAmazonPictures/master/pictures/"&amp;K67&amp;"/2.jpg","https://download.lenovo.com/Images/Parts/"&amp;K67&amp;"/"&amp;K67&amp;"_B.jpg"))</f>
        <v/>
      </c>
      <c r="O67" s="62"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4" t="e">
        <f aca="false">MATCH(G67,options!$D$1:$D$20,0)</f>
        <v>#N/A</v>
      </c>
    </row>
    <row r="68" customFormat="false" ht="12.8" hidden="false" customHeight="false" outlineLevel="0" collapsed="false">
      <c r="E68" s="72"/>
      <c r="F68" s="73"/>
      <c r="G68" s="73"/>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3"/>
      <c r="J68" s="73"/>
      <c r="K68" s="61"/>
      <c r="L68" s="74"/>
      <c r="M68" s="61" t="str">
        <f aca="false">IF(ISBLANK(K68),"",IF(L68, "https://raw.githubusercontent.com/PatrickVibild/TellusAmazonPictures/master/pictures/"&amp;K68&amp;"/1.jpg","https://download.lenovo.com/Images/Parts/"&amp;K68&amp;"/"&amp;K68&amp;"_A.jpg"))</f>
        <v/>
      </c>
      <c r="N68" s="61" t="str">
        <f aca="false">IF(ISBLANK(K68),"",IF(L68, "https://raw.githubusercontent.com/PatrickVibild/TellusAmazonPictures/master/pictures/"&amp;K68&amp;"/2.jpg","https://download.lenovo.com/Images/Parts/"&amp;K68&amp;"/"&amp;K68&amp;"_B.jpg"))</f>
        <v/>
      </c>
      <c r="O68" s="62"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4" t="e">
        <f aca="false">MATCH(G68,options!$D$1:$D$20,0)</f>
        <v>#N/A</v>
      </c>
    </row>
    <row r="69" customFormat="false" ht="12.8" hidden="false" customHeight="false" outlineLevel="0" collapsed="false">
      <c r="E69" s="72"/>
      <c r="F69" s="73"/>
      <c r="G69" s="73"/>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3"/>
      <c r="J69" s="73"/>
      <c r="K69" s="61"/>
      <c r="L69" s="74"/>
      <c r="M69" s="61" t="str">
        <f aca="false">IF(ISBLANK(K69),"",IF(L69, "https://raw.githubusercontent.com/PatrickVibild/TellusAmazonPictures/master/pictures/"&amp;K69&amp;"/1.jpg","https://download.lenovo.com/Images/Parts/"&amp;K69&amp;"/"&amp;K69&amp;"_A.jpg"))</f>
        <v/>
      </c>
      <c r="N69" s="61" t="str">
        <f aca="false">IF(ISBLANK(K69),"",IF(L69, "https://raw.githubusercontent.com/PatrickVibild/TellusAmazonPictures/master/pictures/"&amp;K69&amp;"/2.jpg","https://download.lenovo.com/Images/Parts/"&amp;K69&amp;"/"&amp;K69&amp;"_B.jpg"))</f>
        <v/>
      </c>
      <c r="O69" s="62"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4" t="e">
        <f aca="false">MATCH(G69,options!$D$1:$D$20,0)</f>
        <v>#N/A</v>
      </c>
    </row>
    <row r="70" customFormat="false" ht="12.8" hidden="false" customHeight="false" outlineLevel="0" collapsed="false">
      <c r="E70" s="72"/>
      <c r="F70" s="73"/>
      <c r="G70" s="73"/>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3"/>
      <c r="J70" s="73"/>
      <c r="K70" s="61"/>
      <c r="L70" s="74"/>
      <c r="M70" s="61" t="str">
        <f aca="false">IF(ISBLANK(K70),"",IF(L70, "https://raw.githubusercontent.com/PatrickVibild/TellusAmazonPictures/master/pictures/"&amp;K70&amp;"/1.jpg","https://download.lenovo.com/Images/Parts/"&amp;K70&amp;"/"&amp;K70&amp;"_A.jpg"))</f>
        <v/>
      </c>
      <c r="N70" s="61" t="str">
        <f aca="false">IF(ISBLANK(K70),"",IF(L70, "https://raw.githubusercontent.com/PatrickVibild/TellusAmazonPictures/master/pictures/"&amp;K70&amp;"/2.jpg","https://download.lenovo.com/Images/Parts/"&amp;K70&amp;"/"&amp;K70&amp;"_B.jpg"))</f>
        <v/>
      </c>
      <c r="O70" s="62"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4" t="e">
        <f aca="false">MATCH(G70,options!$D$1:$D$20,0)</f>
        <v>#N/A</v>
      </c>
    </row>
    <row r="71" customFormat="false" ht="12.8" hidden="false" customHeight="false" outlineLevel="0" collapsed="false">
      <c r="E71" s="72"/>
      <c r="F71" s="73"/>
      <c r="G71" s="73"/>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3"/>
      <c r="J71" s="73"/>
      <c r="K71" s="61"/>
      <c r="L71" s="74"/>
      <c r="M71" s="61" t="str">
        <f aca="false">IF(ISBLANK(K71),"",IF(L71, "https://raw.githubusercontent.com/PatrickVibild/TellusAmazonPictures/master/pictures/"&amp;K71&amp;"/1.jpg","https://download.lenovo.com/Images/Parts/"&amp;K71&amp;"/"&amp;K71&amp;"_A.jpg"))</f>
        <v/>
      </c>
      <c r="N71" s="61" t="str">
        <f aca="false">IF(ISBLANK(K71),"",IF(L71, "https://raw.githubusercontent.com/PatrickVibild/TellusAmazonPictures/master/pictures/"&amp;K71&amp;"/2.jpg","https://download.lenovo.com/Images/Parts/"&amp;K71&amp;"/"&amp;K71&amp;"_B.jpg"))</f>
        <v/>
      </c>
      <c r="O71" s="62"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4" t="e">
        <f aca="false">MATCH(G71,options!$D$1:$D$20,0)</f>
        <v>#N/A</v>
      </c>
    </row>
    <row r="72" customFormat="false" ht="12.8" hidden="false" customHeight="false" outlineLevel="0" collapsed="false">
      <c r="E72" s="72"/>
      <c r="F72" s="73"/>
      <c r="G72" s="73"/>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3"/>
      <c r="J72" s="73"/>
      <c r="K72" s="61"/>
      <c r="L72" s="74"/>
      <c r="M72" s="61" t="str">
        <f aca="false">IF(ISBLANK(K72),"",IF(L72, "https://raw.githubusercontent.com/PatrickVibild/TellusAmazonPictures/master/pictures/"&amp;K72&amp;"/1.jpg","https://download.lenovo.com/Images/Parts/"&amp;K72&amp;"/"&amp;K72&amp;"_A.jpg"))</f>
        <v/>
      </c>
      <c r="N72" s="61" t="str">
        <f aca="false">IF(ISBLANK(K72),"",IF(L72, "https://raw.githubusercontent.com/PatrickVibild/TellusAmazonPictures/master/pictures/"&amp;K72&amp;"/2.jpg","https://download.lenovo.com/Images/Parts/"&amp;K72&amp;"/"&amp;K72&amp;"_B.jpg"))</f>
        <v/>
      </c>
      <c r="O72" s="62"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4" t="e">
        <f aca="false">MATCH(G72,options!$D$1:$D$20,0)</f>
        <v>#N/A</v>
      </c>
    </row>
    <row r="73" customFormat="false" ht="12.8" hidden="false" customHeight="false" outlineLevel="0" collapsed="false">
      <c r="E73" s="72"/>
      <c r="F73" s="73"/>
      <c r="G73" s="73"/>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3"/>
      <c r="J73" s="73"/>
      <c r="K73" s="61"/>
      <c r="L73" s="74"/>
      <c r="M73" s="61" t="str">
        <f aca="false">IF(ISBLANK(K73),"",IF(L73, "https://raw.githubusercontent.com/PatrickVibild/TellusAmazonPictures/master/pictures/"&amp;K73&amp;"/1.jpg","https://download.lenovo.com/Images/Parts/"&amp;K73&amp;"/"&amp;K73&amp;"_A.jpg"))</f>
        <v/>
      </c>
      <c r="N73" s="61" t="str">
        <f aca="false">IF(ISBLANK(K73),"",IF(L73, "https://raw.githubusercontent.com/PatrickVibild/TellusAmazonPictures/master/pictures/"&amp;K73&amp;"/2.jpg","https://download.lenovo.com/Images/Parts/"&amp;K73&amp;"/"&amp;K73&amp;"_B.jpg"))</f>
        <v/>
      </c>
      <c r="O73" s="62"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4" t="e">
        <f aca="false">MATCH(G73,options!$D$1:$D$20,0)</f>
        <v>#N/A</v>
      </c>
    </row>
    <row r="74" customFormat="false" ht="12.8" hidden="false" customHeight="false" outlineLevel="0" collapsed="false">
      <c r="E74" s="72"/>
      <c r="F74" s="73"/>
      <c r="G74" s="73"/>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3"/>
      <c r="J74" s="73"/>
      <c r="K74" s="61"/>
      <c r="L74" s="74"/>
      <c r="M74" s="61" t="str">
        <f aca="false">IF(ISBLANK(K74),"",IF(L74, "https://raw.githubusercontent.com/PatrickVibild/TellusAmazonPictures/master/pictures/"&amp;K74&amp;"/1.jpg","https://download.lenovo.com/Images/Parts/"&amp;K74&amp;"/"&amp;K74&amp;"_A.jpg"))</f>
        <v/>
      </c>
      <c r="N74" s="61" t="str">
        <f aca="false">IF(ISBLANK(K74),"",IF(L74, "https://raw.githubusercontent.com/PatrickVibild/TellusAmazonPictures/master/pictures/"&amp;K74&amp;"/2.jpg","https://download.lenovo.com/Images/Parts/"&amp;K74&amp;"/"&amp;K74&amp;"_B.jpg"))</f>
        <v/>
      </c>
      <c r="O74" s="62"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4" t="e">
        <f aca="false">MATCH(G74,options!$D$1:$D$20,0)</f>
        <v>#N/A</v>
      </c>
    </row>
    <row r="75" customFormat="false" ht="12.8" hidden="false" customHeight="false" outlineLevel="0" collapsed="false">
      <c r="E75" s="72"/>
      <c r="F75" s="73"/>
      <c r="G75" s="73"/>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3"/>
      <c r="J75" s="73"/>
      <c r="K75" s="61"/>
      <c r="L75" s="74"/>
      <c r="M75" s="61" t="str">
        <f aca="false">IF(ISBLANK(K75),"",IF(L75, "https://raw.githubusercontent.com/PatrickVibild/TellusAmazonPictures/master/pictures/"&amp;K75&amp;"/1.jpg","https://download.lenovo.com/Images/Parts/"&amp;K75&amp;"/"&amp;K75&amp;"_A.jpg"))</f>
        <v/>
      </c>
      <c r="N75" s="61" t="str">
        <f aca="false">IF(ISBLANK(K75),"",IF(L75, "https://raw.githubusercontent.com/PatrickVibild/TellusAmazonPictures/master/pictures/"&amp;K75&amp;"/2.jpg","https://download.lenovo.com/Images/Parts/"&amp;K75&amp;"/"&amp;K75&amp;"_B.jpg"))</f>
        <v/>
      </c>
      <c r="O75" s="62"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4" t="e">
        <f aca="false">MATCH(G75,options!$D$1:$D$20,0)</f>
        <v>#N/A</v>
      </c>
    </row>
    <row r="76" customFormat="false" ht="12.8" hidden="false" customHeight="false" outlineLevel="0" collapsed="false">
      <c r="E76" s="72"/>
      <c r="F76" s="73"/>
      <c r="G76" s="73"/>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3"/>
      <c r="J76" s="73"/>
      <c r="K76" s="61"/>
      <c r="L76" s="74"/>
      <c r="M76" s="61" t="str">
        <f aca="false">IF(ISBLANK(K76),"",IF(L76, "https://raw.githubusercontent.com/PatrickVibild/TellusAmazonPictures/master/pictures/"&amp;K76&amp;"/1.jpg","https://download.lenovo.com/Images/Parts/"&amp;K76&amp;"/"&amp;K76&amp;"_A.jpg"))</f>
        <v/>
      </c>
      <c r="N76" s="61" t="str">
        <f aca="false">IF(ISBLANK(K76),"",IF(L76, "https://raw.githubusercontent.com/PatrickVibild/TellusAmazonPictures/master/pictures/"&amp;K76&amp;"/2.jpg","https://download.lenovo.com/Images/Parts/"&amp;K76&amp;"/"&amp;K76&amp;"_B.jpg"))</f>
        <v/>
      </c>
      <c r="O76" s="62"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4" t="e">
        <f aca="false">MATCH(G76,options!$D$1:$D$20,0)</f>
        <v>#N/A</v>
      </c>
    </row>
    <row r="77" customFormat="false" ht="12.8" hidden="false" customHeight="false" outlineLevel="0" collapsed="false">
      <c r="E77" s="72"/>
      <c r="F77" s="73"/>
      <c r="G77" s="73"/>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3"/>
      <c r="J77" s="73"/>
      <c r="K77" s="61"/>
      <c r="L77" s="74"/>
      <c r="M77" s="61" t="str">
        <f aca="false">IF(ISBLANK(K77),"",IF(L77, "https://raw.githubusercontent.com/PatrickVibild/TellusAmazonPictures/master/pictures/"&amp;K77&amp;"/1.jpg","https://download.lenovo.com/Images/Parts/"&amp;K77&amp;"/"&amp;K77&amp;"_A.jpg"))</f>
        <v/>
      </c>
      <c r="N77" s="61" t="str">
        <f aca="false">IF(ISBLANK(K77),"",IF(L77, "https://raw.githubusercontent.com/PatrickVibild/TellusAmazonPictures/master/pictures/"&amp;K77&amp;"/2.jpg","https://download.lenovo.com/Images/Parts/"&amp;K77&amp;"/"&amp;K77&amp;"_B.jpg"))</f>
        <v/>
      </c>
      <c r="O77" s="62"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4" t="e">
        <f aca="false">MATCH(G77,options!$D$1:$D$20,0)</f>
        <v>#N/A</v>
      </c>
    </row>
    <row r="78" customFormat="false" ht="12.8" hidden="false" customHeight="false" outlineLevel="0" collapsed="false">
      <c r="E78" s="72"/>
      <c r="F78" s="73"/>
      <c r="G78" s="73"/>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3"/>
      <c r="J78" s="73"/>
      <c r="K78" s="61"/>
      <c r="L78" s="74"/>
      <c r="M78" s="61" t="str">
        <f aca="false">IF(ISBLANK(K78),"",IF(L78, "https://raw.githubusercontent.com/PatrickVibild/TellusAmazonPictures/master/pictures/"&amp;K78&amp;"/1.jpg","https://download.lenovo.com/Images/Parts/"&amp;K78&amp;"/"&amp;K78&amp;"_A.jpg"))</f>
        <v/>
      </c>
      <c r="N78" s="61" t="str">
        <f aca="false">IF(ISBLANK(K78),"",IF(L78, "https://raw.githubusercontent.com/PatrickVibild/TellusAmazonPictures/master/pictures/"&amp;K78&amp;"/2.jpg","https://download.lenovo.com/Images/Parts/"&amp;K78&amp;"/"&amp;K78&amp;"_B.jpg"))</f>
        <v/>
      </c>
      <c r="O78" s="62"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4" t="e">
        <f aca="false">MATCH(G78,options!$D$1:$D$20,0)</f>
        <v>#N/A</v>
      </c>
    </row>
    <row r="79" customFormat="false" ht="12.8" hidden="false" customHeight="false" outlineLevel="0" collapsed="false">
      <c r="E79" s="72"/>
      <c r="F79" s="73"/>
      <c r="G79" s="73"/>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3"/>
      <c r="J79" s="73"/>
      <c r="K79" s="61"/>
      <c r="L79" s="74"/>
      <c r="M79" s="61" t="str">
        <f aca="false">IF(ISBLANK(K79),"",IF(L79, "https://raw.githubusercontent.com/PatrickVibild/TellusAmazonPictures/master/pictures/"&amp;K79&amp;"/1.jpg","https://download.lenovo.com/Images/Parts/"&amp;K79&amp;"/"&amp;K79&amp;"_A.jpg"))</f>
        <v/>
      </c>
      <c r="N79" s="61" t="str">
        <f aca="false">IF(ISBLANK(K79),"",IF(L79, "https://raw.githubusercontent.com/PatrickVibild/TellusAmazonPictures/master/pictures/"&amp;K79&amp;"/2.jpg","https://download.lenovo.com/Images/Parts/"&amp;K79&amp;"/"&amp;K79&amp;"_B.jpg"))</f>
        <v/>
      </c>
      <c r="O79" s="62"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4" t="e">
        <f aca="false">MATCH(G79,options!$D$1:$D$20,0)</f>
        <v>#N/A</v>
      </c>
    </row>
    <row r="80" customFormat="false" ht="12.8" hidden="false" customHeight="false" outlineLevel="0" collapsed="false">
      <c r="E80" s="72"/>
      <c r="F80" s="73"/>
      <c r="G80" s="73"/>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3"/>
      <c r="J80" s="73"/>
      <c r="K80" s="61"/>
      <c r="L80" s="74"/>
      <c r="M80" s="61" t="str">
        <f aca="false">IF(ISBLANK(K80),"",IF(L80, "https://raw.githubusercontent.com/PatrickVibild/TellusAmazonPictures/master/pictures/"&amp;K80&amp;"/1.jpg","https://download.lenovo.com/Images/Parts/"&amp;K80&amp;"/"&amp;K80&amp;"_A.jpg"))</f>
        <v/>
      </c>
      <c r="N80" s="61" t="str">
        <f aca="false">IF(ISBLANK(K80),"",IF(L80, "https://raw.githubusercontent.com/PatrickVibild/TellusAmazonPictures/master/pictures/"&amp;K80&amp;"/2.jpg","https://download.lenovo.com/Images/Parts/"&amp;K80&amp;"/"&amp;K80&amp;"_B.jpg"))</f>
        <v/>
      </c>
      <c r="O80" s="62"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4" t="e">
        <f aca="false">MATCH(G80,options!$D$1:$D$20,0)</f>
        <v>#N/A</v>
      </c>
    </row>
    <row r="81" customFormat="false" ht="12.8" hidden="false" customHeight="false" outlineLevel="0" collapsed="false">
      <c r="E81" s="72"/>
      <c r="F81" s="73"/>
      <c r="G81" s="73"/>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3"/>
      <c r="J81" s="73"/>
      <c r="K81" s="61"/>
      <c r="L81" s="74"/>
      <c r="M81" s="61" t="str">
        <f aca="false">IF(ISBLANK(K81),"",IF(L81, "https://raw.githubusercontent.com/PatrickVibild/TellusAmazonPictures/master/pictures/"&amp;K81&amp;"/1.jpg","https://download.lenovo.com/Images/Parts/"&amp;K81&amp;"/"&amp;K81&amp;"_A.jpg"))</f>
        <v/>
      </c>
      <c r="N81" s="61" t="str">
        <f aca="false">IF(ISBLANK(K81),"",IF(L81, "https://raw.githubusercontent.com/PatrickVibild/TellusAmazonPictures/master/pictures/"&amp;K81&amp;"/2.jpg","https://download.lenovo.com/Images/Parts/"&amp;K81&amp;"/"&amp;K81&amp;"_B.jpg"))</f>
        <v/>
      </c>
      <c r="O81" s="62"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4" t="e">
        <f aca="false">MATCH(G81,options!$D$1:$D$20,0)</f>
        <v>#N/A</v>
      </c>
    </row>
    <row r="82" customFormat="false" ht="12.8" hidden="false" customHeight="false" outlineLevel="0" collapsed="false">
      <c r="E82" s="72"/>
      <c r="F82" s="73"/>
      <c r="G82" s="73"/>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3"/>
      <c r="J82" s="73"/>
      <c r="K82" s="61"/>
      <c r="L82" s="74"/>
      <c r="M82" s="61" t="str">
        <f aca="false">IF(ISBLANK(K82),"",IF(L82, "https://raw.githubusercontent.com/PatrickVibild/TellusAmazonPictures/master/pictures/"&amp;K82&amp;"/1.jpg","https://download.lenovo.com/Images/Parts/"&amp;K82&amp;"/"&amp;K82&amp;"_A.jpg"))</f>
        <v/>
      </c>
      <c r="N82" s="61" t="str">
        <f aca="false">IF(ISBLANK(K82),"",IF(L82, "https://raw.githubusercontent.com/PatrickVibild/TellusAmazonPictures/master/pictures/"&amp;K82&amp;"/2.jpg","https://download.lenovo.com/Images/Parts/"&amp;K82&amp;"/"&amp;K82&amp;"_B.jpg"))</f>
        <v/>
      </c>
      <c r="O82" s="62"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4" t="e">
        <f aca="false">MATCH(G82,options!$D$1:$D$20,0)</f>
        <v>#N/A</v>
      </c>
    </row>
    <row r="83" customFormat="false" ht="12.8" hidden="false" customHeight="false" outlineLevel="0" collapsed="false">
      <c r="E83" s="72"/>
      <c r="F83" s="73"/>
      <c r="G83" s="73"/>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3"/>
      <c r="J83" s="73"/>
      <c r="K83" s="61"/>
      <c r="L83" s="74"/>
      <c r="M83" s="61" t="str">
        <f aca="false">IF(ISBLANK(K83),"",IF(L83, "https://raw.githubusercontent.com/PatrickVibild/TellusAmazonPictures/master/pictures/"&amp;K83&amp;"/1.jpg","https://download.lenovo.com/Images/Parts/"&amp;K83&amp;"/"&amp;K83&amp;"_A.jpg"))</f>
        <v/>
      </c>
      <c r="N83" s="61" t="str">
        <f aca="false">IF(ISBLANK(K83),"",IF(L83, "https://raw.githubusercontent.com/PatrickVibild/TellusAmazonPictures/master/pictures/"&amp;K83&amp;"/2.jpg","https://download.lenovo.com/Images/Parts/"&amp;K83&amp;"/"&amp;K83&amp;"_B.jpg"))</f>
        <v/>
      </c>
      <c r="O83" s="62"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4" t="e">
        <f aca="false">MATCH(G83,options!$D$1:$D$20,0)</f>
        <v>#N/A</v>
      </c>
    </row>
    <row r="84" customFormat="false" ht="12.8" hidden="false" customHeight="false" outlineLevel="0" collapsed="false">
      <c r="E84" s="72"/>
      <c r="F84" s="73"/>
      <c r="G84" s="73"/>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3"/>
      <c r="J84" s="73"/>
      <c r="K84" s="61"/>
      <c r="L84" s="74"/>
      <c r="M84" s="61" t="str">
        <f aca="false">IF(ISBLANK(K84),"",IF(L84, "https://raw.githubusercontent.com/PatrickVibild/TellusAmazonPictures/master/pictures/"&amp;K84&amp;"/1.jpg","https://download.lenovo.com/Images/Parts/"&amp;K84&amp;"/"&amp;K84&amp;"_A.jpg"))</f>
        <v/>
      </c>
      <c r="N84" s="61" t="str">
        <f aca="false">IF(ISBLANK(K84),"",IF(L84, "https://raw.githubusercontent.com/PatrickVibild/TellusAmazonPictures/master/pictures/"&amp;K84&amp;"/2.jpg","https://download.lenovo.com/Images/Parts/"&amp;K84&amp;"/"&amp;K84&amp;"_B.jpg"))</f>
        <v/>
      </c>
      <c r="O84" s="62"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4" t="e">
        <f aca="false">MATCH(G84,options!$D$1:$D$20,0)</f>
        <v>#N/A</v>
      </c>
    </row>
    <row r="85" customFormat="false" ht="12.8" hidden="false" customHeight="false" outlineLevel="0" collapsed="false">
      <c r="E85" s="72"/>
      <c r="F85" s="73"/>
      <c r="G85" s="73"/>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3"/>
      <c r="J85" s="73"/>
      <c r="K85" s="61"/>
      <c r="L85" s="74"/>
      <c r="M85" s="61" t="str">
        <f aca="false">IF(ISBLANK(K85),"",IF(L85, "https://raw.githubusercontent.com/PatrickVibild/TellusAmazonPictures/master/pictures/"&amp;K85&amp;"/1.jpg","https://download.lenovo.com/Images/Parts/"&amp;K85&amp;"/"&amp;K85&amp;"_A.jpg"))</f>
        <v/>
      </c>
      <c r="N85" s="61" t="str">
        <f aca="false">IF(ISBLANK(K85),"",IF(L85, "https://raw.githubusercontent.com/PatrickVibild/TellusAmazonPictures/master/pictures/"&amp;K85&amp;"/2.jpg","https://download.lenovo.com/Images/Parts/"&amp;K85&amp;"/"&amp;K85&amp;"_B.jpg"))</f>
        <v/>
      </c>
      <c r="O85" s="62"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4" t="e">
        <f aca="false">MATCH(G85,options!$D$1:$D$20,0)</f>
        <v>#N/A</v>
      </c>
    </row>
    <row r="86" customFormat="false" ht="12.8" hidden="false" customHeight="false" outlineLevel="0" collapsed="false">
      <c r="E86" s="72"/>
      <c r="F86" s="73"/>
      <c r="G86" s="73"/>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3"/>
      <c r="J86" s="73"/>
      <c r="K86" s="61"/>
      <c r="L86" s="74"/>
      <c r="M86" s="61" t="str">
        <f aca="false">IF(ISBLANK(K86),"",IF(L86, "https://raw.githubusercontent.com/PatrickVibild/TellusAmazonPictures/master/pictures/"&amp;K86&amp;"/1.jpg","https://download.lenovo.com/Images/Parts/"&amp;K86&amp;"/"&amp;K86&amp;"_A.jpg"))</f>
        <v/>
      </c>
      <c r="N86" s="61" t="str">
        <f aca="false">IF(ISBLANK(K86),"",IF(L86, "https://raw.githubusercontent.com/PatrickVibild/TellusAmazonPictures/master/pictures/"&amp;K86&amp;"/2.jpg","https://download.lenovo.com/Images/Parts/"&amp;K86&amp;"/"&amp;K86&amp;"_B.jpg"))</f>
        <v/>
      </c>
      <c r="O86" s="62"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4" t="e">
        <f aca="false">MATCH(G86,options!$D$1:$D$20,0)</f>
        <v>#N/A</v>
      </c>
    </row>
    <row r="87" customFormat="false" ht="12.8" hidden="false" customHeight="false" outlineLevel="0" collapsed="false">
      <c r="E87" s="72"/>
      <c r="F87" s="73"/>
      <c r="G87" s="73"/>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3"/>
      <c r="J87" s="73"/>
      <c r="K87" s="61"/>
      <c r="L87" s="74"/>
      <c r="M87" s="61" t="str">
        <f aca="false">IF(ISBLANK(K87),"",IF(L87, "https://raw.githubusercontent.com/PatrickVibild/TellusAmazonPictures/master/pictures/"&amp;K87&amp;"/1.jpg","https://download.lenovo.com/Images/Parts/"&amp;K87&amp;"/"&amp;K87&amp;"_A.jpg"))</f>
        <v/>
      </c>
      <c r="N87" s="61" t="str">
        <f aca="false">IF(ISBLANK(K87),"",IF(L87, "https://raw.githubusercontent.com/PatrickVibild/TellusAmazonPictures/master/pictures/"&amp;K87&amp;"/2.jpg","https://download.lenovo.com/Images/Parts/"&amp;K87&amp;"/"&amp;K87&amp;"_B.jpg"))</f>
        <v/>
      </c>
      <c r="O87" s="62"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4" t="e">
        <f aca="false">MATCH(G87,options!$D$1:$D$20,0)</f>
        <v>#N/A</v>
      </c>
    </row>
    <row r="88" customFormat="false" ht="12.8" hidden="false" customHeight="false" outlineLevel="0" collapsed="false">
      <c r="E88" s="72"/>
      <c r="F88" s="73"/>
      <c r="G88" s="73"/>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3"/>
      <c r="J88" s="73"/>
      <c r="K88" s="61"/>
      <c r="L88" s="74"/>
      <c r="M88" s="61" t="str">
        <f aca="false">IF(ISBLANK(K88),"",IF(L88, "https://raw.githubusercontent.com/PatrickVibild/TellusAmazonPictures/master/pictures/"&amp;K88&amp;"/1.jpg","https://download.lenovo.com/Images/Parts/"&amp;K88&amp;"/"&amp;K88&amp;"_A.jpg"))</f>
        <v/>
      </c>
      <c r="N88" s="61" t="str">
        <f aca="false">IF(ISBLANK(K88),"",IF(L88, "https://raw.githubusercontent.com/PatrickVibild/TellusAmazonPictures/master/pictures/"&amp;K88&amp;"/2.jpg","https://download.lenovo.com/Images/Parts/"&amp;K88&amp;"/"&amp;K88&amp;"_B.jpg"))</f>
        <v/>
      </c>
      <c r="O88" s="62"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4" t="e">
        <f aca="false">MATCH(G88,options!$D$1:$D$20,0)</f>
        <v>#N/A</v>
      </c>
    </row>
    <row r="89" customFormat="false" ht="12.8" hidden="false" customHeight="false" outlineLevel="0" collapsed="false">
      <c r="E89" s="72"/>
      <c r="F89" s="73"/>
      <c r="G89" s="73"/>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3"/>
      <c r="J89" s="73"/>
      <c r="K89" s="61"/>
      <c r="L89" s="74"/>
      <c r="M89" s="61" t="str">
        <f aca="false">IF(ISBLANK(K89),"",IF(L89, "https://raw.githubusercontent.com/PatrickVibild/TellusAmazonPictures/master/pictures/"&amp;K89&amp;"/1.jpg","https://download.lenovo.com/Images/Parts/"&amp;K89&amp;"/"&amp;K89&amp;"_A.jpg"))</f>
        <v/>
      </c>
      <c r="N89" s="61" t="str">
        <f aca="false">IF(ISBLANK(K89),"",IF(L89, "https://raw.githubusercontent.com/PatrickVibild/TellusAmazonPictures/master/pictures/"&amp;K89&amp;"/2.jpg","https://download.lenovo.com/Images/Parts/"&amp;K89&amp;"/"&amp;K89&amp;"_B.jpg"))</f>
        <v/>
      </c>
      <c r="O89" s="62"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4" t="e">
        <f aca="false">MATCH(G89,options!$D$1:$D$20,0)</f>
        <v>#N/A</v>
      </c>
    </row>
    <row r="90" customFormat="false" ht="12.8" hidden="false" customHeight="false" outlineLevel="0" collapsed="false">
      <c r="E90" s="72"/>
      <c r="F90" s="73"/>
      <c r="G90" s="73"/>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3"/>
      <c r="J90" s="73"/>
      <c r="K90" s="61"/>
      <c r="L90" s="74"/>
      <c r="M90" s="61" t="str">
        <f aca="false">IF(ISBLANK(K90),"",IF(L90, "https://raw.githubusercontent.com/PatrickVibild/TellusAmazonPictures/master/pictures/"&amp;K90&amp;"/1.jpg","https://download.lenovo.com/Images/Parts/"&amp;K90&amp;"/"&amp;K90&amp;"_A.jpg"))</f>
        <v/>
      </c>
      <c r="N90" s="61" t="str">
        <f aca="false">IF(ISBLANK(K90),"",IF(L90, "https://raw.githubusercontent.com/PatrickVibild/TellusAmazonPictures/master/pictures/"&amp;K90&amp;"/2.jpg","https://download.lenovo.com/Images/Parts/"&amp;K90&amp;"/"&amp;K90&amp;"_B.jpg"))</f>
        <v/>
      </c>
      <c r="O90" s="62"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4" t="e">
        <f aca="false">MATCH(G90,options!$D$1:$D$20,0)</f>
        <v>#N/A</v>
      </c>
    </row>
    <row r="91" customFormat="false" ht="12.8" hidden="false" customHeight="false" outlineLevel="0" collapsed="false">
      <c r="E91" s="72"/>
      <c r="F91" s="73"/>
      <c r="G91" s="73"/>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3"/>
      <c r="J91" s="73"/>
      <c r="K91" s="61"/>
      <c r="L91" s="74"/>
      <c r="M91" s="61" t="str">
        <f aca="false">IF(ISBLANK(K91),"",IF(L91, "https://raw.githubusercontent.com/PatrickVibild/TellusAmazonPictures/master/pictures/"&amp;K91&amp;"/1.jpg","https://download.lenovo.com/Images/Parts/"&amp;K91&amp;"/"&amp;K91&amp;"_A.jpg"))</f>
        <v/>
      </c>
      <c r="N91" s="61" t="str">
        <f aca="false">IF(ISBLANK(K91),"",IF(L91, "https://raw.githubusercontent.com/PatrickVibild/TellusAmazonPictures/master/pictures/"&amp;K91&amp;"/2.jpg","https://download.lenovo.com/Images/Parts/"&amp;K91&amp;"/"&amp;K91&amp;"_B.jpg"))</f>
        <v/>
      </c>
      <c r="O91" s="62"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4" t="e">
        <f aca="false">MATCH(G91,options!$D$1:$D$20,0)</f>
        <v>#N/A</v>
      </c>
    </row>
    <row r="92" customFormat="false" ht="12.8" hidden="false" customHeight="false" outlineLevel="0" collapsed="false">
      <c r="E92" s="72"/>
      <c r="F92" s="73"/>
      <c r="G92" s="73"/>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3"/>
      <c r="J92" s="73"/>
      <c r="K92" s="61"/>
      <c r="L92" s="74"/>
      <c r="M92" s="61" t="str">
        <f aca="false">IF(ISBLANK(K92),"",IF(L92, "https://raw.githubusercontent.com/PatrickVibild/TellusAmazonPictures/master/pictures/"&amp;K92&amp;"/1.jpg","https://download.lenovo.com/Images/Parts/"&amp;K92&amp;"/"&amp;K92&amp;"_A.jpg"))</f>
        <v/>
      </c>
      <c r="N92" s="61" t="str">
        <f aca="false">IF(ISBLANK(K92),"",IF(L92, "https://raw.githubusercontent.com/PatrickVibild/TellusAmazonPictures/master/pictures/"&amp;K92&amp;"/2.jpg","https://download.lenovo.com/Images/Parts/"&amp;K92&amp;"/"&amp;K92&amp;"_B.jpg"))</f>
        <v/>
      </c>
      <c r="O92" s="62"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4" t="e">
        <f aca="false">MATCH(G92,options!$D$1:$D$20,0)</f>
        <v>#N/A</v>
      </c>
    </row>
    <row r="93" customFormat="false" ht="12.8" hidden="false" customHeight="false" outlineLevel="0" collapsed="false">
      <c r="E93" s="72"/>
      <c r="F93" s="73"/>
      <c r="G93" s="73"/>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3"/>
      <c r="J93" s="73"/>
      <c r="K93" s="61"/>
      <c r="L93" s="74"/>
      <c r="M93" s="61" t="str">
        <f aca="false">IF(ISBLANK(K93),"",IF(L93, "https://raw.githubusercontent.com/PatrickVibild/TellusAmazonPictures/master/pictures/"&amp;K93&amp;"/1.jpg","https://download.lenovo.com/Images/Parts/"&amp;K93&amp;"/"&amp;K93&amp;"_A.jpg"))</f>
        <v/>
      </c>
      <c r="N93" s="61" t="str">
        <f aca="false">IF(ISBLANK(K93),"",IF(L93, "https://raw.githubusercontent.com/PatrickVibild/TellusAmazonPictures/master/pictures/"&amp;K93&amp;"/2.jpg","https://download.lenovo.com/Images/Parts/"&amp;K93&amp;"/"&amp;K93&amp;"_B.jpg"))</f>
        <v/>
      </c>
      <c r="O93" s="62"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4" t="e">
        <f aca="false">MATCH(G93,options!$D$1:$D$20,0)</f>
        <v>#N/A</v>
      </c>
    </row>
    <row r="94" customFormat="false" ht="12.8" hidden="false" customHeight="false" outlineLevel="0" collapsed="false">
      <c r="E94" s="72"/>
      <c r="F94" s="73"/>
      <c r="G94" s="73"/>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3"/>
      <c r="J94" s="73"/>
      <c r="K94" s="61"/>
      <c r="L94" s="74"/>
      <c r="M94" s="61" t="str">
        <f aca="false">IF(ISBLANK(K94),"",IF(L94, "https://raw.githubusercontent.com/PatrickVibild/TellusAmazonPictures/master/pictures/"&amp;K94&amp;"/1.jpg","https://download.lenovo.com/Images/Parts/"&amp;K94&amp;"/"&amp;K94&amp;"_A.jpg"))</f>
        <v/>
      </c>
      <c r="N94" s="61" t="str">
        <f aca="false">IF(ISBLANK(K94),"",IF(L94, "https://raw.githubusercontent.com/PatrickVibild/TellusAmazonPictures/master/pictures/"&amp;K94&amp;"/2.jpg","https://download.lenovo.com/Images/Parts/"&amp;K94&amp;"/"&amp;K94&amp;"_B.jpg"))</f>
        <v/>
      </c>
      <c r="O94" s="62"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4" t="e">
        <f aca="false">MATCH(G94,options!$D$1:$D$20,0)</f>
        <v>#N/A</v>
      </c>
    </row>
    <row r="95" customFormat="false" ht="12.8" hidden="false" customHeight="false" outlineLevel="0" collapsed="false">
      <c r="E95" s="72"/>
      <c r="F95" s="73"/>
      <c r="G95" s="73"/>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3"/>
      <c r="J95" s="73"/>
      <c r="K95" s="61"/>
      <c r="L95" s="74"/>
      <c r="M95" s="61" t="str">
        <f aca="false">IF(ISBLANK(K95),"",IF(L95, "https://raw.githubusercontent.com/PatrickVibild/TellusAmazonPictures/master/pictures/"&amp;K95&amp;"/1.jpg","https://download.lenovo.com/Images/Parts/"&amp;K95&amp;"/"&amp;K95&amp;"_A.jpg"))</f>
        <v/>
      </c>
      <c r="N95" s="61" t="str">
        <f aca="false">IF(ISBLANK(K95),"",IF(L95, "https://raw.githubusercontent.com/PatrickVibild/TellusAmazonPictures/master/pictures/"&amp;K95&amp;"/2.jpg","https://download.lenovo.com/Images/Parts/"&amp;K95&amp;"/"&amp;K95&amp;"_B.jpg"))</f>
        <v/>
      </c>
      <c r="O95" s="62"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4" t="e">
        <f aca="false">MATCH(G95,options!$D$1:$D$20,0)</f>
        <v>#N/A</v>
      </c>
    </row>
    <row r="96" customFormat="false" ht="12.8" hidden="false" customHeight="false" outlineLevel="0" collapsed="false">
      <c r="E96" s="72"/>
      <c r="F96" s="73"/>
      <c r="G96" s="73"/>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3"/>
      <c r="J96" s="73"/>
      <c r="K96" s="61"/>
      <c r="L96" s="74"/>
      <c r="M96" s="61" t="str">
        <f aca="false">IF(ISBLANK(K96),"",IF(L96, "https://raw.githubusercontent.com/PatrickVibild/TellusAmazonPictures/master/pictures/"&amp;K96&amp;"/1.jpg","https://download.lenovo.com/Images/Parts/"&amp;K96&amp;"/"&amp;K96&amp;"_A.jpg"))</f>
        <v/>
      </c>
      <c r="N96" s="61" t="str">
        <f aca="false">IF(ISBLANK(K96),"",IF(L96, "https://raw.githubusercontent.com/PatrickVibild/TellusAmazonPictures/master/pictures/"&amp;K96&amp;"/2.jpg","https://download.lenovo.com/Images/Parts/"&amp;K96&amp;"/"&amp;K96&amp;"_B.jpg"))</f>
        <v/>
      </c>
      <c r="O96" s="62"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4" t="e">
        <f aca="false">MATCH(G96,options!$D$1:$D$20,0)</f>
        <v>#N/A</v>
      </c>
    </row>
    <row r="97" customFormat="false" ht="12.8" hidden="false" customHeight="false" outlineLevel="0" collapsed="false">
      <c r="E97" s="72"/>
      <c r="F97" s="73"/>
      <c r="G97" s="73"/>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3"/>
      <c r="J97" s="73"/>
      <c r="K97" s="61"/>
      <c r="L97" s="74"/>
      <c r="M97" s="61" t="str">
        <f aca="false">IF(ISBLANK(K97),"",IF(L97, "https://raw.githubusercontent.com/PatrickVibild/TellusAmazonPictures/master/pictures/"&amp;K97&amp;"/1.jpg","https://download.lenovo.com/Images/Parts/"&amp;K97&amp;"/"&amp;K97&amp;"_A.jpg"))</f>
        <v/>
      </c>
      <c r="N97" s="61" t="str">
        <f aca="false">IF(ISBLANK(K97),"",IF(L97, "https://raw.githubusercontent.com/PatrickVibild/TellusAmazonPictures/master/pictures/"&amp;K97&amp;"/2.jpg","https://download.lenovo.com/Images/Parts/"&amp;K97&amp;"/"&amp;K97&amp;"_B.jpg"))</f>
        <v/>
      </c>
      <c r="O97" s="62"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4" t="e">
        <f aca="false">MATCH(G97,options!$D$1:$D$20,0)</f>
        <v>#N/A</v>
      </c>
    </row>
    <row r="98" customFormat="false" ht="12.8" hidden="false" customHeight="false" outlineLevel="0" collapsed="false">
      <c r="E98" s="72"/>
      <c r="F98" s="73"/>
      <c r="G98" s="73"/>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3"/>
      <c r="J98" s="73"/>
      <c r="K98" s="61"/>
      <c r="L98" s="74"/>
      <c r="M98" s="61" t="str">
        <f aca="false">IF(ISBLANK(K98),"",IF(L98, "https://raw.githubusercontent.com/PatrickVibild/TellusAmazonPictures/master/pictures/"&amp;K98&amp;"/1.jpg","https://download.lenovo.com/Images/Parts/"&amp;K98&amp;"/"&amp;K98&amp;"_A.jpg"))</f>
        <v/>
      </c>
      <c r="N98" s="61" t="str">
        <f aca="false">IF(ISBLANK(K98),"",IF(L98, "https://raw.githubusercontent.com/PatrickVibild/TellusAmazonPictures/master/pictures/"&amp;K98&amp;"/2.jpg","https://download.lenovo.com/Images/Parts/"&amp;K98&amp;"/"&amp;K98&amp;"_B.jpg"))</f>
        <v/>
      </c>
      <c r="O98" s="62"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4" t="e">
        <f aca="false">MATCH(G98,options!$D$1:$D$20,0)</f>
        <v>#N/A</v>
      </c>
    </row>
    <row r="99" customFormat="false" ht="12.8" hidden="false" customHeight="false" outlineLevel="0" collapsed="false">
      <c r="E99" s="72"/>
      <c r="F99" s="73"/>
      <c r="G99" s="73"/>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3"/>
      <c r="J99" s="73"/>
      <c r="K99" s="61"/>
      <c r="L99" s="74"/>
      <c r="M99" s="61" t="str">
        <f aca="false">IF(ISBLANK(K99),"",IF(L99, "https://raw.githubusercontent.com/PatrickVibild/TellusAmazonPictures/master/pictures/"&amp;K99&amp;"/1.jpg","https://download.lenovo.com/Images/Parts/"&amp;K99&amp;"/"&amp;K99&amp;"_A.jpg"))</f>
        <v/>
      </c>
      <c r="N99" s="61" t="str">
        <f aca="false">IF(ISBLANK(K99),"",IF(L99, "https://raw.githubusercontent.com/PatrickVibild/TellusAmazonPictures/master/pictures/"&amp;K99&amp;"/2.jpg","https://download.lenovo.com/Images/Parts/"&amp;K99&amp;"/"&amp;K99&amp;"_B.jpg"))</f>
        <v/>
      </c>
      <c r="O99" s="62"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4" t="e">
        <f aca="false">MATCH(G99,options!$D$1:$D$20,0)</f>
        <v>#N/A</v>
      </c>
    </row>
    <row r="100" customFormat="false" ht="12.8" hidden="false" customHeight="false" outlineLevel="0" collapsed="false">
      <c r="E100" s="72"/>
      <c r="F100" s="73"/>
      <c r="G100" s="73"/>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3"/>
      <c r="J100" s="73"/>
      <c r="K100" s="61"/>
      <c r="L100" s="74"/>
      <c r="M100" s="61" t="str">
        <f aca="false">IF(ISBLANK(K100),"",IF(L100, "https://raw.githubusercontent.com/PatrickVibild/TellusAmazonPictures/master/pictures/"&amp;K100&amp;"/1.jpg","https://download.lenovo.com/Images/Parts/"&amp;K100&amp;"/"&amp;K100&amp;"_A.jpg"))</f>
        <v/>
      </c>
      <c r="N100" s="61" t="str">
        <f aca="false">IF(ISBLANK(K100),"",IF(L100, "https://raw.githubusercontent.com/PatrickVibild/TellusAmazonPictures/master/pictures/"&amp;K100&amp;"/2.jpg","https://download.lenovo.com/Images/Parts/"&amp;K100&amp;"/"&amp;K100&amp;"_B.jpg"))</f>
        <v/>
      </c>
      <c r="O100" s="62"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4" t="e">
        <f aca="false">MATCH(G100,options!$D$1:$D$20,0)</f>
        <v>#N/A</v>
      </c>
    </row>
    <row r="101" customFormat="false" ht="12.8" hidden="false" customHeight="false" outlineLevel="0" collapsed="false">
      <c r="E101" s="72"/>
      <c r="F101" s="73"/>
      <c r="G101" s="73"/>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3"/>
      <c r="J101" s="73"/>
      <c r="K101" s="61"/>
      <c r="L101" s="74"/>
      <c r="M101" s="61" t="str">
        <f aca="false">IF(ISBLANK(K101),"",IF(L101, "https://raw.githubusercontent.com/PatrickVibild/TellusAmazonPictures/master/pictures/"&amp;K101&amp;"/1.jpg","https://download.lenovo.com/Images/Parts/"&amp;K101&amp;"/"&amp;K101&amp;"_A.jpg"))</f>
        <v/>
      </c>
      <c r="N101" s="61" t="str">
        <f aca="false">IF(ISBLANK(K101),"",IF(L101, "https://raw.githubusercontent.com/PatrickVibild/TellusAmazonPictures/master/pictures/"&amp;K101&amp;"/2.jpg","https://download.lenovo.com/Images/Parts/"&amp;K101&amp;"/"&amp;K101&amp;"_B.jpg"))</f>
        <v/>
      </c>
      <c r="O101" s="62"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4" t="e">
        <f aca="false">MATCH(G101,options!$D$1:$D$20,0)</f>
        <v>#N/A</v>
      </c>
    </row>
    <row r="102" customFormat="false" ht="12.8" hidden="false" customHeight="false" outlineLevel="0" collapsed="false">
      <c r="E102" s="72"/>
      <c r="F102" s="73"/>
      <c r="G102" s="73"/>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3"/>
      <c r="J102" s="73"/>
      <c r="K102" s="61"/>
      <c r="L102" s="74"/>
      <c r="M102" s="61" t="str">
        <f aca="false">IF(ISBLANK(K102),"",IF(L102, "https://raw.githubusercontent.com/PatrickVibild/TellusAmazonPictures/master/pictures/"&amp;K102&amp;"/1.jpg","https://download.lenovo.com/Images/Parts/"&amp;K102&amp;"/"&amp;K102&amp;"_A.jpg"))</f>
        <v/>
      </c>
      <c r="N102" s="61" t="str">
        <f aca="false">IF(ISBLANK(K102),"",IF(L102, "https://raw.githubusercontent.com/PatrickVibild/TellusAmazonPictures/master/pictures/"&amp;K102&amp;"/2.jpg","https://download.lenovo.com/Images/Parts/"&amp;K102&amp;"/"&amp;K102&amp;"_B.jpg"))</f>
        <v/>
      </c>
      <c r="O102" s="62"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4" t="e">
        <f aca="false">MATCH(G102,options!$D$1:$D$20,0)</f>
        <v>#N/A</v>
      </c>
    </row>
    <row r="103" customFormat="false" ht="12.8" hidden="false" customHeight="false" outlineLevel="0" collapsed="false">
      <c r="E103" s="72"/>
      <c r="F103" s="73"/>
      <c r="G103" s="73"/>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3"/>
      <c r="J103" s="73"/>
      <c r="K103" s="61"/>
      <c r="L103" s="74"/>
      <c r="M103" s="61" t="str">
        <f aca="false">IF(ISBLANK(K103),"",IF(L103, "https://raw.githubusercontent.com/PatrickVibild/TellusAmazonPictures/master/pictures/"&amp;K103&amp;"/1.jpg","https://download.lenovo.com/Images/Parts/"&amp;K103&amp;"/"&amp;K103&amp;"_A.jpg"))</f>
        <v/>
      </c>
      <c r="N103" s="61" t="str">
        <f aca="false">IF(ISBLANK(K103),"",IF(L103, "https://raw.githubusercontent.com/PatrickVibild/TellusAmazonPictures/master/pictures/"&amp;K103&amp;"/2.jpg","https://download.lenovo.com/Images/Parts/"&amp;K103&amp;"/"&amp;K103&amp;"_B.jpg"))</f>
        <v/>
      </c>
      <c r="O103" s="62"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4" t="e">
        <f aca="false">MATCH(G103,options!$D$1:$D$20,0)</f>
        <v>#N/A</v>
      </c>
    </row>
    <row r="104" customFormat="false" ht="12.8" hidden="false" customHeight="false" outlineLevel="0" collapsed="false">
      <c r="E104" s="72"/>
      <c r="F104" s="73"/>
      <c r="G104" s="73"/>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3"/>
      <c r="J104" s="73"/>
      <c r="K104" s="61"/>
      <c r="L104" s="74"/>
      <c r="M104" s="61" t="str">
        <f aca="false">IF(ISBLANK(K104),"","https://download.lenovo.com/Images/Parts/"&amp;K104&amp;"/"&amp;K104&amp;"_A.jpg")</f>
        <v/>
      </c>
      <c r="N104" s="61" t="str">
        <f aca="false">IF(ISBLANK(K104),"","https://download.lenovo.com/Images/Parts/"&amp;K104&amp;"/"&amp;K104&amp;"_B.jpg")</f>
        <v/>
      </c>
      <c r="O104" s="62" t="str">
        <f aca="false">IF(ISBLANK(K104),"","https://download.lenovo.com/Images/Parts/"&amp;K104&amp;"/"&amp;K104&amp;"_details.jpg")</f>
        <v/>
      </c>
      <c r="V104" s="64"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hyperlinks>
    <hyperlink ref="S4" r:id="rId1" display="https://raw.githubusercontent.com/PatrickVibild/TellusAmazonPictures/master/pictures/guide.jpg"/>
    <hyperlink ref="S5" r:id="rId2" display="https://raw.githubusercontent.com/PatrickVibild/TellusAmazonPictures/master/pictures/guide.jpg"/>
    <hyperlink ref="S6" r:id="rId3" display="https://raw.githubusercontent.com/PatrickVibild/TellusAmazonPictures/master/pictures/guide.jpg"/>
    <hyperlink ref="S7" r:id="rId4" display="https://raw.githubusercontent.com/PatrickVibild/TellusAmazonPictures/master/pictures/guide.jpg"/>
    <hyperlink ref="S8" r:id="rId5" display="https://raw.githubusercontent.com/PatrickVibild/TellusAmazonPictures/master/pictures/guide.jpg"/>
    <hyperlink ref="S9" r:id="rId6" display="https://raw.githubusercontent.com/PatrickVibild/TellusAmazonPictures/master/pictures/guide.jpg"/>
    <hyperlink ref="S10" r:id="rId7" display="https://raw.githubusercontent.com/PatrickVibild/TellusAmazonPictures/master/pictures/guide.jpg"/>
    <hyperlink ref="S11" r:id="rId8" display="https://raw.githubusercontent.com/PatrickVibild/TellusAmazonPictures/master/pictures/guide.jpg"/>
    <hyperlink ref="S12" r:id="rId9" display="https://raw.githubusercontent.com/PatrickVibild/TellusAmazonPictures/master/pictures/guide.jpg"/>
    <hyperlink ref="S13" r:id="rId10" display="https://raw.githubusercontent.com/PatrickVibild/TellusAmazonPictures/master/pictures/guide.jpg"/>
    <hyperlink ref="S14" r:id="rId11" display="https://raw.githubusercontent.com/PatrickVibild/TellusAmazonPictures/master/pictures/guide.jpg"/>
    <hyperlink ref="S15" r:id="rId12" display="https://raw.githubusercontent.com/PatrickVibild/TellusAmazonPictures/master/pictures/guide.jpg"/>
    <hyperlink ref="S16" r:id="rId13" display="https://raw.githubusercontent.com/PatrickVibild/TellusAmazonPictures/master/pictures/guide.jpg"/>
    <hyperlink ref="S17" r:id="rId14" display="https://raw.githubusercontent.com/PatrickVibild/TellusAmazonPictures/master/pictures/guide.jpg"/>
    <hyperlink ref="S18" r:id="rId15" display="https://raw.githubusercontent.com/PatrickVibild/TellusAmazonPictures/master/pictures/guide.jpg"/>
    <hyperlink ref="S19" r:id="rId16" display="https://raw.githubusercontent.com/PatrickVibild/TellusAmazonPictures/master/pictures/guide.jpg"/>
    <hyperlink ref="S20" r:id="rId17" display="https://raw.githubusercontent.com/PatrickVibild/TellusAmazonPictures/master/pictures/guide.jpg"/>
    <hyperlink ref="S21" r:id="rId18" display="https://raw.githubusercontent.com/PatrickVibild/TellusAmazonPictures/master/pictures/guide.jpg"/>
    <hyperlink ref="S22" r:id="rId19" display="https://raw.githubusercontent.com/PatrickVibild/TellusAmazonPictures/master/pictures/guide.jpg"/>
    <hyperlink ref="S23" r:id="rId20" display="https://raw.githubusercontent.com/PatrickVibild/TellusAmazonPictures/master/pictures/guide.jpg"/>
    <hyperlink ref="S24" r:id="rId21" display="https://raw.githubusercontent.com/PatrickVibild/TellusAmazonPictures/master/pictures/guide.jpg"/>
    <hyperlink ref="S25" r:id="rId22" display="https://raw.githubusercontent.com/PatrickVibild/TellusAmazonPictures/master/pictures/guide.jpg"/>
    <hyperlink ref="S26" r:id="rId23" display="https://raw.githubusercontent.com/PatrickVibild/TellusAmazonPictures/master/pictures/guide.jpg"/>
    <hyperlink ref="S27" r:id="rId24" display="https://raw.githubusercontent.com/PatrickVibild/TellusAmazonPictures/master/pictures/guide.jpg"/>
    <hyperlink ref="S28" r:id="rId25" display="https://raw.githubusercontent.com/PatrickVibild/TellusAmazonPictures/master/pictures/guide.jpg"/>
    <hyperlink ref="S29" r:id="rId26" display="https://raw.githubusercontent.com/PatrickVibild/TellusAmazonPictures/master/pictures/guide.jpg"/>
    <hyperlink ref="S30" r:id="rId27" display="https://raw.githubusercontent.com/PatrickVibild/TellusAmazonPictures/master/pictures/guide.jpg"/>
    <hyperlink ref="S31" r:id="rId28" display="https://raw.githubusercontent.com/PatrickVibild/TellusAmazonPictures/master/pictures/guide.jpg"/>
    <hyperlink ref="S32" r:id="rId29" display="https://raw.githubusercontent.com/PatrickVibild/TellusAmazonPictures/master/pictures/guide.jpg"/>
    <hyperlink ref="S33" r:id="rId30" display="https://raw.githubusercontent.com/PatrickVibild/TellusAmazonPictures/master/pictures/guide.jpg"/>
    <hyperlink ref="S34" r:id="rId31" display="https://raw.githubusercontent.com/PatrickVibild/TellusAmazonPictures/master/pictures/guide.jpg"/>
    <hyperlink ref="S35" r:id="rId32" display="https://raw.githubusercontent.com/PatrickVibild/TellusAmazonPictures/master/pictures/guide.jpg"/>
    <hyperlink ref="S36" r:id="rId33" display="https://raw.githubusercontent.com/PatrickVibild/TellusAmazonPictures/master/pictures/guide.jpg"/>
    <hyperlink ref="S37" r:id="rId34" display="https://raw.githubusercontent.com/PatrickVibild/TellusAmazonPictures/master/pictures/guide.jpg"/>
    <hyperlink ref="S38" r:id="rId35" display="https://raw.githubusercontent.com/PatrickVibild/TellusAmazonPictures/master/pictures/guide.jpg"/>
    <hyperlink ref="S39" r:id="rId36" display="https://raw.githubusercontent.com/PatrickVibild/TellusAmazonPictures/master/pictures/guide.jpg"/>
    <hyperlink ref="S40" r:id="rId37" display="https://raw.githubusercontent.com/PatrickVibild/TellusAmazonPictures/master/pictures/guide.jpg"/>
    <hyperlink ref="S41" r:id="rId38" display="https://raw.githubusercontent.com/PatrickVibild/TellusAmazonPictures/master/pictures/guide.jpg"/>
    <hyperlink ref="S42" r:id="rId39" display="https://raw.githubusercontent.com/PatrickVibild/TellusAmazonPictures/master/pictures/guide.jpg"/>
    <hyperlink ref="S43" r:id="rId40" display="https://raw.githubusercontent.com/PatrickVibild/TellusAmazonPictures/master/pictures/guide.jpg"/>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491</v>
      </c>
      <c r="B1" s="55" t="n">
        <f aca="false">TRUE()</f>
        <v>1</v>
      </c>
      <c r="C1" s="0" t="s">
        <v>492</v>
      </c>
      <c r="D1" s="57" t="s">
        <v>366</v>
      </c>
      <c r="E1" s="0" t="s">
        <v>493</v>
      </c>
      <c r="F1" s="0" t="s">
        <v>494</v>
      </c>
      <c r="G1" s="0" t="s">
        <v>495</v>
      </c>
    </row>
    <row r="2" customFormat="false" ht="12.8" hidden="false" customHeight="false" outlineLevel="0" collapsed="false">
      <c r="A2" s="0" t="s">
        <v>429</v>
      </c>
      <c r="B2" s="55" t="n">
        <f aca="false">FALSE()</f>
        <v>0</v>
      </c>
      <c r="C2" s="0" t="s">
        <v>374</v>
      </c>
      <c r="D2" s="57" t="s">
        <v>371</v>
      </c>
      <c r="E2" s="0" t="s">
        <v>496</v>
      </c>
      <c r="F2" s="0" t="s">
        <v>371</v>
      </c>
      <c r="G2" s="0" t="s">
        <v>434</v>
      </c>
    </row>
    <row r="3" customFormat="false" ht="12.8" hidden="false" customHeight="false" outlineLevel="0" collapsed="false">
      <c r="A3" s="0" t="s">
        <v>497</v>
      </c>
      <c r="D3" s="57" t="s">
        <v>376</v>
      </c>
      <c r="E3" s="0" t="s">
        <v>498</v>
      </c>
      <c r="F3" s="0" t="s">
        <v>366</v>
      </c>
    </row>
    <row r="4" customFormat="false" ht="12.8" hidden="false" customHeight="false" outlineLevel="0" collapsed="false">
      <c r="D4" s="57" t="s">
        <v>380</v>
      </c>
      <c r="E4" s="0" t="s">
        <v>499</v>
      </c>
      <c r="F4" s="0" t="s">
        <v>376</v>
      </c>
    </row>
    <row r="5" customFormat="false" ht="12.8" hidden="false" customHeight="false" outlineLevel="0" collapsed="false">
      <c r="D5" s="57" t="s">
        <v>384</v>
      </c>
      <c r="E5" s="0" t="s">
        <v>500</v>
      </c>
      <c r="F5" s="0" t="s">
        <v>380</v>
      </c>
    </row>
    <row r="6" customFormat="false" ht="12.8" hidden="false" customHeight="false" outlineLevel="0" collapsed="false">
      <c r="D6" s="57" t="s">
        <v>388</v>
      </c>
      <c r="E6" s="0" t="s">
        <v>501</v>
      </c>
      <c r="F6" s="0" t="s">
        <v>404</v>
      </c>
    </row>
    <row r="7" customFormat="false" ht="12.8" hidden="false" customHeight="false" outlineLevel="0" collapsed="false">
      <c r="D7" s="57" t="s">
        <v>392</v>
      </c>
      <c r="E7" s="0" t="s">
        <v>502</v>
      </c>
    </row>
    <row r="8" customFormat="false" ht="12.8" hidden="false" customHeight="false" outlineLevel="0" collapsed="false">
      <c r="D8" s="57" t="s">
        <v>396</v>
      </c>
      <c r="E8" s="0" t="s">
        <v>503</v>
      </c>
    </row>
    <row r="9" customFormat="false" ht="12.8" hidden="false" customHeight="false" outlineLevel="0" collapsed="false">
      <c r="D9" s="57" t="s">
        <v>399</v>
      </c>
      <c r="E9" s="0" t="s">
        <v>504</v>
      </c>
    </row>
    <row r="10" customFormat="false" ht="12.8" hidden="false" customHeight="false" outlineLevel="0" collapsed="false">
      <c r="D10" s="57" t="s">
        <v>404</v>
      </c>
      <c r="E10" s="0" t="s">
        <v>505</v>
      </c>
    </row>
    <row r="11" customFormat="false" ht="12.8" hidden="false" customHeight="false" outlineLevel="0" collapsed="false">
      <c r="D11" s="57" t="s">
        <v>408</v>
      </c>
      <c r="E11" s="0" t="s">
        <v>506</v>
      </c>
    </row>
    <row r="12" customFormat="false" ht="12.8" hidden="false" customHeight="false" outlineLevel="0" collapsed="false">
      <c r="D12" s="57" t="s">
        <v>411</v>
      </c>
      <c r="E12" s="0" t="s">
        <v>507</v>
      </c>
    </row>
    <row r="13" customFormat="false" ht="12.8" hidden="false" customHeight="false" outlineLevel="0" collapsed="false">
      <c r="D13" s="57" t="s">
        <v>416</v>
      </c>
      <c r="E13" s="0" t="s">
        <v>508</v>
      </c>
    </row>
    <row r="14" customFormat="false" ht="12.8" hidden="false" customHeight="false" outlineLevel="0" collapsed="false">
      <c r="D14" s="57" t="s">
        <v>419</v>
      </c>
      <c r="E14" s="0" t="s">
        <v>509</v>
      </c>
    </row>
    <row r="15" customFormat="false" ht="12.8" hidden="false" customHeight="false" outlineLevel="0" collapsed="false">
      <c r="D15" s="57" t="s">
        <v>423</v>
      </c>
      <c r="E15" s="0" t="s">
        <v>510</v>
      </c>
    </row>
    <row r="16" customFormat="false" ht="12.8" hidden="false" customHeight="false" outlineLevel="0" collapsed="false">
      <c r="D16" s="57" t="s">
        <v>426</v>
      </c>
      <c r="E16" s="75" t="s">
        <v>511</v>
      </c>
    </row>
    <row r="17" customFormat="false" ht="12.8" hidden="false" customHeight="false" outlineLevel="0" collapsed="false">
      <c r="D17" s="57" t="s">
        <v>431</v>
      </c>
      <c r="E17" s="0" t="s">
        <v>512</v>
      </c>
    </row>
    <row r="18" customFormat="false" ht="12.8" hidden="false" customHeight="false" outlineLevel="0" collapsed="false">
      <c r="D18" s="57" t="s">
        <v>434</v>
      </c>
      <c r="E18" s="0" t="s">
        <v>513</v>
      </c>
    </row>
    <row r="19" customFormat="false" ht="12.8" hidden="false" customHeight="false" outlineLevel="0" collapsed="false">
      <c r="D19" s="57" t="s">
        <v>437</v>
      </c>
      <c r="E19" s="0" t="s">
        <v>514</v>
      </c>
    </row>
    <row r="20" customFormat="false" ht="12.8" hidden="false" customHeight="false" outlineLevel="0" collapsed="false">
      <c r="D20" s="57" t="s">
        <v>441</v>
      </c>
      <c r="E20" s="0" t="s">
        <v>515</v>
      </c>
    </row>
    <row r="50" customFormat="false" ht="16" hidden="false" customHeight="false" outlineLevel="0" collapsed="false">
      <c r="B50" s="76"/>
    </row>
    <row r="51" customFormat="false" ht="16" hidden="false" customHeight="false" outlineLevel="0" collapsed="false">
      <c r="B51" s="7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36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494</v>
      </c>
    </row>
    <row r="3" customFormat="false" ht="14.9" hidden="false" customHeight="false" outlineLevel="0" collapsed="false">
      <c r="B3" s="53" t="s">
        <v>516</v>
      </c>
    </row>
    <row r="4" customFormat="false" ht="14.9" hidden="false" customHeight="false" outlineLevel="0" collapsed="false">
      <c r="B4" s="53" t="s">
        <v>517</v>
      </c>
    </row>
    <row r="5" customFormat="false" ht="14.9" hidden="false" customHeight="false" outlineLevel="0" collapsed="false">
      <c r="B5" s="53" t="s">
        <v>518</v>
      </c>
    </row>
    <row r="6" customFormat="false" ht="14.9" hidden="false" customHeight="false" outlineLevel="0" collapsed="false">
      <c r="A6" s="0" t="s">
        <v>519</v>
      </c>
      <c r="B6" s="53" t="s">
        <v>520</v>
      </c>
    </row>
    <row r="7" customFormat="false" ht="14.9" hidden="false" customHeight="false" outlineLevel="0" collapsed="false">
      <c r="B7" s="53" t="s">
        <v>521</v>
      </c>
    </row>
    <row r="8" customFormat="false" ht="12.8" hidden="false" customHeight="false" outlineLevel="0" collapsed="false">
      <c r="A8" s="0" t="s">
        <v>40</v>
      </c>
      <c r="B8" s="53" t="s">
        <v>522</v>
      </c>
    </row>
    <row r="9" customFormat="false" ht="12.8" hidden="false" customHeight="false" outlineLevel="0" collapsed="false">
      <c r="A9" s="0" t="s">
        <v>523</v>
      </c>
      <c r="B9" s="53" t="s">
        <v>524</v>
      </c>
    </row>
    <row r="10" customFormat="false" ht="12.8" hidden="false" customHeight="false" outlineLevel="0" collapsed="false">
      <c r="B10" s="0" t="s">
        <v>525</v>
      </c>
    </row>
    <row r="11" customFormat="false" ht="12.8" hidden="false" customHeight="false" outlineLevel="0" collapsed="false">
      <c r="B11" s="0" t="s">
        <v>526</v>
      </c>
    </row>
    <row r="14" customFormat="false" ht="12.8" hidden="false" customHeight="false" outlineLevel="0" collapsed="false">
      <c r="B14" s="53" t="s">
        <v>527</v>
      </c>
    </row>
    <row r="20" customFormat="false" ht="12.8" hidden="false" customHeight="false" outlineLevel="0" collapsed="false">
      <c r="B20" s="57" t="s">
        <v>366</v>
      </c>
    </row>
    <row r="21" customFormat="false" ht="12.8" hidden="false" customHeight="false" outlineLevel="0" collapsed="false">
      <c r="B21" s="57" t="s">
        <v>371</v>
      </c>
    </row>
    <row r="22" customFormat="false" ht="12.8" hidden="false" customHeight="false" outlineLevel="0" collapsed="false">
      <c r="B22" s="57" t="s">
        <v>376</v>
      </c>
    </row>
    <row r="23" customFormat="false" ht="12.8" hidden="false" customHeight="false" outlineLevel="0" collapsed="false">
      <c r="B23" s="57" t="s">
        <v>380</v>
      </c>
    </row>
    <row r="24" customFormat="false" ht="12.8" hidden="false" customHeight="false" outlineLevel="0" collapsed="false">
      <c r="B24" s="57" t="s">
        <v>384</v>
      </c>
    </row>
    <row r="25" customFormat="false" ht="12.8" hidden="false" customHeight="false" outlineLevel="0" collapsed="false">
      <c r="B25" s="57" t="s">
        <v>388</v>
      </c>
    </row>
    <row r="26" customFormat="false" ht="12.8" hidden="false" customHeight="false" outlineLevel="0" collapsed="false">
      <c r="B26" s="57" t="s">
        <v>392</v>
      </c>
    </row>
    <row r="27" customFormat="false" ht="12.8" hidden="false" customHeight="false" outlineLevel="0" collapsed="false">
      <c r="B27" s="57" t="s">
        <v>396</v>
      </c>
    </row>
    <row r="28" customFormat="false" ht="12.8" hidden="false" customHeight="false" outlineLevel="0" collapsed="false">
      <c r="B28" s="57" t="s">
        <v>399</v>
      </c>
    </row>
    <row r="29" customFormat="false" ht="12.8" hidden="false" customHeight="false" outlineLevel="0" collapsed="false">
      <c r="B29" s="57" t="s">
        <v>404</v>
      </c>
    </row>
    <row r="30" customFormat="false" ht="12.8" hidden="false" customHeight="false" outlineLevel="0" collapsed="false">
      <c r="B30" s="57" t="s">
        <v>408</v>
      </c>
    </row>
    <row r="31" customFormat="false" ht="12.8" hidden="false" customHeight="false" outlineLevel="0" collapsed="false">
      <c r="B31" s="57" t="s">
        <v>411</v>
      </c>
    </row>
    <row r="32" customFormat="false" ht="12.8" hidden="false" customHeight="false" outlineLevel="0" collapsed="false">
      <c r="B32" s="57" t="s">
        <v>416</v>
      </c>
    </row>
    <row r="33" customFormat="false" ht="12.8" hidden="false" customHeight="false" outlineLevel="0" collapsed="false">
      <c r="B33" s="57" t="s">
        <v>419</v>
      </c>
    </row>
    <row r="34" customFormat="false" ht="12.8" hidden="false" customHeight="false" outlineLevel="0" collapsed="false">
      <c r="B34" s="57" t="s">
        <v>423</v>
      </c>
      <c r="D34" s="53"/>
    </row>
    <row r="35" customFormat="false" ht="12.8" hidden="false" customHeight="false" outlineLevel="0" collapsed="false">
      <c r="B35" s="57" t="s">
        <v>426</v>
      </c>
      <c r="D35" s="53"/>
    </row>
    <row r="36" customFormat="false" ht="12.8" hidden="false" customHeight="false" outlineLevel="0" collapsed="false">
      <c r="B36" s="57" t="s">
        <v>431</v>
      </c>
      <c r="D36" s="53"/>
    </row>
    <row r="37" customFormat="false" ht="12.8" hidden="false" customHeight="false" outlineLevel="0" collapsed="false">
      <c r="B37" s="57" t="s">
        <v>434</v>
      </c>
      <c r="D37" s="53"/>
    </row>
    <row r="38" customFormat="false" ht="12.8" hidden="false" customHeight="false" outlineLevel="0" collapsed="false">
      <c r="B38" s="57" t="s">
        <v>437</v>
      </c>
      <c r="D38" s="53"/>
    </row>
    <row r="39" customFormat="false" ht="12.8" hidden="false" customHeight="false" outlineLevel="0" collapsed="false">
      <c r="B39" s="57" t="s">
        <v>441</v>
      </c>
      <c r="D39" s="5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76" t="s">
        <v>528</v>
      </c>
    </row>
    <row r="4" customFormat="false" ht="15" hidden="false" customHeight="false" outlineLevel="0" collapsed="false">
      <c r="B4" s="76" t="s">
        <v>529</v>
      </c>
    </row>
    <row r="5" customFormat="false" ht="15" hidden="false" customHeight="false" outlineLevel="0" collapsed="false">
      <c r="B5" s="76" t="s">
        <v>530</v>
      </c>
    </row>
    <row r="6" customFormat="false" ht="15" hidden="false" customHeight="false" outlineLevel="0" collapsed="false">
      <c r="B6" s="76" t="s">
        <v>531</v>
      </c>
    </row>
    <row r="7" customFormat="false" ht="15" hidden="false" customHeight="false" outlineLevel="0" collapsed="false">
      <c r="B7" s="76" t="s">
        <v>532</v>
      </c>
    </row>
    <row r="8" customFormat="false" ht="12.8" hidden="false" customHeight="false" outlineLevel="0" collapsed="false">
      <c r="A8" s="0" t="s">
        <v>533</v>
      </c>
      <c r="B8" s="0" t="s">
        <v>534</v>
      </c>
    </row>
    <row r="9" customFormat="false" ht="12.8" hidden="false" customHeight="false" outlineLevel="0" collapsed="false">
      <c r="A9" s="0" t="s">
        <v>535</v>
      </c>
      <c r="B9" s="0" t="s">
        <v>536</v>
      </c>
    </row>
    <row r="10" customFormat="false" ht="12.8" hidden="false" customHeight="false" outlineLevel="0" collapsed="false">
      <c r="B10" s="0" t="s">
        <v>537</v>
      </c>
    </row>
    <row r="11" customFormat="false" ht="12.8" hidden="false" customHeight="false" outlineLevel="0" collapsed="false">
      <c r="B11" s="0" t="s">
        <v>538</v>
      </c>
    </row>
    <row r="14" customFormat="false" ht="12.8" hidden="false" customHeight="false" outlineLevel="0" collapsed="false">
      <c r="B14" s="0" t="s">
        <v>539</v>
      </c>
    </row>
    <row r="20" customFormat="false" ht="12.8" hidden="false" customHeight="false" outlineLevel="0" collapsed="false">
      <c r="B20" s="0" t="s">
        <v>540</v>
      </c>
    </row>
    <row r="21" customFormat="false" ht="12.8" hidden="false" customHeight="false" outlineLevel="0" collapsed="false">
      <c r="B21" s="0" t="s">
        <v>541</v>
      </c>
    </row>
    <row r="22" customFormat="false" ht="12.8" hidden="false" customHeight="false" outlineLevel="0" collapsed="false">
      <c r="B22" s="0" t="s">
        <v>542</v>
      </c>
    </row>
    <row r="23" customFormat="false" ht="12.8" hidden="false" customHeight="false" outlineLevel="0" collapsed="false">
      <c r="B23" s="0" t="s">
        <v>543</v>
      </c>
    </row>
    <row r="24" customFormat="false" ht="12.8" hidden="false" customHeight="false" outlineLevel="0" collapsed="false">
      <c r="B24" s="0" t="s">
        <v>384</v>
      </c>
    </row>
    <row r="25" customFormat="false" ht="12.8" hidden="false" customHeight="false" outlineLevel="0" collapsed="false">
      <c r="B25" s="0" t="s">
        <v>544</v>
      </c>
    </row>
    <row r="26" customFormat="false" ht="12.8" hidden="false" customHeight="false" outlineLevel="0" collapsed="false">
      <c r="B26" s="0" t="s">
        <v>545</v>
      </c>
    </row>
    <row r="27" customFormat="false" ht="12.8" hidden="false" customHeight="false" outlineLevel="0" collapsed="false">
      <c r="B27" s="0" t="s">
        <v>546</v>
      </c>
    </row>
    <row r="28" customFormat="false" ht="12.8" hidden="false" customHeight="false" outlineLevel="0" collapsed="false">
      <c r="B28" s="0" t="s">
        <v>547</v>
      </c>
    </row>
    <row r="29" customFormat="false" ht="12.8" hidden="false" customHeight="false" outlineLevel="0" collapsed="false">
      <c r="B29" s="0" t="s">
        <v>548</v>
      </c>
    </row>
    <row r="30" customFormat="false" ht="12.8" hidden="false" customHeight="false" outlineLevel="0" collapsed="false">
      <c r="B30" s="0" t="s">
        <v>549</v>
      </c>
    </row>
    <row r="31" customFormat="false" ht="12.8" hidden="false" customHeight="false" outlineLevel="0" collapsed="false">
      <c r="B31" s="0" t="s">
        <v>550</v>
      </c>
    </row>
    <row r="32" customFormat="false" ht="12.8" hidden="false" customHeight="false" outlineLevel="0" collapsed="false">
      <c r="B32" s="0" t="s">
        <v>551</v>
      </c>
    </row>
    <row r="33" customFormat="false" ht="12.8" hidden="false" customHeight="false" outlineLevel="0" collapsed="false">
      <c r="B33" s="0" t="s">
        <v>552</v>
      </c>
    </row>
    <row r="34" customFormat="false" ht="12.8" hidden="false" customHeight="false" outlineLevel="0" collapsed="false">
      <c r="B34" s="0" t="s">
        <v>553</v>
      </c>
    </row>
    <row r="35" customFormat="false" ht="12.8" hidden="false" customHeight="false" outlineLevel="0" collapsed="false">
      <c r="B35" s="0" t="s">
        <v>426</v>
      </c>
    </row>
    <row r="36" customFormat="false" ht="12.8" hidden="false" customHeight="false" outlineLevel="0" collapsed="false">
      <c r="B36" s="0" t="s">
        <v>554</v>
      </c>
    </row>
    <row r="37" customFormat="false" ht="12.8" hidden="false" customHeight="false" outlineLevel="0" collapsed="false">
      <c r="B37" s="0" t="s">
        <v>555</v>
      </c>
    </row>
    <row r="38" customFormat="false" ht="12.8" hidden="false" customHeight="false" outlineLevel="0" collapsed="false">
      <c r="B38" s="0" t="s">
        <v>556</v>
      </c>
    </row>
    <row r="39" customFormat="false" ht="12.8" hidden="false" customHeight="false" outlineLevel="0" collapsed="false">
      <c r="B39" s="0" t="s">
        <v>557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3671875" defaultRowHeight="12.8" zeroHeight="false" outlineLevelRow="0" outlineLevelCol="0"/>
  <sheetData>
    <row r="1" customFormat="false" ht="12.8" hidden="false" customHeight="false" outlineLevel="0" collapsed="false">
      <c r="B1" s="53"/>
    </row>
    <row r="2" customFormat="false" ht="14.9" hidden="false" customHeight="false" outlineLevel="0" collapsed="false">
      <c r="B2" s="53" t="s">
        <v>380</v>
      </c>
    </row>
    <row r="3" customFormat="false" ht="14.9" hidden="false" customHeight="false" outlineLevel="0" collapsed="false">
      <c r="B3" s="53" t="s">
        <v>558</v>
      </c>
    </row>
    <row r="4" customFormat="false" ht="14.9" hidden="false" customHeight="false" outlineLevel="0" collapsed="false">
      <c r="B4" s="53" t="s">
        <v>559</v>
      </c>
    </row>
    <row r="5" customFormat="false" ht="14.9" hidden="false" customHeight="false" outlineLevel="0" collapsed="false">
      <c r="B5" s="53" t="s">
        <v>560</v>
      </c>
    </row>
    <row r="6" customFormat="false" ht="14.9" hidden="false" customHeight="false" outlineLevel="0" collapsed="false">
      <c r="B6" s="53" t="s">
        <v>561</v>
      </c>
    </row>
    <row r="7" customFormat="false" ht="14.9" hidden="false" customHeight="false" outlineLevel="0" collapsed="false">
      <c r="B7" s="53" t="s">
        <v>562</v>
      </c>
    </row>
    <row r="8" customFormat="false" ht="14.9" hidden="false" customHeight="false" outlineLevel="0" collapsed="false">
      <c r="A8" s="0" t="s">
        <v>533</v>
      </c>
      <c r="B8" s="53" t="s">
        <v>563</v>
      </c>
    </row>
    <row r="9" customFormat="false" ht="14.9" hidden="false" customHeight="false" outlineLevel="0" collapsed="false">
      <c r="A9" s="0" t="s">
        <v>535</v>
      </c>
      <c r="B9" s="53" t="s">
        <v>564</v>
      </c>
    </row>
    <row r="10" customFormat="false" ht="14.9" hidden="false" customHeight="false" outlineLevel="0" collapsed="false">
      <c r="B10" s="53" t="s">
        <v>565</v>
      </c>
    </row>
    <row r="11" customFormat="false" ht="14.9" hidden="false" customHeight="false" outlineLevel="0" collapsed="false">
      <c r="B11" s="53" t="s">
        <v>566</v>
      </c>
    </row>
    <row r="12" customFormat="false" ht="12.8" hidden="false" customHeight="false" outlineLevel="0" collapsed="false">
      <c r="B12" s="53"/>
    </row>
    <row r="13" customFormat="false" ht="12.8" hidden="false" customHeight="false" outlineLevel="0" collapsed="false">
      <c r="B13" s="53"/>
    </row>
    <row r="14" customFormat="false" ht="14.9" hidden="false" customHeight="false" outlineLevel="0" collapsed="false">
      <c r="B14" s="53" t="s">
        <v>567</v>
      </c>
    </row>
    <row r="15" customFormat="false" ht="12.8" hidden="false" customHeight="false" outlineLevel="0" collapsed="false">
      <c r="B15" s="53"/>
    </row>
    <row r="20" customFormat="false" ht="12.8" hidden="false" customHeight="false" outlineLevel="0" collapsed="false">
      <c r="B20" s="0" t="s">
        <v>568</v>
      </c>
    </row>
    <row r="21" customFormat="false" ht="12.8" hidden="false" customHeight="false" outlineLevel="0" collapsed="false">
      <c r="B21" s="0" t="s">
        <v>569</v>
      </c>
    </row>
    <row r="22" customFormat="false" ht="12.8" hidden="false" customHeight="false" outlineLevel="0" collapsed="false">
      <c r="B22" s="0" t="s">
        <v>570</v>
      </c>
    </row>
    <row r="23" customFormat="false" ht="12.8" hidden="false" customHeight="false" outlineLevel="0" collapsed="false">
      <c r="B23" s="0" t="s">
        <v>571</v>
      </c>
    </row>
    <row r="24" customFormat="false" ht="12.8" hidden="false" customHeight="false" outlineLevel="0" collapsed="false">
      <c r="B24" s="0" t="s">
        <v>572</v>
      </c>
    </row>
    <row r="25" customFormat="false" ht="12.8" hidden="false" customHeight="false" outlineLevel="0" collapsed="false">
      <c r="B25" s="0" t="s">
        <v>573</v>
      </c>
    </row>
    <row r="26" customFormat="false" ht="12.8" hidden="false" customHeight="false" outlineLevel="0" collapsed="false">
      <c r="B26" s="0" t="s">
        <v>574</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583</v>
      </c>
    </row>
    <row r="36" customFormat="false" ht="12.8" hidden="false" customHeight="false" outlineLevel="0" collapsed="false">
      <c r="B36" s="0" t="s">
        <v>584</v>
      </c>
    </row>
    <row r="37" customFormat="false" ht="12.8" hidden="false" customHeight="false" outlineLevel="0" collapsed="false">
      <c r="B37" s="0" t="s">
        <v>434</v>
      </c>
    </row>
    <row r="38" customFormat="false" ht="12.8" hidden="false" customHeight="false" outlineLevel="0" collapsed="false">
      <c r="B38" s="0" t="s">
        <v>585</v>
      </c>
    </row>
    <row r="39" customFormat="false" ht="12.8" hidden="false" customHeight="false" outlineLevel="0" collapsed="false">
      <c r="B39" s="0" t="s">
        <v>586</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3671875" defaultRowHeight="12.8" zeroHeight="false" outlineLevelRow="0" outlineLevelCol="0"/>
  <sheetData>
    <row r="2" customFormat="false" ht="12.8" hidden="false" customHeight="false" outlineLevel="0" collapsed="false">
      <c r="B2" s="0" t="s">
        <v>371</v>
      </c>
    </row>
    <row r="3" customFormat="false" ht="12.8" hidden="false" customHeight="false" outlineLevel="0" collapsed="false">
      <c r="B3" s="0" t="s">
        <v>587</v>
      </c>
    </row>
    <row r="4" customFormat="false" ht="12.8" hidden="false" customHeight="false" outlineLevel="0" collapsed="false">
      <c r="B4" s="0" t="s">
        <v>588</v>
      </c>
    </row>
    <row r="5" customFormat="false" ht="12.8" hidden="false" customHeight="false" outlineLevel="0" collapsed="false">
      <c r="B5" s="0" t="s">
        <v>589</v>
      </c>
    </row>
    <row r="6" customFormat="false" ht="12.8" hidden="false" customHeight="false" outlineLevel="0" collapsed="false">
      <c r="B6" s="0" t="s">
        <v>590</v>
      </c>
    </row>
    <row r="7" customFormat="false" ht="12.8" hidden="false" customHeight="false" outlineLevel="0" collapsed="false">
      <c r="B7" s="0" t="s">
        <v>591</v>
      </c>
    </row>
    <row r="8" customFormat="false" ht="15" hidden="false" customHeight="false" outlineLevel="0" collapsed="false">
      <c r="B8" s="76" t="s">
        <v>592</v>
      </c>
    </row>
    <row r="9" customFormat="false" ht="12.8" hidden="false" customHeight="false" outlineLevel="0" collapsed="false">
      <c r="B9" s="0" t="s">
        <v>593</v>
      </c>
    </row>
    <row r="10" customFormat="false" ht="12.8" hidden="false" customHeight="false" outlineLevel="0" collapsed="false">
      <c r="B10" s="53" t="s">
        <v>594</v>
      </c>
    </row>
    <row r="11" customFormat="false" ht="12.8" hidden="false" customHeight="false" outlineLevel="0" collapsed="false">
      <c r="B11" s="53" t="s">
        <v>595</v>
      </c>
    </row>
    <row r="14" customFormat="false" ht="12.8" hidden="false" customHeight="false" outlineLevel="0" collapsed="false">
      <c r="B14" s="0" t="s">
        <v>596</v>
      </c>
    </row>
    <row r="20" customFormat="false" ht="12.8" hidden="false" customHeight="false" outlineLevel="0" collapsed="false">
      <c r="B20" s="0" t="s">
        <v>597</v>
      </c>
    </row>
    <row r="21" customFormat="false" ht="12.8" hidden="false" customHeight="false" outlineLevel="0" collapsed="false">
      <c r="B21" s="0" t="s">
        <v>598</v>
      </c>
    </row>
    <row r="22" customFormat="false" ht="12.8" hidden="false" customHeight="false" outlineLevel="0" collapsed="false">
      <c r="B22" s="0" t="s">
        <v>599</v>
      </c>
    </row>
    <row r="23" customFormat="false" ht="12.8" hidden="false" customHeight="false" outlineLevel="0" collapsed="false">
      <c r="B23" s="0" t="s">
        <v>600</v>
      </c>
    </row>
    <row r="24" customFormat="false" ht="12.8" hidden="false" customHeight="false" outlineLevel="0" collapsed="false">
      <c r="B24" s="0" t="s">
        <v>384</v>
      </c>
    </row>
    <row r="25" customFormat="false" ht="12.8" hidden="false" customHeight="false" outlineLevel="0" collapsed="false">
      <c r="B25" s="0" t="s">
        <v>601</v>
      </c>
    </row>
    <row r="26" customFormat="false" ht="12.8" hidden="false" customHeight="false" outlineLevel="0" collapsed="false">
      <c r="B26" s="0" t="s">
        <v>602</v>
      </c>
    </row>
    <row r="27" customFormat="false" ht="12.8" hidden="false" customHeight="false" outlineLevel="0" collapsed="false">
      <c r="B27" s="0" t="s">
        <v>603</v>
      </c>
    </row>
    <row r="28" customFormat="false" ht="12.8" hidden="false" customHeight="false" outlineLevel="0" collapsed="false">
      <c r="B28" s="0" t="s">
        <v>604</v>
      </c>
    </row>
    <row r="29" customFormat="false" ht="12.8" hidden="false" customHeight="false" outlineLevel="0" collapsed="false">
      <c r="B29" s="0" t="s">
        <v>605</v>
      </c>
    </row>
    <row r="30" customFormat="false" ht="12.8" hidden="false" customHeight="false" outlineLevel="0" collapsed="false">
      <c r="B30" s="0" t="s">
        <v>606</v>
      </c>
    </row>
    <row r="31" customFormat="false" ht="12.8" hidden="false" customHeight="false" outlineLevel="0" collapsed="false">
      <c r="B31" s="0" t="s">
        <v>607</v>
      </c>
    </row>
    <row r="32" customFormat="false" ht="12.8" hidden="false" customHeight="false" outlineLevel="0" collapsed="false">
      <c r="B32" s="0" t="s">
        <v>608</v>
      </c>
    </row>
    <row r="33" customFormat="false" ht="12.8" hidden="false" customHeight="false" outlineLevel="0" collapsed="false">
      <c r="B33" s="0" t="s">
        <v>609</v>
      </c>
    </row>
    <row r="34" customFormat="false" ht="12.8" hidden="false" customHeight="false" outlineLevel="0" collapsed="false">
      <c r="B34" s="0" t="s">
        <v>610</v>
      </c>
    </row>
    <row r="35" customFormat="false" ht="12.8" hidden="false" customHeight="false" outlineLevel="0" collapsed="false">
      <c r="B35" s="0" t="s">
        <v>611</v>
      </c>
    </row>
    <row r="36" customFormat="false" ht="12.8" hidden="false" customHeight="false" outlineLevel="0" collapsed="false">
      <c r="B36" s="0" t="s">
        <v>612</v>
      </c>
    </row>
    <row r="37" customFormat="false" ht="12.8" hidden="false" customHeight="false" outlineLevel="0" collapsed="false">
      <c r="B37" s="0" t="s">
        <v>434</v>
      </c>
    </row>
    <row r="38" customFormat="false" ht="12.8" hidden="false" customHeight="false" outlineLevel="0" collapsed="false">
      <c r="B38" s="0" t="s">
        <v>613</v>
      </c>
    </row>
    <row r="39" customFormat="false" ht="12.8" hidden="false" customHeight="false" outlineLevel="0" collapsed="false">
      <c r="B39" s="0" t="s">
        <v>614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3671875" defaultRowHeight="12.8" zeroHeight="false" outlineLevelRow="0" outlineLevelCol="0"/>
  <sheetData>
    <row r="2" customFormat="false" ht="12.8" hidden="false" customHeight="false" outlineLevel="0" collapsed="false">
      <c r="B2" s="0" t="s">
        <v>376</v>
      </c>
    </row>
    <row r="3" customFormat="false" ht="15" hidden="false" customHeight="false" outlineLevel="0" collapsed="false">
      <c r="B3" s="76" t="s">
        <v>615</v>
      </c>
    </row>
    <row r="4" customFormat="false" ht="15" hidden="false" customHeight="false" outlineLevel="0" collapsed="false">
      <c r="B4" s="76" t="s">
        <v>616</v>
      </c>
    </row>
    <row r="5" customFormat="false" ht="12.8" hidden="false" customHeight="false" outlineLevel="0" collapsed="false">
      <c r="B5" s="0" t="s">
        <v>617</v>
      </c>
    </row>
    <row r="6" customFormat="false" ht="15" hidden="false" customHeight="false" outlineLevel="0" collapsed="false">
      <c r="B6" s="76" t="s">
        <v>618</v>
      </c>
    </row>
    <row r="7" customFormat="false" ht="15" hidden="false" customHeight="false" outlineLevel="0" collapsed="false">
      <c r="B7" s="76" t="s">
        <v>619</v>
      </c>
    </row>
    <row r="8" customFormat="false" ht="12.8" hidden="false" customHeight="false" outlineLevel="0" collapsed="false">
      <c r="B8" s="0" t="s">
        <v>620</v>
      </c>
    </row>
    <row r="9" customFormat="false" ht="12.8" hidden="false" customHeight="false" outlineLevel="0" collapsed="false">
      <c r="B9" s="77" t="s">
        <v>621</v>
      </c>
    </row>
    <row r="10" customFormat="false" ht="12.8" hidden="false" customHeight="false" outlineLevel="0" collapsed="false">
      <c r="B10" s="0" t="s">
        <v>622</v>
      </c>
    </row>
    <row r="11" customFormat="false" ht="12.8" hidden="false" customHeight="false" outlineLevel="0" collapsed="false">
      <c r="B11" s="0" t="s">
        <v>623</v>
      </c>
    </row>
    <row r="14" customFormat="false" ht="15" hidden="false" customHeight="false" outlineLevel="0" collapsed="false">
      <c r="B14" s="76" t="s">
        <v>624</v>
      </c>
    </row>
    <row r="20" customFormat="false" ht="12.8" hidden="false" customHeight="false" outlineLevel="0" collapsed="false">
      <c r="B20" s="0" t="s">
        <v>625</v>
      </c>
    </row>
    <row r="21" customFormat="false" ht="12.8" hidden="false" customHeight="false" outlineLevel="0" collapsed="false">
      <c r="B21" s="0" t="s">
        <v>626</v>
      </c>
    </row>
    <row r="22" customFormat="false" ht="12.8" hidden="false" customHeight="false" outlineLevel="0" collapsed="false">
      <c r="B22" s="0" t="s">
        <v>570</v>
      </c>
    </row>
    <row r="23" customFormat="false" ht="12.8" hidden="false" customHeight="false" outlineLevel="0" collapsed="false">
      <c r="B23" s="0" t="s">
        <v>627</v>
      </c>
    </row>
    <row r="24" customFormat="false" ht="12.8" hidden="false" customHeight="false" outlineLevel="0" collapsed="false">
      <c r="B24" s="0" t="s">
        <v>384</v>
      </c>
    </row>
    <row r="25" customFormat="false" ht="12.8" hidden="false" customHeight="false" outlineLevel="0" collapsed="false">
      <c r="B25" s="0" t="s">
        <v>628</v>
      </c>
    </row>
    <row r="26" customFormat="false" ht="12.8" hidden="false" customHeight="false" outlineLevel="0" collapsed="false">
      <c r="B26" s="0" t="s">
        <v>574</v>
      </c>
    </row>
    <row r="27" customFormat="false" ht="12.8" hidden="false" customHeight="false" outlineLevel="0" collapsed="false">
      <c r="B27" s="0" t="s">
        <v>629</v>
      </c>
    </row>
    <row r="28" customFormat="false" ht="12.8" hidden="false" customHeight="false" outlineLevel="0" collapsed="false">
      <c r="B28" s="0" t="s">
        <v>630</v>
      </c>
    </row>
    <row r="29" customFormat="false" ht="12.8" hidden="false" customHeight="false" outlineLevel="0" collapsed="false">
      <c r="B29" s="0" t="s">
        <v>631</v>
      </c>
    </row>
    <row r="30" customFormat="false" ht="12.8" hidden="false" customHeight="false" outlineLevel="0" collapsed="false">
      <c r="B30" s="0" t="s">
        <v>632</v>
      </c>
    </row>
    <row r="31" customFormat="false" ht="12.8" hidden="false" customHeight="false" outlineLevel="0" collapsed="false">
      <c r="B31" s="0" t="s">
        <v>633</v>
      </c>
    </row>
    <row r="32" customFormat="false" ht="12.8" hidden="false" customHeight="false" outlineLevel="0" collapsed="false">
      <c r="B32" s="0" t="s">
        <v>634</v>
      </c>
    </row>
    <row r="33" customFormat="false" ht="12.8" hidden="false" customHeight="false" outlineLevel="0" collapsed="false">
      <c r="B33" s="0" t="s">
        <v>635</v>
      </c>
    </row>
    <row r="34" customFormat="false" ht="12.8" hidden="false" customHeight="false" outlineLevel="0" collapsed="false">
      <c r="B34" s="0" t="s">
        <v>636</v>
      </c>
    </row>
    <row r="35" customFormat="false" ht="12.8" hidden="false" customHeight="false" outlineLevel="0" collapsed="false">
      <c r="B35" s="0" t="s">
        <v>611</v>
      </c>
    </row>
    <row r="36" customFormat="false" ht="12.8" hidden="false" customHeight="false" outlineLevel="0" collapsed="false">
      <c r="B36" s="0" t="s">
        <v>637</v>
      </c>
    </row>
    <row r="37" customFormat="false" ht="12.8" hidden="false" customHeight="false" outlineLevel="0" collapsed="false">
      <c r="B37" s="0" t="s">
        <v>555</v>
      </c>
    </row>
    <row r="38" customFormat="false" ht="12.8" hidden="false" customHeight="false" outlineLevel="0" collapsed="false">
      <c r="B38" s="0" t="s">
        <v>638</v>
      </c>
    </row>
    <row r="39" customFormat="false" ht="12.8" hidden="false" customHeight="false" outlineLevel="0" collapsed="false">
      <c r="B39" s="0" t="s">
        <v>639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404</v>
      </c>
    </row>
    <row r="3" customFormat="false" ht="12.8" hidden="false" customHeight="false" outlineLevel="0" collapsed="false">
      <c r="B3" s="0" t="s">
        <v>640</v>
      </c>
    </row>
    <row r="4" customFormat="false" ht="12.8" hidden="false" customHeight="false" outlineLevel="0" collapsed="false">
      <c r="B4" s="0" t="s">
        <v>641</v>
      </c>
    </row>
    <row r="5" customFormat="false" ht="12.8" hidden="false" customHeight="false" outlineLevel="0" collapsed="false">
      <c r="B5" s="0" t="s">
        <v>642</v>
      </c>
    </row>
    <row r="6" customFormat="false" ht="12.8" hidden="false" customHeight="false" outlineLevel="0" collapsed="false">
      <c r="B6" s="0" t="s">
        <v>643</v>
      </c>
    </row>
    <row r="7" customFormat="false" ht="12.8" hidden="false" customHeight="false" outlineLevel="0" collapsed="false">
      <c r="B7" s="0" t="s">
        <v>644</v>
      </c>
    </row>
    <row r="8" customFormat="false" ht="12.8" hidden="false" customHeight="false" outlineLevel="0" collapsed="false">
      <c r="B8" s="0" t="s">
        <v>645</v>
      </c>
    </row>
    <row r="9" customFormat="false" ht="12.8" hidden="false" customHeight="false" outlineLevel="0" collapsed="false">
      <c r="B9" s="0" t="s">
        <v>646</v>
      </c>
    </row>
    <row r="10" customFormat="false" ht="12.8" hidden="false" customHeight="false" outlineLevel="0" collapsed="false">
      <c r="B10" s="0" t="s">
        <v>647</v>
      </c>
    </row>
    <row r="11" customFormat="false" ht="12.8" hidden="false" customHeight="false" outlineLevel="0" collapsed="false">
      <c r="B11" s="0" t="s">
        <v>648</v>
      </c>
    </row>
    <row r="14" customFormat="false" ht="12.8" hidden="false" customHeight="false" outlineLevel="0" collapsed="false">
      <c r="B14" s="0" t="s">
        <v>649</v>
      </c>
    </row>
    <row r="20" customFormat="false" ht="12.8" hidden="false" customHeight="false" outlineLevel="0" collapsed="false">
      <c r="B20" s="0" t="s">
        <v>650</v>
      </c>
    </row>
    <row r="21" customFormat="false" ht="12.8" hidden="false" customHeight="false" outlineLevel="0" collapsed="false">
      <c r="B21" s="0" t="s">
        <v>651</v>
      </c>
    </row>
    <row r="22" customFormat="false" ht="12.8" hidden="false" customHeight="false" outlineLevel="0" collapsed="false">
      <c r="B22" s="0" t="s">
        <v>652</v>
      </c>
    </row>
    <row r="23" customFormat="false" ht="12.8" hidden="false" customHeight="false" outlineLevel="0" collapsed="false">
      <c r="B23" s="0" t="s">
        <v>653</v>
      </c>
    </row>
    <row r="24" customFormat="false" ht="12.8" hidden="false" customHeight="false" outlineLevel="0" collapsed="false">
      <c r="B24" s="0" t="s">
        <v>384</v>
      </c>
    </row>
    <row r="25" customFormat="false" ht="12.8" hidden="false" customHeight="false" outlineLevel="0" collapsed="false">
      <c r="B25" s="0" t="s">
        <v>654</v>
      </c>
    </row>
    <row r="26" customFormat="false" ht="12.8" hidden="false" customHeight="false" outlineLevel="0" collapsed="false">
      <c r="B26" s="0" t="s">
        <v>655</v>
      </c>
    </row>
    <row r="27" customFormat="false" ht="12.8" hidden="false" customHeight="false" outlineLevel="0" collapsed="false">
      <c r="B27" s="0" t="s">
        <v>656</v>
      </c>
    </row>
    <row r="28" customFormat="false" ht="12.8" hidden="false" customHeight="false" outlineLevel="0" collapsed="false">
      <c r="B28" s="0" t="s">
        <v>657</v>
      </c>
    </row>
    <row r="29" customFormat="false" ht="12.8" hidden="false" customHeight="false" outlineLevel="0" collapsed="false">
      <c r="B29" s="0" t="s">
        <v>658</v>
      </c>
    </row>
    <row r="30" customFormat="false" ht="12.8" hidden="false" customHeight="false" outlineLevel="0" collapsed="false">
      <c r="B30" s="0" t="s">
        <v>659</v>
      </c>
    </row>
    <row r="31" customFormat="false" ht="12.8" hidden="false" customHeight="false" outlineLevel="0" collapsed="false">
      <c r="B31" s="0" t="s">
        <v>660</v>
      </c>
    </row>
    <row r="32" customFormat="false" ht="12.8" hidden="false" customHeight="false" outlineLevel="0" collapsed="false">
      <c r="B32" s="0" t="s">
        <v>661</v>
      </c>
    </row>
    <row r="33" customFormat="false" ht="12.8" hidden="false" customHeight="false" outlineLevel="0" collapsed="false">
      <c r="B33" s="0" t="s">
        <v>662</v>
      </c>
    </row>
    <row r="34" customFormat="false" ht="12.8" hidden="false" customHeight="false" outlineLevel="0" collapsed="false">
      <c r="B34" s="0" t="s">
        <v>663</v>
      </c>
    </row>
    <row r="35" customFormat="false" ht="12.8" hidden="false" customHeight="false" outlineLevel="0" collapsed="false">
      <c r="B35" s="0" t="s">
        <v>664</v>
      </c>
    </row>
    <row r="36" customFormat="false" ht="12.8" hidden="false" customHeight="false" outlineLevel="0" collapsed="false">
      <c r="B36" s="0" t="s">
        <v>554</v>
      </c>
    </row>
    <row r="37" customFormat="false" ht="12.8" hidden="false" customHeight="false" outlineLevel="0" collapsed="false">
      <c r="B37" s="0" t="s">
        <v>434</v>
      </c>
    </row>
    <row r="38" customFormat="false" ht="12.8" hidden="false" customHeight="false" outlineLevel="0" collapsed="false">
      <c r="B38" s="0" t="s">
        <v>665</v>
      </c>
    </row>
    <row r="39" customFormat="false" ht="12.8" hidden="false" customHeight="false" outlineLevel="0" collapsed="false">
      <c r="B39" s="0" t="s">
        <v>666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2021-02-28T21:38:21Z</dcterms:modified>
  <cp:revision>179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