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<sst xmlns="http://schemas.openxmlformats.org/spreadsheetml/2006/main" count="807" uniqueCount="660">
  <si>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</si>
  <si>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</si>
  <si>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</si>
  <si>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</si>
  <si>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</si>
  <si>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</si>
  <si>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</si>
  <si>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</si>
  <si>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</si>
  <si>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</si>
  <si>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</si>
  <si>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</si>
  <si>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</si>
  <si>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</si>
  <si>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</si>
  <si>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</si>
  <si>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</si>
  <si>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</si>
  <si>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</si>
  <si>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</si>
  <si>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</si>
  <si>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</si>
  <si>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</si>
  <si>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</si>
  <si>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</si>
  <si>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</si>
  <si>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</si>
  <si>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</si>
  <si>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</si>
  <si>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</si>
  <si>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</si>
  <si>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</si>
  <si>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</si>
  <si>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</si>
  <si>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</si>
  <si>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</si>
  <si>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</si>
  <si>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</si>
  <si>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</si>
  <si>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</si>
  <si>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</si>
  <si>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</si>
  <si>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</si>
  <si>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</si>
  <si>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</si>
  <si>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</si>
  <si>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</si>
  <si>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</si>
  <si>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</si>
  <si>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</si>
  <si>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</si>
  <si>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</si>
  <si>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</si>
  <si>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</si>
  <si>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</si>
  <si>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</si>
  <si>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</si>
  <si>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</si>
  <si>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</si>
  <si>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</si>
  <si>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</si>
  <si>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</si>
  <si>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</si>
  <si>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</si>
  <si>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</si>
  <si>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</si>
  <si>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</si>
  <si>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</si>
  <si>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</si>
  <si>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</si>
  <si>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</si>
  <si>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</si>
  <si>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</si>
  <si>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</si>
  <si>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</si>
  <si>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</si>
  <si>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</si>
  <si>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</si>
  <si>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</si>
  <si>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</si>
  <si>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</si>
  <si>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</si>
  <si>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</si>
  <si>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</si>
  <si>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</si>
  <si>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</si>
  <si>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</si>
  <si>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</si>
  <si>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</si>
  <si>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</si>
  <si>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</si>
  <si>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</si>
  <si>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</si>
  <si>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</si>
  <si>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</si>
  <si>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</si>
  <si>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</si>
  <si>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</si>
  <si>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</si>
  <si>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</si>
  <si>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</si>
  <si>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</si>
  <si>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</si>
  <si>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</si>
  <si>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</si>
  <si>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</si>
  <si>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</si>
  <si>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</si>
  <si>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</si>
  <si>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</si>
  <si>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</si>
  <si>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</si>
  <si>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</si>
  <si>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</si>
  <si>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</si>
  <si>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</si>
  <si>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</si>
  <si>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</si>
  <si>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</si>
  <si>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</si>
  <si>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</si>
  <si>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</si>
  <si>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</si>
  <si>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</si>
  <si>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</si>
  <si>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</si>
  <si>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</si>
  <si>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</si>
  <si>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</si>
  <si>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</si>
  <si>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</si>
  <si>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</si>
  <si>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</si>
  <si>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</si>
  <si>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</si>
  <si>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</si>
  <si>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</si>
  <si>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</si>
  <si>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</si>
  <si>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</si>
  <si>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</si>
  <si>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</si>
  <si>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</si>
  <si>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</si>
  <si>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</si>
  <si>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</si>
  <si>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</si>
  <si>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</si>
  <si>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</si>
  <si>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</si>
  <si>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</si>
  <si>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</si>
  <si>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</si>
  <si>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</si>
  <si>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</si>
  <si>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</si>
  <si>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</si>
  <si>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</si>
  <si>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</si>
  <si>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</si>
  <si>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</si>
  <si>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</si>
  <si>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</si>
  <si>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</si>
  <si>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</si>
  <si>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</si>
  <si>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</si>
  <si>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</si>
  <si>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</si>
  <si>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</si>
  <si>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</si>
  <si>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</si>
  <si>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</si>
  <si>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</si>
  <si>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</si>
  <si>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</si>
  <si>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</si>
  <si>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</si>
  <si>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</si>
  <si>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</si>
  <si>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</si>
  <si>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</si>
  <si>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</si>
  <si>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</si>
  <si>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</si>
  <si>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</si>
  <si>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</si>
  <si>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</si>
  <si>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</si>
  <si>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</si>
  <si>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</si>
  <si>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</si>
  <si>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</si>
  <si>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</si>
  <si>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</si>
  <si>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</si>
  <si>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</si>
  <si>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</si>
  <si>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</si>
  <si>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</si>
  <si>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</si>
  <si>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</si>
  <si>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</si>
  <si>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</si>
  <si>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</si>
  <si>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</si>
  <si>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</si>
  <si>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</si>
  <si>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</si>
  <si>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</si>
  <si>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</si>
  <si>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</si>
  <si>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</si>
  <si>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</si>
  <si>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</si>
  <si>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</si>
  <si>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</si>
  <si>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</si>
  <si>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</si>
  <si>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</si>
  <si>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</si>
  <si>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</si>
  <si>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</si>
  <si>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</si>
  <si>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</si>
  <si>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</si>
  <si>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</si>
  <si>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</si>
  <si>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</si>
  <si>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</si>
  <si>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</si>
  <si>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</si>
  <si>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</si>
  <si>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</si>
  <si>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</si>
  <si>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</si>
  <si>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</si>
  <si>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</si>
  <si>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</si>
  <si>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</si>
  <si>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</si>
  <si>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</si>
  <si>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</si>
  <si>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</si>
  <si>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</si>
  <si>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</si>
  <si>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</si>
  <si>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</si>
  <si>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</si>
  <si>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</si>
  <si>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</si>
  <si>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</si>
  <si>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</si>
  <si>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</si>
  <si>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</si>
  <si>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</si>
  <si>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</si>
  <si>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</si>
  <si>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</si>
  <si>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</si>
  <si>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</si>
  <si>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</si>
  <si>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</si>
  <si>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</si>
  <si>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</si>
  <si>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</si>
  <si>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</si>
  <si>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</si>
  <si>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</si>
  <si>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</si>
  <si>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</si>
  <si>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</si>
  <si>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</si>
  <si>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</si>
  <si>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</si>
  <si>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</si>
  <si>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</si>
  <si>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</si>
  <si>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</si>
  <si>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</si>
  <si>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</si>
  <si>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</si>
  <si>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</si>
  <si>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</si>
  <si>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</si>
  <si>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</si>
  <si>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</si>
  <si>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</si>
  <si>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</si>
  <si>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</si>
  <si>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</si>
  <si>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</si>
  <si>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</si>
  <si>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</si>
  <si>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</si>
  <si>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</si>
  <si>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</si>
  <si>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</si>
  <si>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</si>
  <si>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</si>
  <si>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</si>
  <si>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</si>
  <si>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</si>
  <si>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</si>
  <si>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</si>
  <si>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</si>
  <si>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</si>
  <si>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</si>
  <si>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</si>
  <si>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</si>
  <si>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</si>
  <si>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</si>
  <si>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</si>
  <si>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</si>
  <si>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</si>
  <si>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</si>
  <si>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</si>
  <si>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</si>
  <si>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</si>
  <si>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</si>
  <si>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</si>
  <si>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</si>
  <si>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</si>
  <si>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</si>
  <si>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</si>
  <si>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</si>
  <si>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</si>
  <si>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</si>
  <si>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</si>
  <si>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</si>
  <si>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</si>
  <si>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</si>
  <si>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</si>
  <si>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</si>
  <si>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</si>
  <si>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</si>
  <si>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</si>
  <si>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</si>
  <si>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</si>
  <si>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</si>
  <si>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</si>
  <si>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</si>
  <si>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</si>
  <si>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</si>
  <si>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</si>
  <si>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</si>
  <si>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</si>
  <si>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</si>
  <si>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</si>
  <si>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</si>
  <si>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</si>
  <si>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</si>
  <si>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</si>
  <si>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</si>
  <si>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</si>
  <si>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</si>
  <si>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</si>
  <si>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</si>
  <si>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</si>
  <si>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</si>
  <si>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</si>
  <si>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</si>
  <si>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</si>
  <si>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</si>
  <si>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</si>
  <si>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</si>
  <si>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</si>
  <si>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Lenovo/T460s/RG/DE</t>
  </si>
  <si>
    <t xml:space="preserve">Price – NON-Backlit</t>
  </si>
  <si>
    <t xml:space="preserve">Lenovo T460s Regular - FR</t>
  </si>
  <si>
    <t xml:space="preserve">French</t>
  </si>
  <si>
    <t xml:space="preserve">Lenovo/T460s/RG/FR</t>
  </si>
  <si>
    <t xml:space="preserve">Packing size</t>
  </si>
  <si>
    <t xml:space="preserve">Big</t>
  </si>
  <si>
    <t xml:space="preserve">Lenovo T460s Regular - IT</t>
  </si>
  <si>
    <t xml:space="preserve">Italian</t>
  </si>
  <si>
    <t xml:space="preserve">Lenovo/T460s/RG/IT</t>
  </si>
  <si>
    <t xml:space="preserve">Package height (CM)</t>
  </si>
  <si>
    <t xml:space="preserve">Lenovo T460s Regular - ES</t>
  </si>
  <si>
    <t xml:space="preserve">Spanish</t>
  </si>
  <si>
    <t xml:space="preserve">Lenovo/T460s/RG/ES</t>
  </si>
  <si>
    <t xml:space="preserve">Package width (CM)</t>
  </si>
  <si>
    <t xml:space="preserve">Lenovo T460s Regular - UK</t>
  </si>
  <si>
    <t xml:space="preserve">UK</t>
  </si>
  <si>
    <t xml:space="preserve">Lenovo/T460s/RG/UK</t>
  </si>
  <si>
    <t xml:space="preserve">Package length (CM)</t>
  </si>
  <si>
    <t xml:space="preserve">Lenovo T460s Regular - NOR</t>
  </si>
  <si>
    <t xml:space="preserve">Scandinavian – Nordic</t>
  </si>
  <si>
    <t xml:space="preserve">Lenovo/T460s/RG/NOR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</si>
  <si>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</si>
  <si>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</si>
  <si>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</si>
  <si>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</si>
  <si>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</si>
  <si>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</si>
  <si>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</si>
  <si>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</si>
  <si>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</si>
  <si>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</si>
  <si>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</si>
  <si>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</si>
  <si>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</si>
  <si>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</si>
  <si>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</si>
  <si>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</si>
  <si>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</si>
  <si>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</si>
  <si>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</si>
  <si>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</si>
  <si>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</si>
  <si>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</si>
  <si>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</si>
  <si>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</si>
  <si>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</si>
  <si>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</si>
  <si>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</si>
  <si>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</si>
  <si>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</si>
  <si>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</si>
  <si>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</si>
  <si>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</si>
  <si>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</si>
  <si>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</si>
  <si>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</si>
  <si>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</si>
  <si>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</si>
  <si>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PartialUpdate</t>
  </si>
  <si>
    <t xml:space="preserve">Lenovo T460s Regular - CH</t>
  </si>
  <si>
    <t xml:space="preserve">Swiss</t>
  </si>
  <si>
    <t xml:space="preserve">01YT127</t>
  </si>
  <si>
    <t xml:space="preserve">Lenovo T460s Regular - US INT</t>
  </si>
  <si>
    <t xml:space="preserve">US International</t>
  </si>
  <si>
    <t xml:space="preserve">Lenovo/T460s/RG/USI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</si>
  <si>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</si>
  <si>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</si>
  <si>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</si>
  <si>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</si>
  <si>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</si>
  <si>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</si>
  <si>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</si>
  <si>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</si>
  <si>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Lenovo/T460s/BL/DE</t>
  </si>
  <si>
    <t xml:space="preserve">Bullet Point 5:</t>
  </si>
  <si>
    <t xml:space="preserve">Lenovo T460s - FR FBA</t>
  </si>
  <si>
    <t xml:space="preserve">Lenovo/T460s/BL/FR</t>
  </si>
  <si>
    <t xml:space="preserve">Bullet Point 4:</t>
  </si>
  <si>
    <t xml:space="preserve">Lenovo T460s - IT</t>
  </si>
  <si>
    <t xml:space="preserve">Lenovo/T460s/BL/IT</t>
  </si>
  <si>
    <t xml:space="preserve">Lenovo T460s - ES FBA</t>
  </si>
  <si>
    <t xml:space="preserve">Lenovo/T460s/BL/ES</t>
  </si>
  <si>
    <t xml:space="preserve">Lenovo T460s - UK</t>
  </si>
  <si>
    <t xml:space="preserve">Lenovo/T460s/BL/UK</t>
  </si>
  <si>
    <t xml:space="preserve">Product Description</t>
  </si>
  <si>
    <t xml:space="preserve">Lenovo T460s - NOR</t>
  </si>
  <si>
    <t xml:space="preserve">Lenovo/T460s/BL/NOR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</si>
  <si>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</si>
  <si>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</si>
  <si>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</si>
  <si>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</si>
  <si>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</si>
  <si>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</si>
  <si>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</si>
  <si>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</si>
  <si>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</si>
  <si>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</si>
  <si>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</si>
  <si>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</si>
  <si>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</si>
  <si>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</si>
  <si>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</si>
  <si>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</si>
  <si>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</si>
  <si>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</si>
  <si>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</si>
  <si>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</si>
  <si>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</si>
  <si>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</si>
  <si>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</si>
  <si>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</si>
  <si>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</si>
  <si>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Lenovo/T460s/BL/USI</t>
  </si>
  <si>
    <t xml:space="preserve">Lenovo T460s - RUS</t>
  </si>
  <si>
    <t xml:space="preserve">01YT165</t>
  </si>
  <si>
    <t xml:space="preserve">Lenovo T460s - US</t>
  </si>
  <si>
    <t xml:space="preserve">Lenovo/T460s/BL/US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</si>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</sst>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GJ221" colorId="64" zoomScale="100" zoomScaleNormal="100" zoomScalePageLayoutView="100" workbookViewId="0">
      <selection pane="topLeft" activeCell="AB5" activeCellId="0" sqref="AB5:GZ26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computercomponent</v>
      </c>
      <c r="B5" s="38" t="str">
        <f aca="false">IF(ISBLANK(Values!E4),"",Values!F4)</f>
        <v>Lenovo T460s Regular - DE</v>
      </c>
      <c r="C5" s="32"/>
      <c r="D5" s="30" t="n">
        <f aca="false">IF(ISBLANK(Values!E4),"",Values!E4)</f>
        <v>5714401465010</v>
      </c>
      <c r="E5" s="31" t="str">
        <f aca="false">IF(ISBLANK(Values!E4),"","EAN")</f>
        <v>EAN</v>
      </c>
      <c r="F5" s="28"/>
      <c r="G5" s="32"/>
      <c r="H5" s="27"/>
      <c r="I5" s="27"/>
      <c r="J5" s="39"/>
      <c r="K5" s="28"/>
      <c r="L5" s="40"/>
      <c r="M5" s="41" t="str">
        <f aca="false">IF(ISBLANK(Values!E4),"",Values!$M4)</f>
        <v>https://raw.githubusercontent.com/PatrickVibild/TellusAmazonPictures/master/pictures/Lenovo/T460s/RG/DE/1.jpg</v>
      </c>
      <c r="N5" s="41" t="str">
        <f aca="false">IF(ISBLANK(Values!$F4),"",Values!N4)</f>
        <v>https://raw.githubusercontent.com/PatrickVibild/TellusAmazonPictures/master/pictures/Lenovo/T460s/RG/DE/2.jpg</v>
      </c>
      <c r="O5" s="41" t="str">
        <f aca="false">IF(ISBLANK(Values!$F4),"",Values!O4)</f>
        <v>https://raw.githubusercontent.com/PatrickVibild/TellusAmazonPictures/master/pictures/Lenovo/T460s/RG/DE/3.jpg</v>
      </c>
      <c r="P5" s="41" t="str">
        <f aca="false">IF(ISBLANK(Values!$F4),"",Values!P4)</f>
        <v>https://raw.githubusercontent.com/PatrickVibild/TellusAmazonPictures/master/pictures/Lenovo/T460s/RG/DE/4.jpg</v>
      </c>
      <c r="Q5" s="41" t="str">
        <f aca="false">IF(ISBLANK(Values!$F4),"",Values!Q4)</f>
        <v>https://raw.githubusercontent.com/PatrickVibild/TellusAmazonPictures/master/pictures/Lenovo/T460s/RG/DE/5.jpg</v>
      </c>
      <c r="R5" s="41" t="str">
        <f aca="false">IF(ISBLANK(Values!$F4),"",Values!R4)</f>
        <v>https://raw.githubusercontent.com/PatrickVibild/TellusAmazonPictures/master/pictures/Lenovo/T460s/RG/DE/6.jpg</v>
      </c>
      <c r="S5" s="41" t="str">
        <f aca="false">IF(ISBLANK(Values!$F4),"",Values!S4)</f>
        <v>https://raw.githubusercontent.com/PatrickVibild/TellusAmazonPictures/master/pictures/Lenovo/T460s/RG/DE/7.jpg</v>
      </c>
      <c r="T5" s="41" t="str">
        <f aca="false">IF(ISBLANK(Values!$F4),"",Values!T4)</f>
        <v>https://raw.githubusercontent.com/PatrickVibild/TellusAmazonPictures/master/pictures/Lenovo/T460s/RG/DE/8.jpg</v>
      </c>
      <c r="U5" s="41" t="str">
        <f aca="false">IF(ISBLANK(Values!$F4),"",Values!U4)</f>
        <v>https://raw.githubusercontent.com/PatrickVibild/TellusAmazonPictures/master/pictures/Lenovo/T460s/RG/DE/9.jpg</v>
      </c>
      <c r="W5" s="32"/>
      <c r="X5" s="32"/>
      <c r="Y5" s="39"/>
      <c r="Z5" s="32"/>
      <c r="AA5" s="36" t="str">
        <f aca="false">IF(ISBLANK(Values!E4),"",Values!$B$20)</f>
        <v>PartialUpdate</v>
      </c>
      <c r="AI5" s="42"/>
      <c r="AJ5" s="43"/>
      <c r="AT5" s="28"/>
      <c r="AW5" s="0"/>
      <c r="BE5" s="27"/>
      <c r="BF5" s="27"/>
      <c r="BG5" s="27"/>
      <c r="BH5" s="27"/>
      <c r="DO5" s="27"/>
      <c r="DP5" s="27"/>
      <c r="DS5" s="31"/>
      <c r="DY5" s="0"/>
      <c r="DZ5" s="31"/>
      <c r="EA5" s="31"/>
      <c r="EB5" s="31"/>
      <c r="EC5" s="31"/>
      <c r="EV5" s="31"/>
      <c r="FO5" s="28"/>
    </row>
    <row r="6" customFormat="false" ht="15" hidden="false" customHeight="false" outlineLevel="0" collapsed="false">
      <c r="A6" s="27" t="str">
        <f aca="false">IF(ISBLANK(Values!E5),"",IF(Values!$B$37="EU","computercomponent","computer"))</f>
        <v>computercomponent</v>
      </c>
      <c r="B6" s="38" t="str">
        <f aca="false">IF(ISBLANK(Values!E5),"",Values!F5)</f>
        <v>Lenovo T460s Regular - FR</v>
      </c>
      <c r="C6" s="32"/>
      <c r="D6" s="30" t="n">
        <f aca="false">IF(ISBLANK(Values!E5),"",Values!E5)</f>
        <v>5714401465027</v>
      </c>
      <c r="E6" s="31" t="str">
        <f aca="false">IF(ISBLANK(Values!E5),"","EAN")</f>
        <v>EAN</v>
      </c>
      <c r="F6" s="28"/>
      <c r="G6" s="32"/>
      <c r="H6" s="27"/>
      <c r="I6" s="27"/>
      <c r="J6" s="39"/>
      <c r="K6" s="28"/>
      <c r="L6" s="40"/>
      <c r="M6" s="41" t="str">
        <f aca="false">IF(ISBLANK(Values!E5),"",Values!$M5)</f>
        <v>https://raw.githubusercontent.com/PatrickVibild/TellusAmazonPictures/master/pictures/Lenovo/T460s/RG/FR/1.jpg</v>
      </c>
      <c r="N6" s="41" t="str">
        <f aca="false">IF(ISBLANK(Values!$F5),"",Values!N5)</f>
        <v>https://raw.githubusercontent.com/PatrickVibild/TellusAmazonPictures/master/pictures/Lenovo/T460s/RG/FR/2.jpg</v>
      </c>
      <c r="O6" s="41" t="str">
        <f aca="false">IF(ISBLANK(Values!$F5),"",Values!O5)</f>
        <v>https://raw.githubusercontent.com/PatrickVibild/TellusAmazonPictures/master/pictures/Lenovo/T460s/RG/FR/3.jpg</v>
      </c>
      <c r="P6" s="41" t="str">
        <f aca="false">IF(ISBLANK(Values!$F5),"",Values!P5)</f>
        <v>https://raw.githubusercontent.com/PatrickVibild/TellusAmazonPictures/master/pictures/Lenovo/T460s/RG/FR/4.jpg</v>
      </c>
      <c r="Q6" s="41" t="str">
        <f aca="false">IF(ISBLANK(Values!$F5),"",Values!Q5)</f>
        <v>https://raw.githubusercontent.com/PatrickVibild/TellusAmazonPictures/master/pictures/Lenovo/T460s/RG/FR/5.jpg</v>
      </c>
      <c r="R6" s="41" t="str">
        <f aca="false">IF(ISBLANK(Values!$F5),"",Values!R5)</f>
        <v>https://raw.githubusercontent.com/PatrickVibild/TellusAmazonPictures/master/pictures/Lenovo/T460s/RG/FR/6.jpg</v>
      </c>
      <c r="S6" s="41" t="str">
        <f aca="false">IF(ISBLANK(Values!$F5),"",Values!S5)</f>
        <v>https://raw.githubusercontent.com/PatrickVibild/TellusAmazonPictures/master/pictures/Lenovo/T460s/RG/FR/7.jpg</v>
      </c>
      <c r="T6" s="41" t="str">
        <f aca="false">IF(ISBLANK(Values!$F5),"",Values!T5)</f>
        <v>https://raw.githubusercontent.com/PatrickVibild/TellusAmazonPictures/master/pictures/Lenovo/T460s/RG/FR/8.jpg</v>
      </c>
      <c r="U6" s="41" t="str">
        <f aca="false">IF(ISBLANK(Values!$F5),"",Values!U5)</f>
        <v>https://raw.githubusercontent.com/PatrickVibild/TellusAmazonPictures/master/pictures/Lenovo/T460s/RG/FR/9.jpg</v>
      </c>
      <c r="W6" s="32"/>
      <c r="X6" s="32"/>
      <c r="Y6" s="39"/>
      <c r="Z6" s="32"/>
      <c r="AA6" s="36" t="str">
        <f aca="false">IF(ISBLANK(Values!E5),"",Values!$B$20)</f>
        <v>PartialUpdate</v>
      </c>
      <c r="AI6" s="42"/>
      <c r="AJ6" s="43"/>
      <c r="AT6" s="28"/>
      <c r="BE6" s="27"/>
      <c r="BF6" s="27"/>
      <c r="BG6" s="27"/>
      <c r="BH6" s="27"/>
      <c r="DO6" s="27"/>
      <c r="DP6" s="27"/>
      <c r="DS6" s="31"/>
      <c r="DY6" s="0"/>
      <c r="DZ6" s="31"/>
      <c r="EA6" s="31"/>
      <c r="EB6" s="31"/>
      <c r="EC6" s="31"/>
      <c r="EV6" s="31"/>
      <c r="FO6" s="28"/>
    </row>
    <row r="7" customFormat="false" ht="15" hidden="false" customHeight="false" outlineLevel="0" collapsed="false">
      <c r="A7" s="27" t="str">
        <f aca="false">IF(ISBLANK(Values!E6),"",IF(Values!$B$37="EU","computercomponent","computer"))</f>
        <v>computercomponent</v>
      </c>
      <c r="B7" s="38" t="str">
        <f aca="false">IF(ISBLANK(Values!E6),"",Values!F6)</f>
        <v>Lenovo T460s Regular - IT</v>
      </c>
      <c r="C7" s="32"/>
      <c r="D7" s="30" t="n">
        <f aca="false">IF(ISBLANK(Values!E6),"",Values!E6)</f>
        <v>5714401465034</v>
      </c>
      <c r="E7" s="31" t="str">
        <f aca="false">IF(ISBLANK(Values!E6),"","EAN")</f>
        <v>EAN</v>
      </c>
      <c r="F7" s="28"/>
      <c r="G7" s="32"/>
      <c r="H7" s="27"/>
      <c r="I7" s="27"/>
      <c r="J7" s="39"/>
      <c r="K7" s="28"/>
      <c r="L7" s="40"/>
      <c r="M7" s="41" t="str">
        <f aca="false">IF(ISBLANK(Values!E6),"",Values!$M6)</f>
        <v>https://raw.githubusercontent.com/PatrickVibild/TellusAmazonPictures/master/pictures/Lenovo/T460s/RG/IT/1.jpg</v>
      </c>
      <c r="N7" s="41" t="str">
        <f aca="false">IF(ISBLANK(Values!$F6),"",Values!N6)</f>
        <v>https://raw.githubusercontent.com/PatrickVibild/TellusAmazonPictures/master/pictures/Lenovo/T460s/RG/IT/2.jpg</v>
      </c>
      <c r="O7" s="41" t="str">
        <f aca="false">IF(ISBLANK(Values!$F6),"",Values!O6)</f>
        <v>https://raw.githubusercontent.com/PatrickVibild/TellusAmazonPictures/master/pictures/Lenovo/T460s/RG/IT/3.jpg</v>
      </c>
      <c r="P7" s="41" t="str">
        <f aca="false">IF(ISBLANK(Values!$F6),"",Values!P6)</f>
        <v>https://raw.githubusercontent.com/PatrickVibild/TellusAmazonPictures/master/pictures/Lenovo/T460s/RG/IT/4.jpg</v>
      </c>
      <c r="Q7" s="41" t="str">
        <f aca="false">IF(ISBLANK(Values!$F6),"",Values!Q6)</f>
        <v>https://raw.githubusercontent.com/PatrickVibild/TellusAmazonPictures/master/pictures/Lenovo/T460s/RG/IT/5.jpg</v>
      </c>
      <c r="R7" s="41" t="str">
        <f aca="false">IF(ISBLANK(Values!$F6),"",Values!R6)</f>
        <v>https://raw.githubusercontent.com/PatrickVibild/TellusAmazonPictures/master/pictures/Lenovo/T460s/RG/IT/6.jpg</v>
      </c>
      <c r="S7" s="41" t="str">
        <f aca="false">IF(ISBLANK(Values!$F6),"",Values!S6)</f>
        <v>https://raw.githubusercontent.com/PatrickVibild/TellusAmazonPictures/master/pictures/Lenovo/T460s/RG/IT/7.jpg</v>
      </c>
      <c r="T7" s="41" t="str">
        <f aca="false">IF(ISBLANK(Values!$F6),"",Values!T6)</f>
        <v>https://raw.githubusercontent.com/PatrickVibild/TellusAmazonPictures/master/pictures/Lenovo/T460s/RG/IT/8.jpg</v>
      </c>
      <c r="U7" s="41" t="str">
        <f aca="false">IF(ISBLANK(Values!$F6),"",Values!U6)</f>
        <v>https://raw.githubusercontent.com/PatrickVibild/TellusAmazonPictures/master/pictures/Lenovo/T460s/RG/IT/9.jpg</v>
      </c>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44"/>
      <c r="DZ7" s="31"/>
      <c r="EA7" s="31"/>
      <c r="EB7" s="31"/>
      <c r="EC7" s="31"/>
      <c r="EV7" s="31"/>
      <c r="FI7" s="36"/>
      <c r="FJ7" s="36"/>
      <c r="FO7" s="28"/>
    </row>
    <row r="8" customFormat="false" ht="15" hidden="false" customHeight="false" outlineLevel="0" collapsed="false">
      <c r="A8" s="27" t="str">
        <f aca="false">IF(ISBLANK(Values!E7),"",IF(Values!$B$37="EU","computercomponent","computer"))</f>
        <v>computercomponent</v>
      </c>
      <c r="B8" s="38" t="str">
        <f aca="false">IF(ISBLANK(Values!E7),"",Values!F7)</f>
        <v>Lenovo T460s Regular - ES</v>
      </c>
      <c r="C8" s="32"/>
      <c r="D8" s="30" t="n">
        <f aca="false">IF(ISBLANK(Values!E7),"",Values!E7)</f>
        <v>5714401465041</v>
      </c>
      <c r="E8" s="31" t="str">
        <f aca="false">IF(ISBLANK(Values!E7),"","EAN")</f>
        <v>EAN</v>
      </c>
      <c r="F8" s="28"/>
      <c r="G8" s="32"/>
      <c r="H8" s="27"/>
      <c r="I8" s="27"/>
      <c r="J8" s="39"/>
      <c r="K8" s="28"/>
      <c r="L8" s="40"/>
      <c r="M8" s="41" t="str">
        <f aca="false">IF(ISBLANK(Values!E7),"",Values!$M7)</f>
        <v>https://raw.githubusercontent.com/PatrickVibild/TellusAmazonPictures/master/pictures/Lenovo/T460s/RG/ES/1.jpg</v>
      </c>
      <c r="N8" s="41" t="str">
        <f aca="false">IF(ISBLANK(Values!$F7),"",Values!N7)</f>
        <v>https://raw.githubusercontent.com/PatrickVibild/TellusAmazonPictures/master/pictures/Lenovo/T460s/RG/ES/2.jpg</v>
      </c>
      <c r="O8" s="41" t="str">
        <f aca="false">IF(ISBLANK(Values!$F7),"",Values!O7)</f>
        <v>https://raw.githubusercontent.com/PatrickVibild/TellusAmazonPictures/master/pictures/Lenovo/T460s/RG/ES/3.jpg</v>
      </c>
      <c r="P8" s="41" t="str">
        <f aca="false">IF(ISBLANK(Values!$F7),"",Values!P7)</f>
        <v>https://raw.githubusercontent.com/PatrickVibild/TellusAmazonPictures/master/pictures/Lenovo/T460s/RG/ES/4.jpg</v>
      </c>
      <c r="Q8" s="41" t="str">
        <f aca="false">IF(ISBLANK(Values!$F7),"",Values!Q7)</f>
        <v>https://raw.githubusercontent.com/PatrickVibild/TellusAmazonPictures/master/pictures/Lenovo/T460s/RG/ES/5.jpg</v>
      </c>
      <c r="R8" s="41" t="str">
        <f aca="false">IF(ISBLANK(Values!$F7),"",Values!R7)</f>
        <v>https://raw.githubusercontent.com/PatrickVibild/TellusAmazonPictures/master/pictures/Lenovo/T460s/RG/ES/6.jpg</v>
      </c>
      <c r="S8" s="41" t="str">
        <f aca="false">IF(ISBLANK(Values!$F7),"",Values!S7)</f>
        <v>https://raw.githubusercontent.com/PatrickVibild/TellusAmazonPictures/master/pictures/Lenovo/T460s/RG/ES/7.jpg</v>
      </c>
      <c r="T8" s="41" t="str">
        <f aca="false">IF(ISBLANK(Values!$F7),"",Values!T7)</f>
        <v>https://raw.githubusercontent.com/PatrickVibild/TellusAmazonPictures/master/pictures/Lenovo/T460s/RG/ES/8.jpg</v>
      </c>
      <c r="U8" s="41" t="str">
        <f aca="false">IF(ISBLANK(Values!$F7),"",Values!U7)</f>
        <v>https://raw.githubusercontent.com/PatrickVibild/TellusAmazonPictures/master/pictures/Lenovo/T460s/RG/ES/9.jpg</v>
      </c>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44"/>
      <c r="DZ8" s="31"/>
      <c r="EA8" s="31"/>
      <c r="EB8" s="31"/>
      <c r="EC8" s="31"/>
      <c r="EV8" s="31"/>
      <c r="FI8" s="36"/>
      <c r="FJ8" s="36"/>
      <c r="FO8" s="28"/>
    </row>
    <row r="9" customFormat="false" ht="15" hidden="false" customHeight="false" outlineLevel="0" collapsed="false">
      <c r="A9" s="27" t="str">
        <f aca="false">IF(ISBLANK(Values!E8),"",IF(Values!$B$37="EU","computercomponent","computer"))</f>
        <v>computercomponent</v>
      </c>
      <c r="B9" s="38" t="str">
        <f aca="false">IF(ISBLANK(Values!E8),"",Values!F8)</f>
        <v>Lenovo T460s Regular - UK</v>
      </c>
      <c r="C9" s="32"/>
      <c r="D9" s="30" t="n">
        <f aca="false">IF(ISBLANK(Values!E8),"",Values!E8)</f>
        <v>5714401465058</v>
      </c>
      <c r="E9" s="31" t="str">
        <f aca="false">IF(ISBLANK(Values!E8),"","EAN")</f>
        <v>EAN</v>
      </c>
      <c r="F9" s="28"/>
      <c r="G9" s="32"/>
      <c r="H9" s="27"/>
      <c r="I9" s="27"/>
      <c r="J9" s="39"/>
      <c r="K9" s="28"/>
      <c r="L9" s="40"/>
      <c r="M9" s="41" t="str">
        <f aca="false">IF(ISBLANK(Values!E8),"",Values!$M8)</f>
        <v>https://raw.githubusercontent.com/PatrickVibild/TellusAmazonPictures/master/pictures/Lenovo/T460s/RG/UK/1.jpg</v>
      </c>
      <c r="N9" s="41" t="str">
        <f aca="false">IF(ISBLANK(Values!$F8),"",Values!N8)</f>
        <v>https://raw.githubusercontent.com/PatrickVibild/TellusAmazonPictures/master/pictures/Lenovo/T460s/RG/UK/2.jpg</v>
      </c>
      <c r="O9" s="41" t="str">
        <f aca="false">IF(ISBLANK(Values!$F8),"",Values!O8)</f>
        <v>https://raw.githubusercontent.com/PatrickVibild/TellusAmazonPictures/master/pictures/Lenovo/T460s/RG/UK/3.jpg</v>
      </c>
      <c r="P9" s="41" t="str">
        <f aca="false">IF(ISBLANK(Values!$F8),"",Values!P8)</f>
        <v>https://raw.githubusercontent.com/PatrickVibild/TellusAmazonPictures/master/pictures/Lenovo/T460s/RG/UK/4.jpg</v>
      </c>
      <c r="Q9" s="41" t="str">
        <f aca="false">IF(ISBLANK(Values!$F8),"",Values!Q8)</f>
        <v>https://raw.githubusercontent.com/PatrickVibild/TellusAmazonPictures/master/pictures/Lenovo/T460s/RG/UK/5.jpg</v>
      </c>
      <c r="R9" s="41" t="str">
        <f aca="false">IF(ISBLANK(Values!$F8),"",Values!R8)</f>
        <v>https://raw.githubusercontent.com/PatrickVibild/TellusAmazonPictures/master/pictures/Lenovo/T460s/RG/UK/6.jpg</v>
      </c>
      <c r="S9" s="41" t="str">
        <f aca="false">IF(ISBLANK(Values!$F8),"",Values!S8)</f>
        <v>https://raw.githubusercontent.com/PatrickVibild/TellusAmazonPictures/master/pictures/Lenovo/T460s/RG/UK/7.jpg</v>
      </c>
      <c r="T9" s="41" t="str">
        <f aca="false">IF(ISBLANK(Values!$F8),"",Values!T8)</f>
        <v>https://raw.githubusercontent.com/PatrickVibild/TellusAmazonPictures/master/pictures/Lenovo/T460s/RG/UK/8.jpg</v>
      </c>
      <c r="U9" s="41" t="str">
        <f aca="false">IF(ISBLANK(Values!$F8),"",Values!U8)</f>
        <v>https://raw.githubusercontent.com/PatrickVibild/TellusAmazonPictures/master/pictures/Lenovo/T460s/RG/UK/9.jpg</v>
      </c>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44"/>
      <c r="DZ9" s="31"/>
      <c r="EA9" s="31"/>
      <c r="EB9" s="31"/>
      <c r="EC9" s="31"/>
      <c r="EV9" s="31"/>
      <c r="FI9" s="36"/>
      <c r="FJ9" s="36"/>
      <c r="FO9" s="28"/>
    </row>
    <row r="10" customFormat="false" ht="15" hidden="false" customHeight="false" outlineLevel="0" collapsed="false">
      <c r="A10" s="27" t="str">
        <f aca="false">IF(ISBLANK(Values!E9),"",IF(Values!$B$37="EU","computercomponent","computer"))</f>
        <v>computercomponent</v>
      </c>
      <c r="B10" s="38" t="str">
        <f aca="false">IF(ISBLANK(Values!E9),"",Values!F9)</f>
        <v>Lenovo T460s Regular - NOR</v>
      </c>
      <c r="C10" s="32"/>
      <c r="D10" s="30" t="n">
        <f aca="false">IF(ISBLANK(Values!E9),"",Values!E9)</f>
        <v>5714401465065</v>
      </c>
      <c r="E10" s="31" t="str">
        <f aca="false">IF(ISBLANK(Values!E9),"","EAN")</f>
        <v>EAN</v>
      </c>
      <c r="F10" s="28"/>
      <c r="G10" s="32"/>
      <c r="H10" s="27"/>
      <c r="I10" s="27"/>
      <c r="J10" s="39"/>
      <c r="K10" s="28"/>
      <c r="L10" s="40"/>
      <c r="M10" s="41" t="str">
        <f aca="false">IF(ISBLANK(Values!E9),"",Values!$M9)</f>
        <v>https://raw.githubusercontent.com/PatrickVibild/TellusAmazonPictures/master/pictures/Lenovo/T460s/RG/NOR/1.jpg</v>
      </c>
      <c r="N10" s="41" t="str">
        <f aca="false">IF(ISBLANK(Values!$F9),"",Values!N9)</f>
        <v>https://raw.githubusercontent.com/PatrickVibild/TellusAmazonPictures/master/pictures/Lenovo/T460s/RG/NOR/2.jpg</v>
      </c>
      <c r="O10" s="41" t="str">
        <f aca="false">IF(ISBLANK(Values!$F9),"",Values!O9)</f>
        <v>https://raw.githubusercontent.com/PatrickVibild/TellusAmazonPictures/master/pictures/Lenovo/T460s/RG/NOR/3.jpg</v>
      </c>
      <c r="P10" s="41" t="str">
        <f aca="false">IF(ISBLANK(Values!$F9),"",Values!P9)</f>
        <v>https://raw.githubusercontent.com/PatrickVibild/TellusAmazonPictures/master/pictures/Lenovo/T460s/RG/NOR/4.jpg</v>
      </c>
      <c r="Q10" s="41" t="str">
        <f aca="false">IF(ISBLANK(Values!$F9),"",Values!Q9)</f>
        <v>https://raw.githubusercontent.com/PatrickVibild/TellusAmazonPictures/master/pictures/Lenovo/T460s/RG/NOR/5.jpg</v>
      </c>
      <c r="R10" s="41" t="str">
        <f aca="false">IF(ISBLANK(Values!$F9),"",Values!R9)</f>
        <v>https://raw.githubusercontent.com/PatrickVibild/TellusAmazonPictures/master/pictures/Lenovo/T460s/RG/NOR/6.jpg</v>
      </c>
      <c r="S10" s="41" t="str">
        <f aca="false">IF(ISBLANK(Values!$F9),"",Values!S9)</f>
        <v>https://raw.githubusercontent.com/PatrickVibild/TellusAmazonPictures/master/pictures/Lenovo/T460s/RG/NOR/7.jpg</v>
      </c>
      <c r="T10" s="41" t="str">
        <f aca="false">IF(ISBLANK(Values!$F9),"",Values!T9)</f>
        <v>https://raw.githubusercontent.com/PatrickVibild/TellusAmazonPictures/master/pictures/Lenovo/T460s/RG/NOR/8.jpg</v>
      </c>
      <c r="U10" s="41" t="str">
        <f aca="false">IF(ISBLANK(Values!$F9),"",Values!U9)</f>
        <v>https://raw.githubusercontent.com/PatrickVibild/TellusAmazonPictures/master/pictures/Lenovo/T460s/RG/NOR/9.jpg</v>
      </c>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44"/>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computercomponent</v>
      </c>
      <c r="B11" s="38" t="str">
        <f aca="false">IF(ISBLANK(Values!E10),"",Values!F10)</f>
        <v>Lenovo T460s Regular - BE</v>
      </c>
      <c r="C11" s="32"/>
      <c r="D11" s="30" t="n">
        <f aca="false">IF(ISBLANK(Values!E10),"",Values!E10)</f>
        <v>5714401465072</v>
      </c>
      <c r="E11" s="31" t="str">
        <f aca="false">IF(ISBLANK(Values!E10),"","EAN")</f>
        <v>EAN</v>
      </c>
      <c r="F11" s="28"/>
      <c r="G11" s="32"/>
      <c r="H11" s="27"/>
      <c r="I11" s="27"/>
      <c r="J11" s="39"/>
      <c r="K11" s="28"/>
      <c r="L11" s="40"/>
      <c r="M11" s="41" t="str">
        <f aca="false">IF(ISBLANK(Values!E10),"",Values!$M10)</f>
        <v>https://download.lenovo.com/Images/Parts/01YR052/01YR052_A.jpg</v>
      </c>
      <c r="N11" s="41" t="str">
        <f aca="false">IF(ISBLANK(Values!$F10),"",Values!N10)</f>
        <v>https://download.lenovo.com/Images/Parts/01YR052/01YR052_B.jpg</v>
      </c>
      <c r="O11" s="41" t="str">
        <f aca="false">IF(ISBLANK(Values!$F10),"",Values!O10)</f>
        <v>https://download.lenovo.com/Images/Parts/01YR052/01YR052_details.jpg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44"/>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computercomponent</v>
      </c>
      <c r="B12" s="38" t="str">
        <f aca="false">IF(ISBLANK(Values!E11),"",Values!F11)</f>
        <v>Lenovo T460s Regular - BG</v>
      </c>
      <c r="C12" s="32"/>
      <c r="D12" s="30" t="n">
        <f aca="false">IF(ISBLANK(Values!E11),"",Values!E11)</f>
        <v>5714401465089</v>
      </c>
      <c r="E12" s="31" t="str">
        <f aca="false">IF(ISBLANK(Values!E11),"","EAN")</f>
        <v>EAN</v>
      </c>
      <c r="F12" s="28"/>
      <c r="G12" s="32"/>
      <c r="H12" s="27"/>
      <c r="I12" s="27"/>
      <c r="J12" s="39"/>
      <c r="K12" s="28"/>
      <c r="L12" s="40"/>
      <c r="M12" s="41" t="str">
        <f aca="false">IF(ISBLANK(Values!E11),"",Values!$M11)</f>
        <v/>
      </c>
      <c r="N12" s="41" t="str">
        <f aca="false">IF(ISBLANK(Values!$F11),"",Values!N11)</f>
        <v/>
      </c>
      <c r="O12" s="41" t="str">
        <f aca="false">IF(ISBLANK(Values!$F11),"",Values!O11)</f>
        <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44"/>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computercomponent</v>
      </c>
      <c r="B13" s="38" t="str">
        <f aca="false">IF(ISBLANK(Values!E12),"",Values!F12)</f>
        <v>Lenovo T460s Regular - CZ</v>
      </c>
      <c r="C13" s="32"/>
      <c r="D13" s="30" t="n">
        <f aca="false">IF(ISBLANK(Values!E12),"",Values!E12)</f>
        <v>5714401465096</v>
      </c>
      <c r="E13" s="31" t="str">
        <f aca="false">IF(ISBLANK(Values!E12),"","EAN")</f>
        <v>EAN</v>
      </c>
      <c r="F13" s="28"/>
      <c r="G13" s="32"/>
      <c r="H13" s="27"/>
      <c r="I13" s="27"/>
      <c r="J13" s="39"/>
      <c r="K13" s="28"/>
      <c r="L13" s="40"/>
      <c r="M13" s="41" t="str">
        <f aca="false">IF(ISBLANK(Values!E12),"",Values!$M12)</f>
        <v>https://download.lenovo.com/Images/Parts/01YT108/01YT108_A.jpg</v>
      </c>
      <c r="N13" s="41" t="str">
        <f aca="false">IF(ISBLANK(Values!$F12),"",Values!N12)</f>
        <v>https://download.lenovo.com/Images/Parts/01YT108/01YT108_B.jpg</v>
      </c>
      <c r="O13" s="41" t="str">
        <f aca="false">IF(ISBLANK(Values!$F12),"",Values!O12)</f>
        <v>https://download.lenovo.com/Images/Parts/01YT108/01YT108_details.jpg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44"/>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computercomponent</v>
      </c>
      <c r="B14" s="38" t="str">
        <f aca="false">IF(ISBLANK(Values!E13),"",Values!F13)</f>
        <v>Lenovo T460s Regular - DK</v>
      </c>
      <c r="C14" s="32"/>
      <c r="D14" s="30" t="n">
        <f aca="false">IF(ISBLANK(Values!E13),"",Values!E13)</f>
        <v>5714401465102</v>
      </c>
      <c r="E14" s="31" t="str">
        <f aca="false">IF(ISBLANK(Values!E13),"","EAN")</f>
        <v>EAN</v>
      </c>
      <c r="F14" s="28"/>
      <c r="G14" s="32"/>
      <c r="H14" s="27"/>
      <c r="I14" s="27"/>
      <c r="J14" s="39"/>
      <c r="K14" s="28"/>
      <c r="L14" s="40"/>
      <c r="M14" s="41" t="str">
        <f aca="false">IF(ISBLANK(Values!E13),"",Values!$M13)</f>
        <v>https://download.lenovo.com/Images/Parts/01YR055/01YR055_A.jpg</v>
      </c>
      <c r="N14" s="41" t="str">
        <f aca="false">IF(ISBLANK(Values!$F13),"",Values!N13)</f>
        <v>https://download.lenovo.com/Images/Parts/01YR055/01YR055_B.jpg</v>
      </c>
      <c r="O14" s="41" t="str">
        <f aca="false">IF(ISBLANK(Values!$F13),"",Values!O13)</f>
        <v>https://download.lenovo.com/Images/Parts/01YR055/01YR055_details.jpg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44"/>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computercomponent</v>
      </c>
      <c r="B15" s="38" t="str">
        <f aca="false">IF(ISBLANK(Values!E14),"",Values!F14)</f>
        <v>Lenovo T460s Regular - HU</v>
      </c>
      <c r="C15" s="32"/>
      <c r="D15" s="30" t="n">
        <f aca="false">IF(ISBLANK(Values!E14),"",Values!E14)</f>
        <v>5714401465119</v>
      </c>
      <c r="E15" s="31" t="str">
        <f aca="false">IF(ISBLANK(Values!E14),"","EAN")</f>
        <v>EAN</v>
      </c>
      <c r="F15" s="28"/>
      <c r="G15" s="32"/>
      <c r="H15" s="27"/>
      <c r="I15" s="27"/>
      <c r="J15" s="39"/>
      <c r="K15" s="28"/>
      <c r="L15" s="40"/>
      <c r="M15" s="41" t="str">
        <f aca="false">IF(ISBLANK(Values!E14),"",Values!$M14)</f>
        <v>https://download.lenovo.com/Images/Parts/01YT115/01YT115_A.jpg</v>
      </c>
      <c r="N15" s="41" t="str">
        <f aca="false">IF(ISBLANK(Values!$F14),"",Values!N14)</f>
        <v>https://download.lenovo.com/Images/Parts/01YT115/01YT115_B.jpg</v>
      </c>
      <c r="O15" s="41" t="str">
        <f aca="false">IF(ISBLANK(Values!$F14),"",Values!O14)</f>
        <v>https://download.lenovo.com/Images/Parts/01YT115/01YT115_details.jpg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44"/>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computercomponent</v>
      </c>
      <c r="B16" s="38" t="str">
        <f aca="false">IF(ISBLANK(Values!E15),"",Values!F15)</f>
        <v>Lenovo T460s Regular - NL</v>
      </c>
      <c r="C16" s="32"/>
      <c r="D16" s="30" t="n">
        <f aca="false">IF(ISBLANK(Values!E15),"",Values!E15)</f>
        <v>5714401465126</v>
      </c>
      <c r="E16" s="31" t="str">
        <f aca="false">IF(ISBLANK(Values!E15),"","EAN")</f>
        <v>EAN</v>
      </c>
      <c r="F16" s="28"/>
      <c r="G16" s="32"/>
      <c r="H16" s="27"/>
      <c r="I16" s="27"/>
      <c r="J16" s="39"/>
      <c r="K16" s="28"/>
      <c r="L16" s="40"/>
      <c r="M16" s="41" t="str">
        <f aca="false">IF(ISBLANK(Values!E15),"",Values!$M15)</f>
        <v>https://download.lenovo.com/Images/Parts/01YT119/01YT119_A.jpg</v>
      </c>
      <c r="N16" s="41" t="str">
        <f aca="false">IF(ISBLANK(Values!$F15),"",Values!N15)</f>
        <v>https://download.lenovo.com/Images/Parts/01YT119/01YT119_B.jpg</v>
      </c>
      <c r="O16" s="41" t="str">
        <f aca="false">IF(ISBLANK(Values!$F15),"",Values!O15)</f>
        <v>https://download.lenovo.com/Images/Parts/01YT119/01YT119_details.jpg</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44"/>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computercomponent</v>
      </c>
      <c r="B17" s="38" t="str">
        <f aca="false">IF(ISBLANK(Values!E16),"",Values!F16)</f>
        <v>Lenovo T460s Regular - NO</v>
      </c>
      <c r="C17" s="32"/>
      <c r="D17" s="30" t="n">
        <f aca="false">IF(ISBLANK(Values!E16),"",Values!E16)</f>
        <v>5714401465133</v>
      </c>
      <c r="E17" s="31" t="str">
        <f aca="false">IF(ISBLANK(Values!E16),"","EAN")</f>
        <v>EAN</v>
      </c>
      <c r="F17" s="28"/>
      <c r="G17" s="32"/>
      <c r="H17" s="27"/>
      <c r="I17" s="27"/>
      <c r="J17" s="39"/>
      <c r="K17" s="28"/>
      <c r="L17" s="40"/>
      <c r="M17" s="41" t="str">
        <f aca="false">IF(ISBLANK(Values!E16),"",Values!$M16)</f>
        <v>https://download.lenovo.com/Images/Parts/01YT120/01YT120_A.jpg</v>
      </c>
      <c r="N17" s="41" t="str">
        <f aca="false">IF(ISBLANK(Values!$F16),"",Values!N16)</f>
        <v>https://download.lenovo.com/Images/Parts/01YT120/01YT120_B.jpg</v>
      </c>
      <c r="O17" s="41" t="str">
        <f aca="false">IF(ISBLANK(Values!$F16),"",Values!O16)</f>
        <v>https://download.lenovo.com/Images/Parts/01YT120/01YT120_details.jpg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44"/>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computercomponent</v>
      </c>
      <c r="B18" s="38" t="str">
        <f aca="false">IF(ISBLANK(Values!E17),"",Values!F17)</f>
        <v>Lenovo T460s Regular - PL</v>
      </c>
      <c r="C18" s="32"/>
      <c r="D18" s="30" t="n">
        <f aca="false">IF(ISBLANK(Values!E17),"",Values!E17)</f>
        <v>5714401465140</v>
      </c>
      <c r="E18" s="31" t="str">
        <f aca="false">IF(ISBLANK(Values!E17),"","EAN")</f>
        <v>EAN</v>
      </c>
      <c r="F18" s="28"/>
      <c r="G18" s="32"/>
      <c r="H18" s="27"/>
      <c r="I18" s="27"/>
      <c r="J18" s="39"/>
      <c r="K18" s="28"/>
      <c r="L18" s="40"/>
      <c r="M18" s="41"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44"/>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computercomponent</v>
      </c>
      <c r="B19" s="38" t="str">
        <f aca="false">IF(ISBLANK(Values!E18),"",Values!F18)</f>
        <v>Lenovo T460s Regular - PT</v>
      </c>
      <c r="C19" s="32"/>
      <c r="D19" s="30" t="n">
        <f aca="false">IF(ISBLANK(Values!E18),"",Values!E18)</f>
        <v>5714401465157</v>
      </c>
      <c r="E19" s="31" t="str">
        <f aca="false">IF(ISBLANK(Values!E18),"","EAN")</f>
        <v>EAN</v>
      </c>
      <c r="F19" s="28"/>
      <c r="G19" s="32"/>
      <c r="H19" s="27"/>
      <c r="I19" s="27"/>
      <c r="J19" s="39"/>
      <c r="K19" s="28"/>
      <c r="L19" s="40"/>
      <c r="M19" s="41" t="str">
        <f aca="false">IF(ISBLANK(Values!E18),"",Values!$M18)</f>
        <v>https://download.lenovo.com/Images/Parts/01YT122/01YT122_A.jpg</v>
      </c>
      <c r="N19" s="41" t="str">
        <f aca="false">IF(ISBLANK(Values!$F18),"",Values!N18)</f>
        <v>https://download.lenovo.com/Images/Parts/01YT122/01YT122_B.jpg</v>
      </c>
      <c r="O19" s="41" t="str">
        <f aca="false">IF(ISBLANK(Values!$F18),"",Values!O18)</f>
        <v>https://download.lenovo.com/Images/Parts/01YT122/01YT122_details.jpg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44"/>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computercomponent</v>
      </c>
      <c r="B20" s="38" t="str">
        <f aca="false">IF(ISBLANK(Values!E19),"",Values!F19)</f>
        <v>Lenovo T460s Regular - SE/FI</v>
      </c>
      <c r="C20" s="32"/>
      <c r="D20" s="30" t="n">
        <f aca="false">IF(ISBLANK(Values!E19),"",Values!E19)</f>
        <v>5714401465164</v>
      </c>
      <c r="E20" s="31" t="str">
        <f aca="false">IF(ISBLANK(Values!E19),"","EAN")</f>
        <v>EAN</v>
      </c>
      <c r="F20" s="28"/>
      <c r="G20" s="32"/>
      <c r="H20" s="27"/>
      <c r="I20" s="27"/>
      <c r="J20" s="39"/>
      <c r="K20" s="28"/>
      <c r="L20" s="40"/>
      <c r="M20" s="41" t="str">
        <f aca="false">IF(ISBLANK(Values!E19),"",Values!$M19)</f>
        <v>https://download.lenovo.com/Images/Parts/01YR072/01YR072_A.jpg</v>
      </c>
      <c r="N20" s="41" t="str">
        <f aca="false">IF(ISBLANK(Values!$F19),"",Values!N19)</f>
        <v>https://download.lenovo.com/Images/Parts/01YR072/01YR072_B.jpg</v>
      </c>
      <c r="O20" s="41" t="str">
        <f aca="false">IF(ISBLANK(Values!$F19),"",Values!O19)</f>
        <v>https://download.lenovo.com/Images/Parts/01YR072/01YR072_details.jpg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44"/>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computercomponent</v>
      </c>
      <c r="B21" s="38" t="str">
        <f aca="false">IF(ISBLANK(Values!E20),"",Values!F20)</f>
        <v>Lenovo T460s Regular - CH</v>
      </c>
      <c r="C21" s="32"/>
      <c r="D21" s="30" t="n">
        <f aca="false">IF(ISBLANK(Values!E20),"",Values!E20)</f>
        <v>5714401465171</v>
      </c>
      <c r="E21" s="31" t="str">
        <f aca="false">IF(ISBLANK(Values!E20),"","EAN")</f>
        <v>EAN</v>
      </c>
      <c r="F21" s="28"/>
      <c r="G21" s="32"/>
      <c r="H21" s="27"/>
      <c r="I21" s="27"/>
      <c r="J21" s="39"/>
      <c r="K21" s="28"/>
      <c r="L21" s="40"/>
      <c r="M21" s="41" t="str">
        <f aca="false">IF(ISBLANK(Values!E20),"",Values!$M20)</f>
        <v>https://download.lenovo.com/Images/Parts/01YT127/01YT127_A.jpg</v>
      </c>
      <c r="N21" s="41" t="str">
        <f aca="false">IF(ISBLANK(Values!$F20),"",Values!N20)</f>
        <v>https://download.lenovo.com/Images/Parts/01YT127/01YT127_B.jpg</v>
      </c>
      <c r="O21" s="41" t="str">
        <f aca="false">IF(ISBLANK(Values!$F20),"",Values!O20)</f>
        <v>https://download.lenovo.com/Images/Parts/01YT127/01YT127_details.jpg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44"/>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computercomponent</v>
      </c>
      <c r="B22" s="38" t="str">
        <f aca="false">IF(ISBLANK(Values!E21),"",Values!F21)</f>
        <v>Lenovo T460s Regular - US INT</v>
      </c>
      <c r="C22" s="32"/>
      <c r="D22" s="30" t="n">
        <f aca="false">IF(ISBLANK(Values!E21),"",Values!E21)</f>
        <v>5714401465188</v>
      </c>
      <c r="E22" s="31" t="str">
        <f aca="false">IF(ISBLANK(Values!E21),"","EAN")</f>
        <v>EAN</v>
      </c>
      <c r="F22" s="28"/>
      <c r="G22" s="32"/>
      <c r="H22" s="27"/>
      <c r="I22" s="27"/>
      <c r="J22" s="39"/>
      <c r="K22" s="28"/>
      <c r="L22" s="40"/>
      <c r="M22" s="41" t="str">
        <f aca="false">IF(ISBLANK(Values!E21),"",Values!$M21)</f>
        <v>https://raw.githubusercontent.com/PatrickVibild/TellusAmazonPictures/master/pictures/Lenovo/T460s/RG/USI/1.jpg</v>
      </c>
      <c r="N22" s="41" t="str">
        <f aca="false">IF(ISBLANK(Values!$F21),"",Values!N21)</f>
        <v>https://raw.githubusercontent.com/PatrickVibild/TellusAmazonPictures/master/pictures/Lenovo/T460s/RG/USI/2.jpg</v>
      </c>
      <c r="O22" s="41" t="str">
        <f aca="false">IF(ISBLANK(Values!$F21),"",Values!O21)</f>
        <v>https://raw.githubusercontent.com/PatrickVibild/TellusAmazonPictures/master/pictures/Lenovo/T460s/RG/USI/3.jpg</v>
      </c>
      <c r="P22" s="41" t="str">
        <f aca="false">IF(ISBLANK(Values!$F21),"",Values!P21)</f>
        <v>https://raw.githubusercontent.com/PatrickVibild/TellusAmazonPictures/master/pictures/Lenovo/T460s/RG/USI/4.jpg</v>
      </c>
      <c r="Q22" s="41" t="str">
        <f aca="false">IF(ISBLANK(Values!$F21),"",Values!Q21)</f>
        <v>https://raw.githubusercontent.com/PatrickVibild/TellusAmazonPictures/master/pictures/Lenovo/T460s/RG/USI/5.jpg</v>
      </c>
      <c r="R22" s="41" t="str">
        <f aca="false">IF(ISBLANK(Values!$F21),"",Values!R21)</f>
        <v>https://raw.githubusercontent.com/PatrickVibild/TellusAmazonPictures/master/pictures/Lenovo/T460s/RG/USI/6.jpg</v>
      </c>
      <c r="S22" s="41" t="str">
        <f aca="false">IF(ISBLANK(Values!$F21),"",Values!S21)</f>
        <v>https://raw.githubusercontent.com/PatrickVibild/TellusAmazonPictures/master/pictures/Lenovo/T460s/RG/USI/7.jpg</v>
      </c>
      <c r="T22" s="41" t="str">
        <f aca="false">IF(ISBLANK(Values!$F21),"",Values!T21)</f>
        <v>https://raw.githubusercontent.com/PatrickVibild/TellusAmazonPictures/master/pictures/Lenovo/T460s/RG/USI/8.jpg</v>
      </c>
      <c r="U22" s="41" t="str">
        <f aca="false">IF(ISBLANK(Values!$F21),"",Values!U21)</f>
        <v>https://raw.githubusercontent.com/PatrickVibild/TellusAmazonPictures/master/pictures/Lenovo/T460s/RG/USI/9.jpg</v>
      </c>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44"/>
      <c r="DZ22" s="31"/>
      <c r="EA22" s="31"/>
      <c r="EB22" s="31"/>
      <c r="EC22" s="31"/>
      <c r="EV22" s="31"/>
      <c r="FI22" s="36"/>
      <c r="FJ22" s="36"/>
      <c r="FO22" s="28"/>
    </row>
    <row r="23" s="45" customFormat="true" ht="15" hidden="false" customHeight="false" outlineLevel="0" collapsed="false">
      <c r="A23" s="27" t="str">
        <f aca="false">IF(ISBLANK(Values!E22),"",IF(Values!$B$37="EU","computercomponent","computer"))</f>
        <v>computercomponent</v>
      </c>
      <c r="B23" s="38" t="str">
        <f aca="false">IF(ISBLANK(Values!E22),"",Values!F22)</f>
        <v>Lenovo T460s Regular - RUS</v>
      </c>
      <c r="C23" s="32"/>
      <c r="D23" s="30" t="n">
        <f aca="false">IF(ISBLANK(Values!E22),"",Values!E22)</f>
        <v>5714401465195</v>
      </c>
      <c r="E23" s="31" t="str">
        <f aca="false">IF(ISBLANK(Values!E22),"","EAN")</f>
        <v>EAN</v>
      </c>
      <c r="F23" s="28"/>
      <c r="G23" s="32"/>
      <c r="H23" s="27"/>
      <c r="I23" s="27"/>
      <c r="J23" s="39"/>
      <c r="K23" s="28"/>
      <c r="L23" s="40"/>
      <c r="M23" s="41" t="str">
        <f aca="false">IF(ISBLANK(Values!E22),"",Values!$M22)</f>
        <v>https://download.lenovo.com/Images/Parts/01YR069/01YR069_A.jpg</v>
      </c>
      <c r="N23" s="41" t="str">
        <f aca="false">IF(ISBLANK(Values!$F22),"",Values!N22)</f>
        <v>https://download.lenovo.com/Images/Parts/01YR069/01YR069_B.jpg</v>
      </c>
      <c r="O23" s="41" t="str">
        <f aca="false">IF(ISBLANK(Values!$F22),"",Values!O22)</f>
        <v>https://download.lenovo.com/Images/Parts/01YR069/01YR069_details.jpg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44"/>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5" customFormat="true" ht="15" hidden="false" customHeight="false" outlineLevel="0" collapsed="false">
      <c r="A24" s="27" t="str">
        <f aca="false">IF(ISBLANK(Values!E23),"",IF(Values!$B$37="EU","computercomponent","computer"))</f>
        <v>computercomponent</v>
      </c>
      <c r="B24" s="38" t="str">
        <f aca="false">IF(ISBLANK(Values!E23),"",Values!F23)</f>
        <v>Lenovo T460s Regular - US</v>
      </c>
      <c r="C24" s="32"/>
      <c r="D24" s="30" t="n">
        <f aca="false">IF(ISBLANK(Values!E23),"",Values!E23)</f>
        <v>5714401465201</v>
      </c>
      <c r="E24" s="31" t="str">
        <f aca="false">IF(ISBLANK(Values!E23),"","EAN")</f>
        <v>EAN</v>
      </c>
      <c r="F24" s="28"/>
      <c r="G24" s="46"/>
      <c r="H24" s="27"/>
      <c r="I24" s="27"/>
      <c r="J24" s="39"/>
      <c r="K24" s="28"/>
      <c r="L24" s="40"/>
      <c r="M24" s="41" t="str">
        <f aca="false">IF(ISBLANK(Values!E23),"",Values!$M23)</f>
        <v>https://raw.githubusercontent.com/PatrickVibild/TellusAmazonPictures/master/pictures/Lenovo/T460s/RG/USI/1.jpg</v>
      </c>
      <c r="N24" s="41" t="str">
        <f aca="false">IF(ISBLANK(Values!$F23),"",Values!N23)</f>
        <v>https://raw.githubusercontent.com/PatrickVibild/TellusAmazonPictures/master/pictures/Lenovo/T460s/RG/USI/2.jpg</v>
      </c>
      <c r="O24" s="41" t="str">
        <f aca="false">IF(ISBLANK(Values!$F23),"",Values!O23)</f>
        <v>https://raw.githubusercontent.com/PatrickVibild/TellusAmazonPictures/master/pictures/Lenovo/T460s/RG/USI/3.jpg</v>
      </c>
      <c r="P24" s="41" t="str">
        <f aca="false">IF(ISBLANK(Values!$F23),"",Values!P23)</f>
        <v>https://raw.githubusercontent.com/PatrickVibild/TellusAmazonPictures/master/pictures/Lenovo/T460s/RG/USI/4.jpg</v>
      </c>
      <c r="Q24" s="41" t="str">
        <f aca="false">IF(ISBLANK(Values!$F23),"",Values!Q23)</f>
        <v>https://raw.githubusercontent.com/PatrickVibild/TellusAmazonPictures/master/pictures/Lenovo/T460s/RG/USI/5.jpg</v>
      </c>
      <c r="R24" s="41" t="str">
        <f aca="false">IF(ISBLANK(Values!$F23),"",Values!R23)</f>
        <v>https://raw.githubusercontent.com/PatrickVibild/TellusAmazonPictures/master/pictures/Lenovo/T460s/RG/USI/6.jpg</v>
      </c>
      <c r="S24" s="41" t="str">
        <f aca="false">IF(ISBLANK(Values!$F23),"",Values!S23)</f>
        <v>https://raw.githubusercontent.com/PatrickVibild/TellusAmazonPictures/master/pictures/Lenovo/T460s/RG/USI/7.jpg</v>
      </c>
      <c r="T24" s="41" t="str">
        <f aca="false">IF(ISBLANK(Values!$F23),"",Values!T23)</f>
        <v>https://raw.githubusercontent.com/PatrickVibild/TellusAmazonPictures/master/pictures/Lenovo/T460s/RG/USI/8.jpg</v>
      </c>
      <c r="U24" s="41" t="str">
        <f aca="false">IF(ISBLANK(Values!$F23),"",Values!U23)</f>
        <v>https://raw.githubusercontent.com/PatrickVibild/TellusAmazonPictures/master/pictures/Lenovo/T460s/RG/USI/9.jpg</v>
      </c>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44"/>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5" customFormat="true" ht="15" hidden="false" customHeight="false" outlineLevel="0" collapsed="false">
      <c r="A25" s="27" t="str">
        <f aca="false">IF(ISBLANK(Values!E24),"",IF(Values!$B$37="EU","computercomponent","computer"))</f>
        <v>computercomponent</v>
      </c>
      <c r="B25" s="38" t="str">
        <f aca="false">IF(ISBLANK(Values!E24),"",Values!F24)</f>
        <v>Lenovo T460s - DE</v>
      </c>
      <c r="C25" s="32"/>
      <c r="D25" s="30" t="n">
        <f aca="false">IF(ISBLANK(Values!E24),"",Values!E24)</f>
        <v>5714401460015</v>
      </c>
      <c r="E25" s="31" t="str">
        <f aca="false">IF(ISBLANK(Values!E24),"","EAN")</f>
        <v>EAN</v>
      </c>
      <c r="F25" s="28"/>
      <c r="G25" s="32"/>
      <c r="H25" s="27"/>
      <c r="I25" s="27"/>
      <c r="J25" s="39"/>
      <c r="K25" s="28"/>
      <c r="L25" s="40"/>
      <c r="M25" s="41" t="str">
        <f aca="false">IF(ISBLANK(Values!E24),"",Values!$M24)</f>
        <v>https://raw.githubusercontent.com/PatrickVibild/TellusAmazonPictures/master/pictures/Lenovo/T460s/BL/DE/1.jpg</v>
      </c>
      <c r="N25" s="41" t="str">
        <f aca="false">IF(ISBLANK(Values!$F24),"",Values!N24)</f>
        <v>https://raw.githubusercontent.com/PatrickVibild/TellusAmazonPictures/master/pictures/Lenovo/T460s/BL/DE/2.jpg</v>
      </c>
      <c r="O25" s="41" t="str">
        <f aca="false">IF(ISBLANK(Values!$F24),"",Values!O24)</f>
        <v>https://raw.githubusercontent.com/PatrickVibild/TellusAmazonPictures/master/pictures/Lenovo/T460s/BL/DE/3.jpg</v>
      </c>
      <c r="P25" s="41" t="str">
        <f aca="false">IF(ISBLANK(Values!$F24),"",Values!P24)</f>
        <v>https://raw.githubusercontent.com/PatrickVibild/TellusAmazonPictures/master/pictures/Lenovo/T460s/BL/DE/4.jpg</v>
      </c>
      <c r="Q25" s="41" t="str">
        <f aca="false">IF(ISBLANK(Values!$F24),"",Values!Q24)</f>
        <v>https://raw.githubusercontent.com/PatrickVibild/TellusAmazonPictures/master/pictures/Lenovo/T460s/BL/DE/5.jpg</v>
      </c>
      <c r="R25" s="41" t="str">
        <f aca="false">IF(ISBLANK(Values!$F24),"",Values!R24)</f>
        <v>https://raw.githubusercontent.com/PatrickVibild/TellusAmazonPictures/master/pictures/Lenovo/T460s/BL/DE/6.jpg</v>
      </c>
      <c r="S25" s="41" t="str">
        <f aca="false">IF(ISBLANK(Values!$F24),"",Values!S24)</f>
        <v>https://raw.githubusercontent.com/PatrickVibild/TellusAmazonPictures/master/pictures/Lenovo/T460s/BL/DE/7.jpg</v>
      </c>
      <c r="T25" s="41" t="str">
        <f aca="false">IF(ISBLANK(Values!$F24),"",Values!T24)</f>
        <v>https://raw.githubusercontent.com/PatrickVibild/TellusAmazonPictures/master/pictures/Lenovo/T460s/BL/DE/8.jpg</v>
      </c>
      <c r="U25" s="41" t="str">
        <f aca="false">IF(ISBLANK(Values!$F24),"",Values!U24)</f>
        <v>https://raw.githubusercontent.com/PatrickVibild/TellusAmazonPictures/master/pictures/Lenovo/T460s/BL/DE/9.jpg</v>
      </c>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44"/>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5" customFormat="true" ht="15" hidden="false" customHeight="false" outlineLevel="0" collapsed="false">
      <c r="A26" s="27" t="str">
        <f aca="false">IF(ISBLANK(Values!E25),"",IF(Values!$B$37="EU","computercomponent","computer"))</f>
        <v>computercomponent</v>
      </c>
      <c r="B26" s="38" t="str">
        <f aca="false">IF(ISBLANK(Values!E25),"",Values!F25)</f>
        <v>Lenovo T460s - FR FBA</v>
      </c>
      <c r="C26" s="32"/>
      <c r="D26" s="30" t="n">
        <f aca="false">IF(ISBLANK(Values!E25),"",Values!E25)</f>
        <v>5714401460022</v>
      </c>
      <c r="E26" s="31" t="str">
        <f aca="false">IF(ISBLANK(Values!E25),"","EAN")</f>
        <v>EAN</v>
      </c>
      <c r="F26" s="28"/>
      <c r="G26" s="32"/>
      <c r="H26" s="27"/>
      <c r="I26" s="27"/>
      <c r="J26" s="39"/>
      <c r="K26" s="28"/>
      <c r="L26" s="40"/>
      <c r="M26" s="41" t="str">
        <f aca="false">IF(ISBLANK(Values!E25),"",Values!$M25)</f>
        <v>https://raw.githubusercontent.com/PatrickVibild/TellusAmazonPictures/master/pictures/Lenovo/T460s/BL/FR/1.jpg</v>
      </c>
      <c r="N26" s="41" t="str">
        <f aca="false">IF(ISBLANK(Values!$F25),"",Values!N25)</f>
        <v>https://raw.githubusercontent.com/PatrickVibild/TellusAmazonPictures/master/pictures/Lenovo/T460s/BL/FR/2.jpg</v>
      </c>
      <c r="O26" s="41" t="str">
        <f aca="false">IF(ISBLANK(Values!$F25),"",Values!O25)</f>
        <v>https://raw.githubusercontent.com/PatrickVibild/TellusAmazonPictures/master/pictures/Lenovo/T460s/BL/FR/3.jpg</v>
      </c>
      <c r="P26" s="41" t="str">
        <f aca="false">IF(ISBLANK(Values!$F25),"",Values!P25)</f>
        <v>https://raw.githubusercontent.com/PatrickVibild/TellusAmazonPictures/master/pictures/Lenovo/T460s/BL/FR/4.jpg</v>
      </c>
      <c r="Q26" s="41" t="str">
        <f aca="false">IF(ISBLANK(Values!$F25),"",Values!Q25)</f>
        <v>https://raw.githubusercontent.com/PatrickVibild/TellusAmazonPictures/master/pictures/Lenovo/T460s/BL/FR/5.jpg</v>
      </c>
      <c r="R26" s="41" t="str">
        <f aca="false">IF(ISBLANK(Values!$F25),"",Values!R25)</f>
        <v>https://raw.githubusercontent.com/PatrickVibild/TellusAmazonPictures/master/pictures/Lenovo/T460s/BL/FR/6.jpg</v>
      </c>
      <c r="S26" s="41" t="str">
        <f aca="false">IF(ISBLANK(Values!$F25),"",Values!S25)</f>
        <v>https://raw.githubusercontent.com/PatrickVibild/TellusAmazonPictures/master/pictures/Lenovo/T460s/BL/FR/7.jpg</v>
      </c>
      <c r="T26" s="41" t="str">
        <f aca="false">IF(ISBLANK(Values!$F25),"",Values!T25)</f>
        <v>https://raw.githubusercontent.com/PatrickVibild/TellusAmazonPictures/master/pictures/Lenovo/T460s/BL/FR/8.jpg</v>
      </c>
      <c r="U26" s="41" t="str">
        <f aca="false">IF(ISBLANK(Values!$F25),"",Values!U25)</f>
        <v>https://raw.githubusercontent.com/PatrickVibild/TellusAmazonPictures/master/pictures/Lenovo/T460s/BL/FR/9.jpg</v>
      </c>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44"/>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5" customFormat="true" ht="15" hidden="false" customHeight="false" outlineLevel="0" collapsed="false">
      <c r="A27" s="27" t="str">
        <f aca="false">IF(ISBLANK(Values!E26),"",IF(Values!$B$37="EU","computercomponent","computer"))</f>
        <v>computercomponent</v>
      </c>
      <c r="B27" s="38" t="str">
        <f aca="false">IF(ISBLANK(Values!E26),"",Values!F26)</f>
        <v>Lenovo T460s - IT</v>
      </c>
      <c r="C27" s="32"/>
      <c r="D27" s="30" t="n">
        <f aca="false">IF(ISBLANK(Values!E26),"",Values!E26)</f>
        <v>5714401460039</v>
      </c>
      <c r="E27" s="31" t="str">
        <f aca="false">IF(ISBLANK(Values!E26),"","EAN")</f>
        <v>EAN</v>
      </c>
      <c r="F27" s="28"/>
      <c r="G27" s="32"/>
      <c r="H27" s="27"/>
      <c r="I27" s="27"/>
      <c r="J27" s="39"/>
      <c r="K27" s="28"/>
      <c r="L27" s="40"/>
      <c r="M27" s="41" t="str">
        <f aca="false">IF(ISBLANK(Values!E26),"",Values!$M26)</f>
        <v>https://raw.githubusercontent.com/PatrickVibild/TellusAmazonPictures/master/pictures/Lenovo/T460s/BL/IT/1.jpg</v>
      </c>
      <c r="N27" s="41" t="str">
        <f aca="false">IF(ISBLANK(Values!$F26),"",Values!N26)</f>
        <v>https://raw.githubusercontent.com/PatrickVibild/TellusAmazonPictures/master/pictures/Lenovo/T460s/BL/IT/2.jpg</v>
      </c>
      <c r="O27" s="41" t="str">
        <f aca="false">IF(ISBLANK(Values!$F26),"",Values!O26)</f>
        <v>https://raw.githubusercontent.com/PatrickVibild/TellusAmazonPictures/master/pictures/Lenovo/T460s/BL/IT/3.jpg</v>
      </c>
      <c r="P27" s="41" t="str">
        <f aca="false">IF(ISBLANK(Values!$F26),"",Values!P26)</f>
        <v>https://raw.githubusercontent.com/PatrickVibild/TellusAmazonPictures/master/pictures/Lenovo/T460s/BL/IT/4.jpg</v>
      </c>
      <c r="Q27" s="41" t="str">
        <f aca="false">IF(ISBLANK(Values!$F26),"",Values!Q26)</f>
        <v>https://raw.githubusercontent.com/PatrickVibild/TellusAmazonPictures/master/pictures/Lenovo/T460s/BL/IT/5.jpg</v>
      </c>
      <c r="R27" s="41" t="str">
        <f aca="false">IF(ISBLANK(Values!$F26),"",Values!R26)</f>
        <v>https://raw.githubusercontent.com/PatrickVibild/TellusAmazonPictures/master/pictures/Lenovo/T460s/BL/IT/6.jpg</v>
      </c>
      <c r="S27" s="41" t="str">
        <f aca="false">IF(ISBLANK(Values!$F26),"",Values!S26)</f>
        <v>https://raw.githubusercontent.com/PatrickVibild/TellusAmazonPictures/master/pictures/Lenovo/T460s/BL/IT/7.jpg</v>
      </c>
      <c r="T27" s="41" t="str">
        <f aca="false">IF(ISBLANK(Values!$F26),"",Values!T26)</f>
        <v>https://raw.githubusercontent.com/PatrickVibild/TellusAmazonPictures/master/pictures/Lenovo/T460s/BL/IT/8.jpg</v>
      </c>
      <c r="U27" s="41" t="str">
        <f aca="false">IF(ISBLANK(Values!$F26),"",Values!U26)</f>
        <v>https://raw.githubusercontent.com/PatrickVibild/TellusAmazonPictures/master/pictures/Lenovo/T460s/BL/IT/9.jpg</v>
      </c>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44"/>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5" customFormat="true" ht="15" hidden="false" customHeight="false" outlineLevel="0" collapsed="false">
      <c r="A28" s="27" t="str">
        <f aca="false">IF(ISBLANK(Values!E27),"",IF(Values!$B$37="EU","computercomponent","computer"))</f>
        <v>computercomponent</v>
      </c>
      <c r="B28" s="38" t="str">
        <f aca="false">IF(ISBLANK(Values!E27),"",Values!F27)</f>
        <v>Lenovo T460s - ES FBA</v>
      </c>
      <c r="C28" s="32"/>
      <c r="D28" s="30" t="n">
        <f aca="false">IF(ISBLANK(Values!E27),"",Values!E27)</f>
        <v>5714401460046</v>
      </c>
      <c r="E28" s="31" t="str">
        <f aca="false">IF(ISBLANK(Values!E27),"","EAN")</f>
        <v>EAN</v>
      </c>
      <c r="F28" s="28"/>
      <c r="G28" s="32"/>
      <c r="H28" s="27"/>
      <c r="I28" s="27"/>
      <c r="J28" s="39"/>
      <c r="K28" s="28"/>
      <c r="L28" s="40"/>
      <c r="M28" s="41" t="str">
        <f aca="false">IF(ISBLANK(Values!E27),"",Values!$M27)</f>
        <v>https://raw.githubusercontent.com/PatrickVibild/TellusAmazonPictures/master/pictures/Lenovo/T460s/BL/ES/1.jpg</v>
      </c>
      <c r="N28" s="41" t="str">
        <f aca="false">IF(ISBLANK(Values!$F27),"",Values!N27)</f>
        <v>https://raw.githubusercontent.com/PatrickVibild/TellusAmazonPictures/master/pictures/Lenovo/T460s/BL/ES/2.jpg</v>
      </c>
      <c r="O28" s="41" t="str">
        <f aca="false">IF(ISBLANK(Values!$F27),"",Values!O27)</f>
        <v>https://raw.githubusercontent.com/PatrickVibild/TellusAmazonPictures/master/pictures/Lenovo/T460s/BL/ES/3.jpg</v>
      </c>
      <c r="P28" s="41" t="str">
        <f aca="false">IF(ISBLANK(Values!$F27),"",Values!P27)</f>
        <v>https://raw.githubusercontent.com/PatrickVibild/TellusAmazonPictures/master/pictures/Lenovo/T460s/BL/ES/4.jpg</v>
      </c>
      <c r="Q28" s="41" t="str">
        <f aca="false">IF(ISBLANK(Values!$F27),"",Values!Q27)</f>
        <v>https://raw.githubusercontent.com/PatrickVibild/TellusAmazonPictures/master/pictures/Lenovo/T460s/BL/ES/5.jpg</v>
      </c>
      <c r="R28" s="41" t="str">
        <f aca="false">IF(ISBLANK(Values!$F27),"",Values!R27)</f>
        <v>https://raw.githubusercontent.com/PatrickVibild/TellusAmazonPictures/master/pictures/Lenovo/T460s/BL/ES/6.jpg</v>
      </c>
      <c r="S28" s="41" t="str">
        <f aca="false">IF(ISBLANK(Values!$F27),"",Values!S27)</f>
        <v>https://raw.githubusercontent.com/PatrickVibild/TellusAmazonPictures/master/pictures/Lenovo/T460s/BL/ES/7.jpg</v>
      </c>
      <c r="T28" s="41" t="str">
        <f aca="false">IF(ISBLANK(Values!$F27),"",Values!T27)</f>
        <v>https://raw.githubusercontent.com/PatrickVibild/TellusAmazonPictures/master/pictures/Lenovo/T460s/BL/ES/8.jpg</v>
      </c>
      <c r="U28" s="41" t="str">
        <f aca="false">IF(ISBLANK(Values!$F27),"",Values!U27)</f>
        <v>https://raw.githubusercontent.com/PatrickVibild/TellusAmazonPictures/master/pictures/Lenovo/T460s/BL/ES/9.jpg</v>
      </c>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44"/>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computercomponent</v>
      </c>
      <c r="B29" s="38" t="str">
        <f aca="false">IF(ISBLANK(Values!E28),"",Values!F28)</f>
        <v>Lenovo T460s - UK</v>
      </c>
      <c r="C29" s="32"/>
      <c r="D29" s="30" t="n">
        <f aca="false">IF(ISBLANK(Values!E28),"",Values!E28)</f>
        <v>5714401460053</v>
      </c>
      <c r="E29" s="31" t="str">
        <f aca="false">IF(ISBLANK(Values!E28),"","EAN")</f>
        <v>EAN</v>
      </c>
      <c r="F29" s="28"/>
      <c r="G29" s="32"/>
      <c r="H29" s="27"/>
      <c r="I29" s="27"/>
      <c r="J29" s="39"/>
      <c r="K29" s="28"/>
      <c r="L29" s="40"/>
      <c r="M29" s="41" t="str">
        <f aca="false">IF(ISBLANK(Values!E28),"",Values!$M28)</f>
        <v>https://raw.githubusercontent.com/PatrickVibild/TellusAmazonPictures/master/pictures/Lenovo/T460s/BL/UK/1.jpg</v>
      </c>
      <c r="N29" s="41" t="str">
        <f aca="false">IF(ISBLANK(Values!$F28),"",Values!N28)</f>
        <v>https://raw.githubusercontent.com/PatrickVibild/TellusAmazonPictures/master/pictures/Lenovo/T460s/BL/UK/2.jpg</v>
      </c>
      <c r="O29" s="41" t="str">
        <f aca="false">IF(ISBLANK(Values!$F28),"",Values!O28)</f>
        <v>https://raw.githubusercontent.com/PatrickVibild/TellusAmazonPictures/master/pictures/Lenovo/T460s/BL/UK/3.jpg</v>
      </c>
      <c r="P29" s="41" t="str">
        <f aca="false">IF(ISBLANK(Values!$F28),"",Values!P28)</f>
        <v>https://raw.githubusercontent.com/PatrickVibild/TellusAmazonPictures/master/pictures/Lenovo/T460s/BL/UK/4.jpg</v>
      </c>
      <c r="Q29" s="41" t="str">
        <f aca="false">IF(ISBLANK(Values!$F28),"",Values!Q28)</f>
        <v>https://raw.githubusercontent.com/PatrickVibild/TellusAmazonPictures/master/pictures/Lenovo/T460s/BL/UK/5.jpg</v>
      </c>
      <c r="R29" s="41" t="str">
        <f aca="false">IF(ISBLANK(Values!$F28),"",Values!R28)</f>
        <v>https://raw.githubusercontent.com/PatrickVibild/TellusAmazonPictures/master/pictures/Lenovo/T460s/BL/UK/6.jpg</v>
      </c>
      <c r="S29" s="41" t="str">
        <f aca="false">IF(ISBLANK(Values!$F28),"",Values!S28)</f>
        <v>https://raw.githubusercontent.com/PatrickVibild/TellusAmazonPictures/master/pictures/Lenovo/T460s/BL/UK/7.jpg</v>
      </c>
      <c r="T29" s="41" t="str">
        <f aca="false">IF(ISBLANK(Values!$F28),"",Values!T28)</f>
        <v>https://raw.githubusercontent.com/PatrickVibild/TellusAmazonPictures/master/pictures/Lenovo/T460s/BL/UK/8.jpg</v>
      </c>
      <c r="U29" s="41" t="str">
        <f aca="false">IF(ISBLANK(Values!$F28),"",Values!U28)</f>
        <v>https://raw.githubusercontent.com/PatrickVibild/TellusAmazonPictures/master/pictures/Lenovo/T460s/BL/UK/9.jpg</v>
      </c>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44"/>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computercomponent</v>
      </c>
      <c r="B30" s="38" t="str">
        <f aca="false">IF(ISBLANK(Values!E29),"",Values!F29)</f>
        <v>Lenovo T460s - NOR</v>
      </c>
      <c r="C30" s="32"/>
      <c r="D30" s="30" t="n">
        <f aca="false">IF(ISBLANK(Values!E29),"",Values!E29)</f>
        <v>5714401460060</v>
      </c>
      <c r="E30" s="31" t="str">
        <f aca="false">IF(ISBLANK(Values!E29),"","EAN")</f>
        <v>EAN</v>
      </c>
      <c r="F30" s="28"/>
      <c r="G30" s="32"/>
      <c r="H30" s="27"/>
      <c r="I30" s="27"/>
      <c r="J30" s="39"/>
      <c r="K30" s="28"/>
      <c r="L30" s="40"/>
      <c r="M30" s="41" t="str">
        <f aca="false">IF(ISBLANK(Values!E29),"",Values!$M29)</f>
        <v>https://raw.githubusercontent.com/PatrickVibild/TellusAmazonPictures/master/pictures/Lenovo/T460s/BL/NOR/1.jpg</v>
      </c>
      <c r="N30" s="41" t="str">
        <f aca="false">IF(ISBLANK(Values!$F29),"",Values!N29)</f>
        <v>https://raw.githubusercontent.com/PatrickVibild/TellusAmazonPictures/master/pictures/Lenovo/T460s/BL/NOR/2.jpg</v>
      </c>
      <c r="O30" s="41" t="str">
        <f aca="false">IF(ISBLANK(Values!$F29),"",Values!O29)</f>
        <v>https://raw.githubusercontent.com/PatrickVibild/TellusAmazonPictures/master/pictures/Lenovo/T460s/BL/NOR/3.jpg</v>
      </c>
      <c r="P30" s="41" t="str">
        <f aca="false">IF(ISBLANK(Values!$F29),"",Values!P29)</f>
        <v>https://raw.githubusercontent.com/PatrickVibild/TellusAmazonPictures/master/pictures/Lenovo/T460s/BL/NOR/4.jpg</v>
      </c>
      <c r="Q30" s="41" t="str">
        <f aca="false">IF(ISBLANK(Values!$F29),"",Values!Q29)</f>
        <v>https://raw.githubusercontent.com/PatrickVibild/TellusAmazonPictures/master/pictures/Lenovo/T460s/BL/NOR/5.jpg</v>
      </c>
      <c r="R30" s="41" t="str">
        <f aca="false">IF(ISBLANK(Values!$F29),"",Values!R29)</f>
        <v>https://raw.githubusercontent.com/PatrickVibild/TellusAmazonPictures/master/pictures/Lenovo/T460s/BL/NOR/6.jpg</v>
      </c>
      <c r="S30" s="41" t="str">
        <f aca="false">IF(ISBLANK(Values!$F29),"",Values!S29)</f>
        <v>https://raw.githubusercontent.com/PatrickVibild/TellusAmazonPictures/master/pictures/Lenovo/T460s/BL/NOR/7.jpg</v>
      </c>
      <c r="T30" s="41" t="str">
        <f aca="false">IF(ISBLANK(Values!$F29),"",Values!T29)</f>
        <v>https://raw.githubusercontent.com/PatrickVibild/TellusAmazonPictures/master/pictures/Lenovo/T460s/BL/NOR/8.jpg</v>
      </c>
      <c r="U30" s="41" t="str">
        <f aca="false">IF(ISBLANK(Values!$F29),"",Values!U29)</f>
        <v>https://raw.githubusercontent.com/PatrickVibild/TellusAmazonPictures/master/pictures/Lenovo/T460s/BL/NOR/9.jpg</v>
      </c>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44"/>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computercomponent</v>
      </c>
      <c r="B31" s="38" t="str">
        <f aca="false">IF(ISBLANK(Values!E30),"",Values!F30)</f>
        <v>Lenovo T460s - BE</v>
      </c>
      <c r="C31" s="32"/>
      <c r="D31" s="30" t="n">
        <f aca="false">IF(ISBLANK(Values!E30),"",Values!E30)</f>
        <v>5714401460077</v>
      </c>
      <c r="E31" s="31" t="str">
        <f aca="false">IF(ISBLANK(Values!E30),"","EAN")</f>
        <v>EAN</v>
      </c>
      <c r="F31" s="28"/>
      <c r="G31" s="32"/>
      <c r="H31" s="27"/>
      <c r="I31" s="27"/>
      <c r="J31" s="39"/>
      <c r="K31" s="28"/>
      <c r="L31" s="40"/>
      <c r="M31" s="41" t="str">
        <f aca="false">IF(ISBLANK(Values!E30),"",Values!$M30)</f>
        <v>https://download.lenovo.com/Images/Parts/01YR094/01YR094_A.jpg</v>
      </c>
      <c r="N31" s="41" t="str">
        <f aca="false">IF(ISBLANK(Values!$F30),"",Values!N30)</f>
        <v>https://download.lenovo.com/Images/Parts/01YR094/01YR094_B.jpg</v>
      </c>
      <c r="O31" s="41" t="str">
        <f aca="false">IF(ISBLANK(Values!$F30),"",Values!O30)</f>
        <v>https://download.lenovo.com/Images/Parts/01YR094/01YR094_details.jpg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44"/>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computercomponent</v>
      </c>
      <c r="B32" s="38" t="str">
        <f aca="false">IF(ISBLANK(Values!E31),"",Values!F31)</f>
        <v>Lenovo T460s - BG</v>
      </c>
      <c r="C32" s="32"/>
      <c r="D32" s="30" t="n">
        <f aca="false">IF(ISBLANK(Values!E31),"",Values!E31)</f>
        <v>5714401460084</v>
      </c>
      <c r="E32" s="31" t="str">
        <f aca="false">IF(ISBLANK(Values!E31),"","EAN")</f>
        <v>EAN</v>
      </c>
      <c r="F32" s="28"/>
      <c r="G32" s="32"/>
      <c r="H32" s="27"/>
      <c r="I32" s="27"/>
      <c r="J32" s="39"/>
      <c r="K32" s="28"/>
      <c r="L32" s="40"/>
      <c r="M32" s="41" t="str">
        <f aca="false">IF(ISBLANK(Values!E31),"",Values!$M31)</f>
        <v/>
      </c>
      <c r="N32" s="41" t="str">
        <f aca="false">IF(ISBLANK(Values!$F31),"",Values!N31)</f>
        <v/>
      </c>
      <c r="O32" s="41" t="str">
        <f aca="false">IF(ISBLANK(Values!$F31),"",Values!O31)</f>
        <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44"/>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computercomponent</v>
      </c>
      <c r="B33" s="38" t="str">
        <f aca="false">IF(ISBLANK(Values!E32),"",Values!F32)</f>
        <v>Lenovo T460s - CZ</v>
      </c>
      <c r="C33" s="32"/>
      <c r="D33" s="30" t="n">
        <f aca="false">IF(ISBLANK(Values!E32),"",Values!E32)</f>
        <v>5714401460091</v>
      </c>
      <c r="E33" s="31" t="str">
        <f aca="false">IF(ISBLANK(Values!E32),"","EAN")</f>
        <v>EAN</v>
      </c>
      <c r="F33" s="28"/>
      <c r="G33" s="32"/>
      <c r="H33" s="27"/>
      <c r="I33" s="27"/>
      <c r="J33" s="39"/>
      <c r="K33" s="28"/>
      <c r="L33" s="40"/>
      <c r="M33" s="41" t="str">
        <f aca="false">IF(ISBLANK(Values!E32),"",Values!$M32)</f>
        <v>https://download.lenovo.com/Images/Parts/01YR096/01YR096_A.jpg</v>
      </c>
      <c r="N33" s="41" t="str">
        <f aca="false">IF(ISBLANK(Values!$F32),"",Values!N32)</f>
        <v>https://download.lenovo.com/Images/Parts/01YR096/01YR096_B.jpg</v>
      </c>
      <c r="O33" s="41" t="str">
        <f aca="false">IF(ISBLANK(Values!$F32),"",Values!O32)</f>
        <v>https://download.lenovo.com/Images/Parts/01YR096/01YR096_details.jpg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4"/>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computercomponent</v>
      </c>
      <c r="B34" s="38" t="str">
        <f aca="false">IF(ISBLANK(Values!E33),"",Values!F33)</f>
        <v>Lenovo T460s - DK</v>
      </c>
      <c r="C34" s="32"/>
      <c r="D34" s="30" t="n">
        <f aca="false">IF(ISBLANK(Values!E33),"",Values!E33)</f>
        <v>5714401460107</v>
      </c>
      <c r="E34" s="31" t="str">
        <f aca="false">IF(ISBLANK(Values!E33),"","EAN")</f>
        <v>EAN</v>
      </c>
      <c r="F34" s="28"/>
      <c r="G34" s="32"/>
      <c r="H34" s="27"/>
      <c r="I34" s="27"/>
      <c r="J34" s="39"/>
      <c r="K34" s="28"/>
      <c r="L34" s="40"/>
      <c r="M34" s="41" t="str">
        <f aca="false">IF(ISBLANK(Values!E33),"",Values!$M33)</f>
        <v>https://download.lenovo.com/Images/Parts/01YR097/01YR097_A.jpg</v>
      </c>
      <c r="N34" s="41" t="str">
        <f aca="false">IF(ISBLANK(Values!$F33),"",Values!N33)</f>
        <v>https://download.lenovo.com/Images/Parts/01YR097/01YR097_B.jpg</v>
      </c>
      <c r="O34" s="41" t="str">
        <f aca="false">IF(ISBLANK(Values!$F33),"",Values!O33)</f>
        <v>https://download.lenovo.com/Images/Parts/01YR097/01YR097_details.jpg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44"/>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computercomponent</v>
      </c>
      <c r="B35" s="38" t="str">
        <f aca="false">IF(ISBLANK(Values!E34),"",Values!F34)</f>
        <v>Lenovo T460s - HU</v>
      </c>
      <c r="C35" s="32"/>
      <c r="D35" s="30" t="n">
        <f aca="false">IF(ISBLANK(Values!E34),"",Values!E34)</f>
        <v>5714401460114</v>
      </c>
      <c r="E35" s="31" t="str">
        <f aca="false">IF(ISBLANK(Values!E34),"","EAN")</f>
        <v>EAN</v>
      </c>
      <c r="F35" s="28"/>
      <c r="G35" s="32"/>
      <c r="H35" s="27"/>
      <c r="I35" s="27"/>
      <c r="J35" s="39"/>
      <c r="K35" s="28"/>
      <c r="L35" s="40"/>
      <c r="M35" s="41" t="str">
        <f aca="false">IF(ISBLANK(Values!E34),"",Values!$M34)</f>
        <v>https://download.lenovo.com/Images/Parts/01YR103/01YR103_A.jpg</v>
      </c>
      <c r="N35" s="41" t="str">
        <f aca="false">IF(ISBLANK(Values!$F34),"",Values!N34)</f>
        <v>https://download.lenovo.com/Images/Parts/01YR103/01YR103_B.jpg</v>
      </c>
      <c r="O35" s="41" t="str">
        <f aca="false">IF(ISBLANK(Values!$F34),"",Values!O34)</f>
        <v>https://download.lenovo.com/Images/Parts/01YR103/01YR103_details.jpg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44"/>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computercomponent</v>
      </c>
      <c r="B36" s="38" t="str">
        <f aca="false">IF(ISBLANK(Values!E35),"",Values!F35)</f>
        <v>Lenovo T460s - NL</v>
      </c>
      <c r="C36" s="32"/>
      <c r="D36" s="30" t="n">
        <f aca="false">IF(ISBLANK(Values!E35),"",Values!E35)</f>
        <v>5714401460121</v>
      </c>
      <c r="E36" s="31" t="str">
        <f aca="false">IF(ISBLANK(Values!E35),"","EAN")</f>
        <v>EAN</v>
      </c>
      <c r="F36" s="28"/>
      <c r="G36" s="32"/>
      <c r="H36" s="27"/>
      <c r="I36" s="27"/>
      <c r="J36" s="39"/>
      <c r="K36" s="28"/>
      <c r="L36" s="40"/>
      <c r="M36" s="41" t="str">
        <f aca="false">IF(ISBLANK(Values!E35),"",Values!$M35)</f>
        <v>https://download.lenovo.com/Images/Parts/01YT119/01YT119_A.jpg</v>
      </c>
      <c r="N36" s="41" t="str">
        <f aca="false">IF(ISBLANK(Values!$F35),"",Values!N35)</f>
        <v>https://download.lenovo.com/Images/Parts/01YT119/01YT119_B.jpg</v>
      </c>
      <c r="O36" s="41" t="str">
        <f aca="false">IF(ISBLANK(Values!$F35),"",Values!O35)</f>
        <v>https://download.lenovo.com/Images/Parts/01YT119/01YT119_details.jpg</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44"/>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computercomponent</v>
      </c>
      <c r="B37" s="38" t="str">
        <f aca="false">IF(ISBLANK(Values!E36),"",Values!F36)</f>
        <v>Lenovo T460s - NO</v>
      </c>
      <c r="C37" s="32"/>
      <c r="D37" s="30" t="n">
        <f aca="false">IF(ISBLANK(Values!E36),"",Values!E36)</f>
        <v>5714401460138</v>
      </c>
      <c r="E37" s="31" t="str">
        <f aca="false">IF(ISBLANK(Values!E36),"","EAN")</f>
        <v>EAN</v>
      </c>
      <c r="F37" s="28"/>
      <c r="G37" s="32"/>
      <c r="H37" s="27"/>
      <c r="I37" s="27"/>
      <c r="J37" s="39"/>
      <c r="K37" s="28"/>
      <c r="L37" s="40"/>
      <c r="M37" s="41" t="str">
        <f aca="false">IF(ISBLANK(Values!E36),"",Values!$M36)</f>
        <v>https://download.lenovo.com/Images/Parts/01YT162/01YT162_A.jpg</v>
      </c>
      <c r="N37" s="41" t="str">
        <f aca="false">IF(ISBLANK(Values!$F36),"",Values!N36)</f>
        <v>https://download.lenovo.com/Images/Parts/01YT162/01YT162_B.jpg</v>
      </c>
      <c r="O37" s="41" t="str">
        <f aca="false">IF(ISBLANK(Values!$F36),"",Values!O36)</f>
        <v>https://download.lenovo.com/Images/Parts/01YT162/01YT162_details.jpg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44"/>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computercomponent</v>
      </c>
      <c r="B38" s="38" t="str">
        <f aca="false">IF(ISBLANK(Values!E37),"",Values!F37)</f>
        <v>Lenovo T460s - PL</v>
      </c>
      <c r="C38" s="32"/>
      <c r="D38" s="30" t="n">
        <f aca="false">IF(ISBLANK(Values!E37),"",Values!E37)</f>
        <v>5714401460145</v>
      </c>
      <c r="E38" s="31" t="str">
        <f aca="false">IF(ISBLANK(Values!E37),"","EAN")</f>
        <v>EAN</v>
      </c>
      <c r="F38" s="28"/>
      <c r="G38" s="32"/>
      <c r="H38" s="27"/>
      <c r="I38" s="27"/>
      <c r="J38" s="39"/>
      <c r="K38" s="28"/>
      <c r="L38" s="40"/>
      <c r="M38" s="41"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44"/>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computercomponent</v>
      </c>
      <c r="B39" s="38" t="str">
        <f aca="false">IF(ISBLANK(Values!E38),"",Values!F38)</f>
        <v>Lenovo T460s - PT</v>
      </c>
      <c r="C39" s="32"/>
      <c r="D39" s="30" t="n">
        <f aca="false">IF(ISBLANK(Values!E38),"",Values!E38)</f>
        <v>5714401460152</v>
      </c>
      <c r="E39" s="31" t="str">
        <f aca="false">IF(ISBLANK(Values!E38),"","EAN")</f>
        <v>EAN</v>
      </c>
      <c r="F39" s="28"/>
      <c r="G39" s="32"/>
      <c r="H39" s="27"/>
      <c r="I39" s="27"/>
      <c r="J39" s="39"/>
      <c r="K39" s="28"/>
      <c r="L39" s="40"/>
      <c r="M39" s="41" t="str">
        <f aca="false">IF(ISBLANK(Values!E38),"",Values!$M38)</f>
        <v>https://download.lenovo.com/Images/Parts/01YR110/01YR110_A.jpg</v>
      </c>
      <c r="N39" s="41" t="str">
        <f aca="false">IF(ISBLANK(Values!$F38),"",Values!N38)</f>
        <v>https://download.lenovo.com/Images/Parts/01YR110/01YR110_B.jpg</v>
      </c>
      <c r="O39" s="41" t="str">
        <f aca="false">IF(ISBLANK(Values!$F38),"",Values!O38)</f>
        <v>https://download.lenovo.com/Images/Parts/01YR110/01YR110_details.jpg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44"/>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computercomponent</v>
      </c>
      <c r="B40" s="38" t="str">
        <f aca="false">IF(ISBLANK(Values!E39),"",Values!F39)</f>
        <v>Lenovo T460s - SE/FI</v>
      </c>
      <c r="C40" s="32"/>
      <c r="D40" s="30" t="n">
        <f aca="false">IF(ISBLANK(Values!E39),"",Values!E39)</f>
        <v>5714401460169</v>
      </c>
      <c r="E40" s="31" t="str">
        <f aca="false">IF(ISBLANK(Values!E39),"","EAN")</f>
        <v>EAN</v>
      </c>
      <c r="F40" s="28"/>
      <c r="G40" s="32"/>
      <c r="H40" s="27"/>
      <c r="I40" s="27"/>
      <c r="J40" s="39"/>
      <c r="K40" s="28"/>
      <c r="L40" s="40"/>
      <c r="M40" s="41" t="str">
        <f aca="false">IF(ISBLANK(Values!E39),"",Values!$M39)</f>
        <v>https://download.lenovo.com/Images/Parts/01YR114/01YR114_A.jpg</v>
      </c>
      <c r="N40" s="41" t="str">
        <f aca="false">IF(ISBLANK(Values!$F39),"",Values!N39)</f>
        <v>https://download.lenovo.com/Images/Parts/01YR114/01YR114_B.jpg</v>
      </c>
      <c r="O40" s="41" t="str">
        <f aca="false">IF(ISBLANK(Values!$F39),"",Values!O39)</f>
        <v>https://download.lenovo.com/Images/Parts/01YR114/01YR114_details.jpg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44"/>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computercomponent</v>
      </c>
      <c r="B41" s="38" t="str">
        <f aca="false">IF(ISBLANK(Values!E40),"",Values!F40)</f>
        <v>Lenovo T460s - CH</v>
      </c>
      <c r="C41" s="32"/>
      <c r="D41" s="30" t="n">
        <f aca="false">IF(ISBLANK(Values!E40),"",Values!E40)</f>
        <v>5714401460176</v>
      </c>
      <c r="E41" s="31" t="str">
        <f aca="false">IF(ISBLANK(Values!E40),"","EAN")</f>
        <v>EAN</v>
      </c>
      <c r="F41" s="28"/>
      <c r="G41" s="32"/>
      <c r="H41" s="27"/>
      <c r="I41" s="27"/>
      <c r="J41" s="39"/>
      <c r="K41" s="28"/>
      <c r="L41" s="40"/>
      <c r="M41" s="41" t="str">
        <f aca="false">IF(ISBLANK(Values!E40),"",Values!$M40)</f>
        <v>https://download.lenovo.com/Images/Parts/01YR115/01YR115_A.jpg</v>
      </c>
      <c r="N41" s="41" t="str">
        <f aca="false">IF(ISBLANK(Values!$F40),"",Values!N40)</f>
        <v>https://download.lenovo.com/Images/Parts/01YR115/01YR115_B.jpg</v>
      </c>
      <c r="O41" s="41" t="str">
        <f aca="false">IF(ISBLANK(Values!$F40),"",Values!O40)</f>
        <v>https://download.lenovo.com/Images/Parts/01YR115/01YR115_details.jpg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44"/>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computercomponent</v>
      </c>
      <c r="B42" s="38" t="str">
        <f aca="false">IF(ISBLANK(Values!E41),"",Values!F41)</f>
        <v>Lenovo T460s - US INT</v>
      </c>
      <c r="C42" s="32"/>
      <c r="D42" s="30" t="n">
        <f aca="false">IF(ISBLANK(Values!E41),"",Values!E41)</f>
        <v>5714401460183</v>
      </c>
      <c r="E42" s="31" t="str">
        <f aca="false">IF(ISBLANK(Values!E41),"","EAN")</f>
        <v>EAN</v>
      </c>
      <c r="F42" s="28"/>
      <c r="G42" s="32"/>
      <c r="H42" s="27"/>
      <c r="I42" s="27"/>
      <c r="J42" s="39"/>
      <c r="K42" s="28"/>
      <c r="L42" s="40"/>
      <c r="M42" s="41" t="str">
        <f aca="false">IF(ISBLANK(Values!E41),"",Values!$M41)</f>
        <v>https://raw.githubusercontent.com/PatrickVibild/TellusAmazonPictures/master/pictures/Lenovo/T460s/BL/USI/1.jpg</v>
      </c>
      <c r="N42" s="41" t="str">
        <f aca="false">IF(ISBLANK(Values!$F41),"",Values!N41)</f>
        <v>https://raw.githubusercontent.com/PatrickVibild/TellusAmazonPictures/master/pictures/Lenovo/T460s/BL/USI/2.jpg</v>
      </c>
      <c r="O42" s="41" t="str">
        <f aca="false">IF(ISBLANK(Values!$F41),"",Values!O41)</f>
        <v>https://raw.githubusercontent.com/PatrickVibild/TellusAmazonPictures/master/pictures/Lenovo/T460s/BL/USI/3.jpg</v>
      </c>
      <c r="P42" s="41" t="str">
        <f aca="false">IF(ISBLANK(Values!$F41),"",Values!P41)</f>
        <v>https://raw.githubusercontent.com/PatrickVibild/TellusAmazonPictures/master/pictures/Lenovo/T460s/BL/USI/4.jpg</v>
      </c>
      <c r="Q42" s="41" t="str">
        <f aca="false">IF(ISBLANK(Values!$F41),"",Values!Q41)</f>
        <v>https://raw.githubusercontent.com/PatrickVibild/TellusAmazonPictures/master/pictures/Lenovo/T460s/BL/USI/5.jpg</v>
      </c>
      <c r="R42" s="41" t="str">
        <f aca="false">IF(ISBLANK(Values!$F41),"",Values!R41)</f>
        <v>https://raw.githubusercontent.com/PatrickVibild/TellusAmazonPictures/master/pictures/Lenovo/T460s/BL/USI/6.jpg</v>
      </c>
      <c r="S42" s="41" t="str">
        <f aca="false">IF(ISBLANK(Values!$F41),"",Values!S41)</f>
        <v>https://raw.githubusercontent.com/PatrickVibild/TellusAmazonPictures/master/pictures/Lenovo/T460s/BL/USI/7.jpg</v>
      </c>
      <c r="T42" s="41" t="str">
        <f aca="false">IF(ISBLANK(Values!$F41),"",Values!T41)</f>
        <v>https://raw.githubusercontent.com/PatrickVibild/TellusAmazonPictures/master/pictures/Lenovo/T460s/BL/USI/8.jpg</v>
      </c>
      <c r="U42" s="41" t="str">
        <f aca="false">IF(ISBLANK(Values!$F41),"",Values!U41)</f>
        <v>https://raw.githubusercontent.com/PatrickVibild/TellusAmazonPictures/master/pictures/Lenovo/T460s/BL/USI/9.jpg</v>
      </c>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44"/>
      <c r="DZ42" s="31"/>
      <c r="EA42" s="31"/>
      <c r="EB42" s="31"/>
      <c r="EC42" s="31"/>
      <c r="EV42" s="31"/>
      <c r="FI42" s="36"/>
      <c r="FJ42" s="36"/>
      <c r="FO42" s="28"/>
    </row>
    <row r="43" customFormat="false" ht="15" hidden="false" customHeight="false" outlineLevel="0" collapsed="false">
      <c r="A43" s="27" t="str">
        <f aca="false">IF(ISBLANK(Values!E42),"",IF(Values!$B$37="EU","computercomponent","computer"))</f>
        <v>computercomponent</v>
      </c>
      <c r="B43" s="38" t="str">
        <f aca="false">IF(ISBLANK(Values!E42),"",Values!F42)</f>
        <v>Lenovo T460s - RUS</v>
      </c>
      <c r="C43" s="32"/>
      <c r="D43" s="30" t="n">
        <f aca="false">IF(ISBLANK(Values!E42),"",Values!E42)</f>
        <v>5714401460190</v>
      </c>
      <c r="E43" s="31" t="str">
        <f aca="false">IF(ISBLANK(Values!E42),"","EAN")</f>
        <v>EAN</v>
      </c>
      <c r="F43" s="28"/>
      <c r="G43" s="32"/>
      <c r="H43" s="27"/>
      <c r="I43" s="27"/>
      <c r="J43" s="39"/>
      <c r="K43" s="28"/>
      <c r="L43" s="40"/>
      <c r="M43" s="41" t="str">
        <f aca="false">IF(ISBLANK(Values!E42),"",Values!$M42)</f>
        <v>https://download.lenovo.com/Images/Parts/01YT165/01YT165_A.jpg</v>
      </c>
      <c r="N43" s="41" t="str">
        <f aca="false">IF(ISBLANK(Values!$F42),"",Values!N42)</f>
        <v>https://download.lenovo.com/Images/Parts/01YT165/01YT165_B.jpg</v>
      </c>
      <c r="O43" s="41" t="str">
        <f aca="false">IF(ISBLANK(Values!$F42),"",Values!O42)</f>
        <v>https://download.lenovo.com/Images/Parts/01YT165/01YT165_details.jpg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c r="X43" s="32"/>
      <c r="Y43" s="39"/>
      <c r="Z43" s="32"/>
      <c r="AA43" s="36" t="str">
        <f aca="false">IF(ISBLANK(Values!E42),"",Values!$B$20)</f>
        <v>PartialUpdate</v>
      </c>
      <c r="AB43" s="36"/>
      <c r="AI43" s="42"/>
      <c r="AJ43" s="43"/>
      <c r="AT43" s="28"/>
      <c r="AV43" s="36"/>
      <c r="BE43" s="27"/>
      <c r="BF43" s="27"/>
      <c r="BG43" s="27"/>
      <c r="BH43" s="27"/>
      <c r="CP43" s="36"/>
      <c r="CQ43" s="36"/>
      <c r="CR43" s="36"/>
      <c r="DO43" s="27"/>
      <c r="DP43" s="27"/>
      <c r="DS43" s="31"/>
      <c r="DY43" s="44"/>
      <c r="DZ43" s="31"/>
      <c r="EA43" s="31"/>
      <c r="EB43" s="31"/>
      <c r="EC43" s="31"/>
      <c r="EV43" s="31"/>
      <c r="FI43" s="36"/>
      <c r="FJ43" s="36"/>
      <c r="FO43" s="28"/>
    </row>
    <row r="44" customFormat="false" ht="15" hidden="false" customHeight="false" outlineLevel="0" collapsed="false">
      <c r="A44" s="27" t="str">
        <f aca="false">IF(ISBLANK(Values!E43),"",IF(Values!$B$37="EU","computercomponent","computer"))</f>
        <v>computercomponent</v>
      </c>
      <c r="B44" s="38" t="str">
        <f aca="false">IF(ISBLANK(Values!E43),"",Values!F43)</f>
        <v>Lenovo T460s - US</v>
      </c>
      <c r="C44" s="32"/>
      <c r="D44" s="30" t="n">
        <f aca="false">IF(ISBLANK(Values!E43),"",Values!E43)</f>
        <v>5714401460206</v>
      </c>
      <c r="E44" s="31" t="str">
        <f aca="false">IF(ISBLANK(Values!E43),"","EAN")</f>
        <v>EAN</v>
      </c>
      <c r="F44" s="28"/>
      <c r="G44" s="32"/>
      <c r="H44" s="27"/>
      <c r="I44" s="27"/>
      <c r="J44" s="39"/>
      <c r="K44" s="28"/>
      <c r="L44" s="40"/>
      <c r="M44" s="41" t="str">
        <f aca="false">IF(ISBLANK(Values!E43),"",Values!$M43)</f>
        <v>https://raw.githubusercontent.com/PatrickVibild/TellusAmazonPictures/master/pictures/Lenovo/T460s/BL/US/1.jpg</v>
      </c>
      <c r="N44" s="41" t="str">
        <f aca="false">IF(ISBLANK(Values!$F43),"",Values!N43)</f>
        <v>https://raw.githubusercontent.com/PatrickVibild/TellusAmazonPictures/master/pictures/Lenovo/T460s/BL/US/2.jpg</v>
      </c>
      <c r="O44" s="41" t="str">
        <f aca="false">IF(ISBLANK(Values!$F43),"",Values!O43)</f>
        <v>https://raw.githubusercontent.com/PatrickVibild/TellusAmazonPictures/master/pictures/Lenovo/T460s/BL/US/3.jpg</v>
      </c>
      <c r="P44" s="41" t="str">
        <f aca="false">IF(ISBLANK(Values!$F43),"",Values!P43)</f>
        <v>https://raw.githubusercontent.com/PatrickVibild/TellusAmazonPictures/master/pictures/Lenovo/T460s/BL/US/4.jpg</v>
      </c>
      <c r="Q44" s="41" t="str">
        <f aca="false">IF(ISBLANK(Values!$F43),"",Values!Q43)</f>
        <v>https://raw.githubusercontent.com/PatrickVibild/TellusAmazonPictures/master/pictures/Lenovo/T460s/BL/US/5.jpg</v>
      </c>
      <c r="R44" s="41" t="str">
        <f aca="false">IF(ISBLANK(Values!$F43),"",Values!R43)</f>
        <v>https://raw.githubusercontent.com/PatrickVibild/TellusAmazonPictures/master/pictures/Lenovo/T460s/BL/US/6.jpg</v>
      </c>
      <c r="S44" s="41" t="str">
        <f aca="false">IF(ISBLANK(Values!$F43),"",Values!S43)</f>
        <v>https://raw.githubusercontent.com/PatrickVibild/TellusAmazonPictures/master/pictures/Lenovo/T460s/BL/US/7.jpg</v>
      </c>
      <c r="T44" s="41" t="str">
        <f aca="false">IF(ISBLANK(Values!$F43),"",Values!T43)</f>
        <v>https://raw.githubusercontent.com/PatrickVibild/TellusAmazonPictures/master/pictures/Lenovo/T460s/BL/US/8.jpg</v>
      </c>
      <c r="U44" s="41" t="str">
        <f aca="false">IF(ISBLANK(Values!$F43),"",Values!U43)</f>
        <v>https://raw.githubusercontent.com/PatrickVibild/TellusAmazonPictures/master/pictures/Lenovo/T460s/BL/US/9.jpg</v>
      </c>
      <c r="W44" s="32"/>
      <c r="X44" s="32"/>
      <c r="Y44" s="39"/>
      <c r="Z44" s="32"/>
      <c r="AA44" s="36" t="str">
        <f aca="false">IF(ISBLANK(Values!E43),"",Values!$B$20)</f>
        <v>PartialUpdate</v>
      </c>
      <c r="AB44" s="36"/>
      <c r="AI44" s="42"/>
      <c r="AJ44" s="43"/>
      <c r="AT44" s="28"/>
      <c r="AV44" s="36"/>
      <c r="BE44" s="27"/>
      <c r="BF44" s="27"/>
      <c r="BG44" s="27"/>
      <c r="BH44" s="27"/>
      <c r="CP44" s="36"/>
      <c r="CQ44" s="36"/>
      <c r="CR44" s="36"/>
      <c r="DO44" s="27"/>
      <c r="DP44" s="27"/>
      <c r="DS44" s="31"/>
      <c r="DY44" s="44"/>
      <c r="DZ44" s="31"/>
      <c r="EA44" s="31"/>
      <c r="EB44" s="31"/>
      <c r="EC44" s="31"/>
      <c r="EV44" s="31"/>
      <c r="FI44" s="36"/>
      <c r="FJ44" s="36"/>
      <c r="FO44" s="28"/>
    </row>
    <row r="45" customFormat="false" ht="15" hidden="false" customHeight="false" outlineLevel="0" collapsed="false">
      <c r="A45" s="27" t="str">
        <f aca="false">IF(ISBLANK(Values!E44),"",IF(Values!$B$37="EU","computercomponent","computer"))</f>
        <v/>
      </c>
      <c r="B45" s="38" t="str">
        <f aca="false">IF(ISBLANK(Values!E44),"",Values!F44)</f>
        <v/>
      </c>
      <c r="C45" s="32"/>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41" t="str">
        <f aca="false">IF(ISBLANK(Values!E44),"",Values!$M44)</f>
        <v/>
      </c>
      <c r="N45" s="41" t="str">
        <f aca="false">IF(ISBLANK(Values!$F44),"",Values!N44)</f>
        <v/>
      </c>
      <c r="O45" s="41" t="str">
        <f aca="false">IF(ISBLANK(Values!$F44),"",Values!O44)</f>
        <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c r="X45" s="32"/>
      <c r="Y45" s="39"/>
      <c r="Z45" s="32"/>
      <c r="AA45" s="36" t="str">
        <f aca="false">IF(ISBLANK(Values!E44),"",Values!$B$20)</f>
        <v/>
      </c>
      <c r="AB45" s="36"/>
      <c r="AI45" s="42"/>
      <c r="AJ45" s="43"/>
      <c r="AT45" s="28"/>
      <c r="AV45" s="36"/>
      <c r="BE45" s="27"/>
      <c r="BF45" s="27"/>
      <c r="BG45" s="27"/>
      <c r="BH45" s="27"/>
      <c r="CP45" s="36"/>
      <c r="CQ45" s="36"/>
      <c r="CR45" s="36"/>
      <c r="DO45" s="27"/>
      <c r="DP45" s="27"/>
      <c r="DS45" s="31"/>
      <c r="DY45" s="44"/>
      <c r="DZ45" s="31"/>
      <c r="EA45" s="31"/>
      <c r="EB45" s="31"/>
      <c r="EC45" s="31"/>
      <c r="EV45" s="31"/>
      <c r="FI45" s="36"/>
      <c r="FJ45" s="36"/>
      <c r="FO45" s="28"/>
    </row>
    <row r="46" customFormat="false" ht="15" hidden="false" customHeight="false" outlineLevel="0" collapsed="false">
      <c r="A46" s="27" t="str">
        <f aca="false">IF(ISBLANK(Values!E45),"",IF(Values!$B$37="EU","computercomponent","computer"))</f>
        <v/>
      </c>
      <c r="B46" s="38" t="str">
        <f aca="false">IF(ISBLANK(Values!E45),"",Values!F45)</f>
        <v/>
      </c>
      <c r="C46" s="32"/>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41" t="str">
        <f aca="false">IF(ISBLANK(Values!E45),"",Values!$M45)</f>
        <v/>
      </c>
      <c r="N46" s="41" t="str">
        <f aca="false">IF(ISBLANK(Values!$F45),"",Values!N45)</f>
        <v/>
      </c>
      <c r="O46" s="41" t="str">
        <f aca="false">IF(ISBLANK(Values!$F45),"",Values!O45)</f>
        <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c r="X46" s="32"/>
      <c r="Y46" s="39"/>
      <c r="Z46" s="32"/>
      <c r="AA46" s="36" t="str">
        <f aca="false">IF(ISBLANK(Values!E45),"",Values!$B$20)</f>
        <v/>
      </c>
      <c r="AB46" s="36"/>
      <c r="AI46" s="42"/>
      <c r="AJ46" s="43"/>
      <c r="AT46" s="28"/>
      <c r="AV46" s="36"/>
      <c r="BE46" s="27"/>
      <c r="BF46" s="27"/>
      <c r="BG46" s="27"/>
      <c r="BH46" s="27"/>
      <c r="CP46" s="36"/>
      <c r="CQ46" s="36"/>
      <c r="CR46" s="36"/>
      <c r="DO46" s="27"/>
      <c r="DP46" s="27"/>
      <c r="DS46" s="31"/>
      <c r="DY46" s="44"/>
      <c r="DZ46" s="31"/>
      <c r="EA46" s="31"/>
      <c r="EB46" s="31"/>
      <c r="EC46" s="31"/>
      <c r="EV46" s="31"/>
      <c r="FI46" s="36"/>
      <c r="FJ46" s="36"/>
      <c r="FO46" s="28"/>
    </row>
    <row r="47" customFormat="false" ht="15" hidden="false" customHeight="false" outlineLevel="0" collapsed="false">
      <c r="A47" s="27" t="str">
        <f aca="false">IF(ISBLANK(Values!E46),"",IF(Values!$B$37="EU","computercomponent","computer"))</f>
        <v/>
      </c>
      <c r="B47" s="38" t="str">
        <f aca="false">IF(ISBLANK(Values!E46),"",Values!F46)</f>
        <v/>
      </c>
      <c r="C47" s="32"/>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41" t="str">
        <f aca="false">IF(ISBLANK(Values!E46),"",Values!$M46)</f>
        <v/>
      </c>
      <c r="N47" s="41" t="str">
        <f aca="false">IF(ISBLANK(Values!$F46),"",Values!N46)</f>
        <v/>
      </c>
      <c r="O47" s="41" t="str">
        <f aca="false">IF(ISBLANK(Values!$F46),"",Values!O46)</f>
        <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c r="X47" s="32"/>
      <c r="Y47" s="39"/>
      <c r="Z47" s="32"/>
      <c r="AA47" s="36" t="str">
        <f aca="false">IF(ISBLANK(Values!E46),"",Values!$B$20)</f>
        <v/>
      </c>
      <c r="AB47" s="36"/>
      <c r="AI47" s="42"/>
      <c r="AJ47" s="43"/>
      <c r="AT47" s="28"/>
      <c r="AV47" s="36"/>
      <c r="BE47" s="27"/>
      <c r="BF47" s="27"/>
      <c r="BG47" s="27"/>
      <c r="BH47" s="27"/>
      <c r="CP47" s="36"/>
      <c r="CQ47" s="36"/>
      <c r="CR47" s="36"/>
      <c r="DO47" s="27"/>
      <c r="DP47" s="27"/>
      <c r="DS47" s="31"/>
      <c r="DY47" s="44"/>
      <c r="DZ47" s="31"/>
      <c r="EA47" s="31"/>
      <c r="EB47" s="31"/>
      <c r="EC47" s="31"/>
      <c r="EV47" s="31"/>
      <c r="FI47" s="36"/>
      <c r="FJ47" s="36"/>
      <c r="FO47" s="28"/>
    </row>
    <row r="48" customFormat="false" ht="15" hidden="false" customHeight="false" outlineLevel="0" collapsed="false">
      <c r="A48" s="27" t="str">
        <f aca="false">IF(ISBLANK(Values!E47),"",IF(Values!$B$37="EU","computercomponent","computer"))</f>
        <v/>
      </c>
      <c r="B48" s="38" t="str">
        <f aca="false">IF(ISBLANK(Values!E47),"",Values!F47)</f>
        <v/>
      </c>
      <c r="C48" s="32"/>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41" t="str">
        <f aca="false">IF(ISBLANK(Values!E47),"",Values!$M47)</f>
        <v/>
      </c>
      <c r="N48" s="41" t="str">
        <f aca="false">IF(ISBLANK(Values!$F47),"",Values!N47)</f>
        <v/>
      </c>
      <c r="O48" s="41" t="str">
        <f aca="false">IF(ISBLANK(Values!$F47),"",Values!O47)</f>
        <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c r="X48" s="32"/>
      <c r="Y48" s="39"/>
      <c r="Z48" s="32"/>
      <c r="AA48" s="36" t="str">
        <f aca="false">IF(ISBLANK(Values!E47),"",Values!$B$20)</f>
        <v/>
      </c>
      <c r="AB48" s="36"/>
      <c r="AI48" s="42"/>
      <c r="AJ48" s="43"/>
      <c r="AT48" s="28"/>
      <c r="AV48" s="36"/>
      <c r="BE48" s="27"/>
      <c r="BF48" s="27"/>
      <c r="BG48" s="27"/>
      <c r="BH48" s="27"/>
      <c r="CP48" s="36"/>
      <c r="CQ48" s="36"/>
      <c r="CR48" s="36"/>
      <c r="DO48" s="27"/>
      <c r="DP48" s="27"/>
      <c r="DS48" s="31"/>
      <c r="DY48" s="44"/>
      <c r="DZ48" s="31"/>
      <c r="EA48" s="31"/>
      <c r="EB48" s="31"/>
      <c r="EC48" s="31"/>
      <c r="EV48" s="31"/>
      <c r="FI48" s="36"/>
      <c r="FJ48" s="36"/>
      <c r="FO48" s="28"/>
    </row>
    <row r="49" customFormat="false" ht="15" hidden="false" customHeight="false" outlineLevel="0" collapsed="false">
      <c r="A49" s="27" t="str">
        <f aca="false">IF(ISBLANK(Values!E48),"",IF(Values!$B$37="EU","computercomponent","computer"))</f>
        <v/>
      </c>
      <c r="B49" s="38" t="str">
        <f aca="false">IF(ISBLANK(Values!E48),"",Values!F48)</f>
        <v/>
      </c>
      <c r="C49" s="32"/>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41" t="str">
        <f aca="false">IF(ISBLANK(Values!E48),"",Values!$M48)</f>
        <v/>
      </c>
      <c r="N49" s="41" t="str">
        <f aca="false">IF(ISBLANK(Values!$F48),"",Values!N48)</f>
        <v/>
      </c>
      <c r="O49" s="41" t="str">
        <f aca="false">IF(ISBLANK(Values!$F48),"",Values!O48)</f>
        <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c r="X49" s="32"/>
      <c r="Y49" s="39"/>
      <c r="Z49" s="32"/>
      <c r="AA49" s="36" t="str">
        <f aca="false">IF(ISBLANK(Values!E48),"",Values!$B$20)</f>
        <v/>
      </c>
      <c r="AB49" s="36"/>
      <c r="AI49" s="42"/>
      <c r="AJ49" s="43"/>
      <c r="AT49" s="28"/>
      <c r="AV49" s="36"/>
      <c r="BE49" s="27"/>
      <c r="BF49" s="27"/>
      <c r="BG49" s="27"/>
      <c r="BH49" s="27"/>
      <c r="CP49" s="36"/>
      <c r="CQ49" s="36"/>
      <c r="CR49" s="36"/>
      <c r="DO49" s="27"/>
      <c r="DP49" s="27"/>
      <c r="DS49" s="31"/>
      <c r="DY49" s="44"/>
      <c r="DZ49" s="31"/>
      <c r="EA49" s="31"/>
      <c r="EB49" s="31"/>
      <c r="EC49" s="31"/>
      <c r="EV49" s="31"/>
      <c r="FI49" s="36"/>
      <c r="FJ49" s="36"/>
      <c r="FO49" s="28"/>
    </row>
    <row r="50" customFormat="false" ht="15" hidden="false" customHeight="false" outlineLevel="0" collapsed="false">
      <c r="A50" s="27" t="str">
        <f aca="false">IF(ISBLANK(Values!E49),"",IF(Values!$B$37="EU","computercomponent","computer"))</f>
        <v/>
      </c>
      <c r="B50" s="38" t="str">
        <f aca="false">IF(ISBLANK(Values!E49),"",Values!F49)</f>
        <v/>
      </c>
      <c r="C50" s="32"/>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41" t="str">
        <f aca="false">IF(ISBLANK(Values!E49),"",Values!$M49)</f>
        <v/>
      </c>
      <c r="N50" s="41" t="str">
        <f aca="false">IF(ISBLANK(Values!$F49),"",Values!N49)</f>
        <v/>
      </c>
      <c r="O50" s="41" t="str">
        <f aca="false">IF(ISBLANK(Values!$F49),"",Values!O49)</f>
        <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c r="X50" s="32"/>
      <c r="Y50" s="39"/>
      <c r="Z50" s="32"/>
      <c r="AA50" s="36" t="str">
        <f aca="false">IF(ISBLANK(Values!E49),"",Values!$B$20)</f>
        <v/>
      </c>
      <c r="AB50" s="36"/>
      <c r="AI50" s="42"/>
      <c r="AJ50" s="43"/>
      <c r="AT50" s="28"/>
      <c r="AV50" s="36"/>
      <c r="BE50" s="27"/>
      <c r="BF50" s="27"/>
      <c r="BG50" s="27"/>
      <c r="BH50" s="27"/>
      <c r="CP50" s="36"/>
      <c r="CQ50" s="36"/>
      <c r="CR50" s="36"/>
      <c r="DO50" s="27"/>
      <c r="DP50" s="27"/>
      <c r="DS50" s="31"/>
      <c r="DY50" s="44"/>
      <c r="DZ50" s="31"/>
      <c r="EA50" s="31"/>
      <c r="EB50" s="31"/>
      <c r="EC50" s="31"/>
      <c r="EV50" s="31"/>
      <c r="FI50" s="36"/>
      <c r="FJ50" s="36"/>
      <c r="FO50" s="28"/>
    </row>
    <row r="51" customFormat="false" ht="15" hidden="false" customHeight="false" outlineLevel="0" collapsed="false">
      <c r="A51" s="27" t="str">
        <f aca="false">IF(ISBLANK(Values!E50),"",IF(Values!$B$37="EU","computercomponent","computer"))</f>
        <v/>
      </c>
      <c r="B51" s="38" t="str">
        <f aca="false">IF(ISBLANK(Values!E50),"",Values!F50)</f>
        <v/>
      </c>
      <c r="C51" s="32"/>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41" t="str">
        <f aca="false">IF(ISBLANK(Values!E50),"",Values!$M50)</f>
        <v/>
      </c>
      <c r="N51" s="41" t="str">
        <f aca="false">IF(ISBLANK(Values!$F50),"",Values!N50)</f>
        <v/>
      </c>
      <c r="O51" s="41" t="str">
        <f aca="false">IF(ISBLANK(Values!$F50),"",Values!O50)</f>
        <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c r="X51" s="32"/>
      <c r="Y51" s="39"/>
      <c r="Z51" s="32"/>
      <c r="AA51" s="36" t="str">
        <f aca="false">IF(ISBLANK(Values!E50),"",Values!$B$20)</f>
        <v/>
      </c>
      <c r="AB51" s="36"/>
      <c r="AI51" s="42"/>
      <c r="AJ51" s="43"/>
      <c r="AT51" s="28"/>
      <c r="AV51" s="36"/>
      <c r="BE51" s="27"/>
      <c r="BF51" s="27"/>
      <c r="BG51" s="27"/>
      <c r="BH51" s="27"/>
      <c r="CP51" s="36"/>
      <c r="CQ51" s="36"/>
      <c r="CR51" s="36"/>
      <c r="DO51" s="27"/>
      <c r="DP51" s="27"/>
      <c r="DS51" s="31"/>
      <c r="DY51" s="44"/>
      <c r="DZ51" s="31"/>
      <c r="EA51" s="31"/>
      <c r="EB51" s="31"/>
      <c r="EC51" s="31"/>
      <c r="EV51" s="31"/>
      <c r="FI51" s="36"/>
      <c r="FJ51" s="36"/>
      <c r="FO51" s="28"/>
    </row>
    <row r="52" customFormat="false" ht="15" hidden="false" customHeight="false" outlineLevel="0" collapsed="false">
      <c r="A52" s="27" t="str">
        <f aca="false">IF(ISBLANK(Values!E51),"",IF(Values!$B$37="EU","computercomponent","computer"))</f>
        <v/>
      </c>
      <c r="B52" s="38" t="str">
        <f aca="false">IF(ISBLANK(Values!E51),"",Values!F51)</f>
        <v/>
      </c>
      <c r="C52" s="32"/>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41" t="str">
        <f aca="false">IF(ISBLANK(Values!E51),"",Values!$M51)</f>
        <v/>
      </c>
      <c r="N52" s="41" t="str">
        <f aca="false">IF(ISBLANK(Values!$F51),"",Values!N51)</f>
        <v/>
      </c>
      <c r="O52" s="41" t="str">
        <f aca="false">IF(ISBLANK(Values!$F51),"",Values!O51)</f>
        <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c r="X52" s="32"/>
      <c r="Y52" s="39"/>
      <c r="Z52" s="32"/>
      <c r="AA52" s="36" t="str">
        <f aca="false">IF(ISBLANK(Values!E51),"",Values!$B$20)</f>
        <v/>
      </c>
      <c r="AB52" s="36"/>
      <c r="AI52" s="42"/>
      <c r="AJ52" s="43"/>
      <c r="AT52" s="28"/>
      <c r="AV52" s="36"/>
      <c r="BE52" s="27"/>
      <c r="BF52" s="27"/>
      <c r="BG52" s="27"/>
      <c r="BH52" s="27"/>
      <c r="CP52" s="36"/>
      <c r="CQ52" s="36"/>
      <c r="CR52" s="36"/>
      <c r="DO52" s="27"/>
      <c r="DP52" s="27"/>
      <c r="DS52" s="31"/>
      <c r="DY52" s="44"/>
      <c r="DZ52" s="31"/>
      <c r="EA52" s="31"/>
      <c r="EB52" s="31"/>
      <c r="EC52" s="31"/>
      <c r="EV52" s="31"/>
      <c r="FI52" s="36"/>
      <c r="FJ52" s="36"/>
      <c r="FO52" s="28"/>
    </row>
    <row r="53" customFormat="false" ht="15" hidden="false" customHeight="false" outlineLevel="0" collapsed="false">
      <c r="A53" s="27" t="str">
        <f aca="false">IF(ISBLANK(Values!E52),"",IF(Values!$B$37="EU","computercomponent","computer"))</f>
        <v/>
      </c>
      <c r="B53" s="38" t="str">
        <f aca="false">IF(ISBLANK(Values!E52),"",Values!F52)</f>
        <v/>
      </c>
      <c r="C53" s="32"/>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41" t="str">
        <f aca="false">IF(ISBLANK(Values!E52),"",Values!$M52)</f>
        <v/>
      </c>
      <c r="N53" s="41" t="str">
        <f aca="false">IF(ISBLANK(Values!$F52),"",Values!N52)</f>
        <v/>
      </c>
      <c r="O53" s="41" t="str">
        <f aca="false">IF(ISBLANK(Values!$F52),"",Values!O52)</f>
        <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c r="X53" s="32"/>
      <c r="Y53" s="39"/>
      <c r="Z53" s="32"/>
      <c r="AA53" s="36" t="str">
        <f aca="false">IF(ISBLANK(Values!E52),"",Values!$B$20)</f>
        <v/>
      </c>
      <c r="AB53" s="36"/>
      <c r="AI53" s="42"/>
      <c r="AJ53" s="43"/>
      <c r="AT53" s="28"/>
      <c r="AV53" s="36"/>
      <c r="BE53" s="27"/>
      <c r="BF53" s="27"/>
      <c r="BG53" s="27"/>
      <c r="BH53" s="27"/>
      <c r="CP53" s="36"/>
      <c r="CQ53" s="36"/>
      <c r="CR53" s="36"/>
      <c r="DO53" s="27"/>
      <c r="DP53" s="27"/>
      <c r="DS53" s="31"/>
      <c r="DY53" s="44"/>
      <c r="DZ53" s="31"/>
      <c r="EA53" s="31"/>
      <c r="EB53" s="31"/>
      <c r="EC53" s="31"/>
      <c r="EV53" s="31"/>
      <c r="FI53" s="36"/>
      <c r="FJ53" s="36"/>
      <c r="FO53" s="28"/>
    </row>
    <row r="54" customFormat="false" ht="15" hidden="false" customHeight="false" outlineLevel="0" collapsed="false">
      <c r="A54" s="27" t="str">
        <f aca="false">IF(ISBLANK(Values!E53),"",IF(Values!$B$37="EU","computercomponent","computer"))</f>
        <v/>
      </c>
      <c r="B54" s="38" t="str">
        <f aca="false">IF(ISBLANK(Values!E53),"",Values!F53)</f>
        <v/>
      </c>
      <c r="C54" s="32"/>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41" t="str">
        <f aca="false">IF(ISBLANK(Values!E53),"",Values!$M53)</f>
        <v/>
      </c>
      <c r="N54" s="41" t="str">
        <f aca="false">IF(ISBLANK(Values!$F53),"",Values!N53)</f>
        <v/>
      </c>
      <c r="O54" s="41" t="str">
        <f aca="false">IF(ISBLANK(Values!$F53),"",Values!O53)</f>
        <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c r="X54" s="32"/>
      <c r="Y54" s="39"/>
      <c r="Z54" s="32"/>
      <c r="AA54" s="36" t="str">
        <f aca="false">IF(ISBLANK(Values!E53),"",Values!$B$20)</f>
        <v/>
      </c>
      <c r="AB54" s="36"/>
      <c r="AI54" s="42"/>
      <c r="AJ54" s="43"/>
      <c r="AT54" s="28"/>
      <c r="AV54" s="36"/>
      <c r="BE54" s="27"/>
      <c r="BF54" s="27"/>
      <c r="BG54" s="27"/>
      <c r="BH54" s="27"/>
      <c r="CP54" s="36"/>
      <c r="CQ54" s="36"/>
      <c r="CR54" s="36"/>
      <c r="DO54" s="27"/>
      <c r="DP54" s="27"/>
      <c r="DS54" s="31"/>
      <c r="DY54" s="44"/>
      <c r="DZ54" s="31"/>
      <c r="EA54" s="31"/>
      <c r="EB54" s="31"/>
      <c r="EC54" s="31"/>
      <c r="EV54" s="31"/>
      <c r="FI54" s="36"/>
      <c r="FJ54" s="36"/>
      <c r="FO54" s="28"/>
    </row>
    <row r="55" customFormat="false" ht="15" hidden="false" customHeight="false" outlineLevel="0" collapsed="false">
      <c r="A55" s="27" t="str">
        <f aca="false">IF(ISBLANK(Values!E54),"",IF(Values!$B$37="EU","computercomponent","computer"))</f>
        <v/>
      </c>
      <c r="B55" s="38" t="str">
        <f aca="false">IF(ISBLANK(Values!E54),"",Values!F54)</f>
        <v/>
      </c>
      <c r="C55" s="32"/>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41" t="str">
        <f aca="false">IF(ISBLANK(Values!E54),"",Values!$M54)</f>
        <v/>
      </c>
      <c r="N55" s="41" t="str">
        <f aca="false">IF(ISBLANK(Values!$F54),"",Values!N54)</f>
        <v/>
      </c>
      <c r="O55" s="41" t="str">
        <f aca="false">IF(ISBLANK(Values!$F54),"",Values!O54)</f>
        <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c r="X55" s="32"/>
      <c r="Y55" s="39"/>
      <c r="Z55" s="32"/>
      <c r="AA55" s="36" t="str">
        <f aca="false">IF(ISBLANK(Values!E54),"",Values!$B$20)</f>
        <v/>
      </c>
      <c r="AB55" s="36"/>
      <c r="AI55" s="42"/>
      <c r="AJ55" s="43"/>
      <c r="AT55" s="28"/>
      <c r="AV55" s="36"/>
      <c r="BE55" s="27"/>
      <c r="BF55" s="27"/>
      <c r="BG55" s="27"/>
      <c r="BH55" s="27"/>
      <c r="CP55" s="36"/>
      <c r="CQ55" s="36"/>
      <c r="CR55" s="36"/>
      <c r="DO55" s="27"/>
      <c r="DP55" s="27"/>
      <c r="DS55" s="31"/>
      <c r="DY55" s="44"/>
      <c r="DZ55" s="31"/>
      <c r="EA55" s="31"/>
      <c r="EB55" s="31"/>
      <c r="EC55" s="31"/>
      <c r="EV55" s="31"/>
      <c r="FI55" s="36"/>
      <c r="FJ55" s="36"/>
      <c r="FO55" s="28"/>
    </row>
    <row r="56" customFormat="false" ht="15" hidden="false" customHeight="false" outlineLevel="0" collapsed="false">
      <c r="A56" s="27" t="str">
        <f aca="false">IF(ISBLANK(Values!E55),"",IF(Values!$B$37="EU","computercomponent","computer"))</f>
        <v/>
      </c>
      <c r="B56" s="38" t="str">
        <f aca="false">IF(ISBLANK(Values!E55),"",Values!F55)</f>
        <v/>
      </c>
      <c r="C56" s="32"/>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c r="X56" s="32"/>
      <c r="Y56" s="39"/>
      <c r="Z56" s="32"/>
      <c r="AA56" s="36" t="str">
        <f aca="false">IF(ISBLANK(Values!E55),"",Values!$B$20)</f>
        <v/>
      </c>
      <c r="AB56" s="36"/>
      <c r="AI56" s="42"/>
      <c r="AJ56" s="43"/>
      <c r="AT56" s="28"/>
      <c r="AV56" s="36"/>
      <c r="BE56" s="27"/>
      <c r="BF56" s="27"/>
      <c r="BG56" s="27"/>
      <c r="BH56" s="27"/>
      <c r="CP56" s="36"/>
      <c r="CQ56" s="36"/>
      <c r="CR56" s="36"/>
      <c r="DO56" s="27"/>
      <c r="DP56" s="27"/>
      <c r="DS56" s="31"/>
      <c r="DY56" s="44"/>
      <c r="DZ56" s="31"/>
      <c r="EA56" s="31"/>
      <c r="EB56" s="31"/>
      <c r="EC56" s="31"/>
      <c r="EV56" s="31"/>
      <c r="FI56" s="36"/>
      <c r="FJ56" s="36"/>
      <c r="FO56" s="28"/>
    </row>
    <row r="57" customFormat="false" ht="15" hidden="false" customHeight="false" outlineLevel="0" collapsed="false">
      <c r="A57" s="27" t="str">
        <f aca="false">IF(ISBLANK(Values!E56),"",IF(Values!$B$37="EU","computercomponent","computer"))</f>
        <v/>
      </c>
      <c r="B57" s="38" t="str">
        <f aca="false">IF(ISBLANK(Values!E56),"",Values!F56)</f>
        <v/>
      </c>
      <c r="C57" s="32"/>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41" t="str">
        <f aca="false">IF(ISBLANK(Values!E56),"",Values!$M56)</f>
        <v/>
      </c>
      <c r="N57" s="41" t="str">
        <f aca="false">IF(ISBLANK(Values!$F56),"",Values!N56)</f>
        <v/>
      </c>
      <c r="O57" s="41" t="str">
        <f aca="false">IF(ISBLANK(Values!$F56),"",Values!O56)</f>
        <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c r="X57" s="32"/>
      <c r="Y57" s="39"/>
      <c r="Z57" s="32"/>
      <c r="AA57" s="36" t="str">
        <f aca="false">IF(ISBLANK(Values!E56),"",Values!$B$20)</f>
        <v/>
      </c>
      <c r="AB57" s="36"/>
      <c r="AI57" s="42"/>
      <c r="AJ57" s="43"/>
      <c r="AT57" s="28"/>
      <c r="AV57" s="36"/>
      <c r="BE57" s="27"/>
      <c r="BF57" s="27"/>
      <c r="BG57" s="27"/>
      <c r="BH57" s="27"/>
      <c r="CP57" s="36"/>
      <c r="CQ57" s="36"/>
      <c r="CR57" s="36"/>
      <c r="DO57" s="27"/>
      <c r="DP57" s="27"/>
      <c r="DS57" s="31"/>
      <c r="DY57" s="44"/>
      <c r="DZ57" s="31"/>
      <c r="EA57" s="31"/>
      <c r="EB57" s="31"/>
      <c r="EC57" s="31"/>
      <c r="EV57" s="31"/>
      <c r="FI57" s="36"/>
      <c r="FJ57" s="36"/>
      <c r="FO57" s="28"/>
    </row>
    <row r="58" customFormat="false" ht="15" hidden="false" customHeight="false" outlineLevel="0" collapsed="false">
      <c r="A58" s="27" t="str">
        <f aca="false">IF(ISBLANK(Values!E57),"",IF(Values!$B$37="EU","computercomponent","computer"))</f>
        <v/>
      </c>
      <c r="B58" s="38" t="str">
        <f aca="false">IF(ISBLANK(Values!E57),"",Values!F57)</f>
        <v/>
      </c>
      <c r="C58" s="32"/>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c r="X58" s="32"/>
      <c r="Y58" s="39"/>
      <c r="Z58" s="32"/>
      <c r="AA58" s="36" t="str">
        <f aca="false">IF(ISBLANK(Values!E57),"",Values!$B$20)</f>
        <v/>
      </c>
      <c r="AB58" s="36"/>
      <c r="AI58" s="42"/>
      <c r="AJ58" s="43"/>
      <c r="AT58" s="28"/>
      <c r="AV58" s="36"/>
      <c r="BE58" s="27"/>
      <c r="BF58" s="27"/>
      <c r="BG58" s="27"/>
      <c r="BH58" s="27"/>
      <c r="CP58" s="36"/>
      <c r="CQ58" s="36"/>
      <c r="CR58" s="36"/>
      <c r="DO58" s="27"/>
      <c r="DP58" s="27"/>
      <c r="DS58" s="31"/>
      <c r="DY58" s="44"/>
      <c r="DZ58" s="31"/>
      <c r="EA58" s="31"/>
      <c r="EB58" s="31"/>
      <c r="EC58" s="31"/>
      <c r="EV58" s="31"/>
      <c r="FI58" s="36"/>
      <c r="FJ58" s="36"/>
      <c r="FO58" s="28"/>
    </row>
    <row r="59" customFormat="false" ht="15" hidden="false" customHeight="false" outlineLevel="0" collapsed="false">
      <c r="A59" s="27" t="str">
        <f aca="false">IF(ISBLANK(Values!E58),"",IF(Values!$B$37="EU","computercomponent","computer"))</f>
        <v/>
      </c>
      <c r="B59" s="38" t="str">
        <f aca="false">IF(ISBLANK(Values!E58),"",Values!F58)</f>
        <v/>
      </c>
      <c r="C59" s="32"/>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41" t="str">
        <f aca="false">IF(ISBLANK(Values!E58),"",Values!$M58)</f>
        <v/>
      </c>
      <c r="N59" s="41" t="str">
        <f aca="false">IF(ISBLANK(Values!$F58),"",Values!N58)</f>
        <v/>
      </c>
      <c r="O59" s="41" t="str">
        <f aca="false">IF(ISBLANK(Values!$F58),"",Values!O58)</f>
        <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c r="X59" s="32"/>
      <c r="Y59" s="39"/>
      <c r="Z59" s="32"/>
      <c r="AA59" s="36" t="str">
        <f aca="false">IF(ISBLANK(Values!E58),"",Values!$B$20)</f>
        <v/>
      </c>
      <c r="AB59" s="36"/>
      <c r="AI59" s="42"/>
      <c r="AJ59" s="43"/>
      <c r="AT59" s="28"/>
      <c r="AV59" s="36"/>
      <c r="BE59" s="27"/>
      <c r="BF59" s="27"/>
      <c r="BG59" s="27"/>
      <c r="BH59" s="27"/>
      <c r="CP59" s="36"/>
      <c r="CQ59" s="36"/>
      <c r="CR59" s="36"/>
      <c r="DO59" s="27"/>
      <c r="DP59" s="27"/>
      <c r="DS59" s="31"/>
      <c r="DY59" s="44"/>
      <c r="DZ59" s="31"/>
      <c r="EA59" s="31"/>
      <c r="EB59" s="31"/>
      <c r="EC59" s="31"/>
      <c r="EV59" s="31"/>
      <c r="FI59" s="36"/>
      <c r="FJ59" s="36"/>
      <c r="FO59" s="28"/>
    </row>
    <row r="60" customFormat="false" ht="15" hidden="false" customHeight="false" outlineLevel="0" collapsed="false">
      <c r="A60" s="27" t="str">
        <f aca="false">IF(ISBLANK(Values!E59),"",IF(Values!$B$37="EU","computercomponent","computer"))</f>
        <v/>
      </c>
      <c r="B60" s="38" t="str">
        <f aca="false">IF(ISBLANK(Values!E59),"",Values!F59)</f>
        <v/>
      </c>
      <c r="C60" s="32"/>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41" t="str">
        <f aca="false">IF(ISBLANK(Values!E59),"",Values!$M59)</f>
        <v/>
      </c>
      <c r="N60" s="41" t="str">
        <f aca="false">IF(ISBLANK(Values!$F59),"",Values!N59)</f>
        <v/>
      </c>
      <c r="O60" s="41" t="str">
        <f aca="false">IF(ISBLANK(Values!$F59),"",Values!O59)</f>
        <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c r="X60" s="32"/>
      <c r="Y60" s="39"/>
      <c r="Z60" s="32"/>
      <c r="AA60" s="36" t="str">
        <f aca="false">IF(ISBLANK(Values!E59),"",Values!$B$20)</f>
        <v/>
      </c>
      <c r="AB60" s="36"/>
      <c r="AI60" s="42"/>
      <c r="AJ60" s="43"/>
      <c r="AT60" s="28"/>
      <c r="AV60" s="36"/>
      <c r="BE60" s="27"/>
      <c r="BF60" s="27"/>
      <c r="BG60" s="27"/>
      <c r="BH60" s="27"/>
      <c r="CP60" s="36"/>
      <c r="CQ60" s="36"/>
      <c r="CR60" s="36"/>
      <c r="DO60" s="27"/>
      <c r="DP60" s="27"/>
      <c r="DS60" s="31"/>
      <c r="DY60" s="44"/>
      <c r="DZ60" s="31"/>
      <c r="EA60" s="31"/>
      <c r="EB60" s="31"/>
      <c r="EC60" s="31"/>
      <c r="EV60" s="31"/>
      <c r="FI60" s="36"/>
      <c r="FJ60" s="36"/>
      <c r="FO60" s="28"/>
    </row>
    <row r="61" customFormat="false" ht="15" hidden="false" customHeight="false" outlineLevel="0" collapsed="false">
      <c r="A61" s="27" t="str">
        <f aca="false">IF(ISBLANK(Values!E60),"",IF(Values!$B$37="EU","computercomponent","computer"))</f>
        <v/>
      </c>
      <c r="B61" s="38" t="str">
        <f aca="false">IF(ISBLANK(Values!E60),"",Values!F60)</f>
        <v/>
      </c>
      <c r="C61" s="32"/>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41" t="str">
        <f aca="false">IF(ISBLANK(Values!E60),"",Values!$M60)</f>
        <v/>
      </c>
      <c r="N61" s="41" t="str">
        <f aca="false">IF(ISBLANK(Values!$F60),"",Values!N60)</f>
        <v/>
      </c>
      <c r="O61" s="41" t="str">
        <f aca="false">IF(ISBLANK(Values!$F60),"",Values!O60)</f>
        <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c r="X61" s="32"/>
      <c r="Y61" s="39"/>
      <c r="Z61" s="32"/>
      <c r="AA61" s="36" t="str">
        <f aca="false">IF(ISBLANK(Values!E60),"",Values!$B$20)</f>
        <v/>
      </c>
      <c r="AB61" s="36"/>
      <c r="AI61" s="42"/>
      <c r="AJ61" s="43"/>
      <c r="AT61" s="28"/>
      <c r="AV61" s="36"/>
      <c r="BE61" s="27"/>
      <c r="BF61" s="27"/>
      <c r="BG61" s="27"/>
      <c r="BH61" s="27"/>
      <c r="CP61" s="36"/>
      <c r="CQ61" s="36"/>
      <c r="CR61" s="36"/>
      <c r="DO61" s="27"/>
      <c r="DP61" s="27"/>
      <c r="DS61" s="31"/>
      <c r="DY61" s="44"/>
      <c r="DZ61" s="31"/>
      <c r="EA61" s="31"/>
      <c r="EB61" s="31"/>
      <c r="EC61" s="31"/>
      <c r="EV61" s="31"/>
      <c r="FI61" s="36"/>
      <c r="FJ61" s="36"/>
      <c r="FO61" s="28"/>
    </row>
    <row r="62" customFormat="false" ht="15" hidden="false" customHeight="false" outlineLevel="0" collapsed="false">
      <c r="A62" s="27" t="str">
        <f aca="false">IF(ISBLANK(Values!E61),"",IF(Values!$B$37="EU","computercomponent","computer"))</f>
        <v/>
      </c>
      <c r="B62" s="38" t="str">
        <f aca="false">IF(ISBLANK(Values!E61),"",Values!F61)</f>
        <v/>
      </c>
      <c r="C62" s="32"/>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41" t="str">
        <f aca="false">IF(ISBLANK(Values!E61),"",Values!$M61)</f>
        <v/>
      </c>
      <c r="N62" s="41" t="str">
        <f aca="false">IF(ISBLANK(Values!$F61),"",Values!N61)</f>
        <v/>
      </c>
      <c r="O62" s="41" t="str">
        <f aca="false">IF(ISBLANK(Values!$F61),"",Values!O61)</f>
        <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c r="AI62" s="42"/>
      <c r="AJ62" s="43"/>
      <c r="AT62" s="28"/>
      <c r="AV62" s="36"/>
      <c r="BE62" s="27"/>
      <c r="BF62" s="27"/>
      <c r="BG62" s="27"/>
      <c r="BH62" s="27"/>
      <c r="CP62" s="36"/>
      <c r="CQ62" s="36"/>
      <c r="CR62" s="36"/>
      <c r="DO62" s="27"/>
      <c r="DP62" s="27"/>
      <c r="DS62" s="31"/>
      <c r="DY62" s="44"/>
      <c r="DZ62" s="31"/>
      <c r="EA62" s="31"/>
      <c r="EB62" s="31"/>
      <c r="EC62" s="31"/>
      <c r="EV62" s="31"/>
      <c r="FI62" s="36"/>
      <c r="FJ62" s="36"/>
      <c r="FO62" s="28"/>
    </row>
    <row r="63" customFormat="false" ht="15" hidden="false" customHeight="false" outlineLevel="0" collapsed="false">
      <c r="A63" s="27" t="str">
        <f aca="false">IF(ISBLANK(Values!E62),"",IF(Values!$B$37="EU","computercomponent","computer"))</f>
        <v/>
      </c>
      <c r="B63" s="38" t="str">
        <f aca="false">IF(ISBLANK(Values!E62),"",Values!F62)</f>
        <v/>
      </c>
      <c r="C63" s="32"/>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41" t="str">
        <f aca="false">IF(ISBLANK(Values!E62),"",Values!$M62)</f>
        <v/>
      </c>
      <c r="N63" s="41" t="str">
        <f aca="false">IF(ISBLANK(Values!$F62),"",Values!N62)</f>
        <v/>
      </c>
      <c r="O63" s="41" t="str">
        <f aca="false">IF(ISBLANK(Values!$F62),"",Values!O62)</f>
        <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c r="AI63" s="42"/>
      <c r="AJ63" s="43"/>
      <c r="AT63" s="28"/>
      <c r="AV63" s="36"/>
      <c r="BE63" s="27"/>
      <c r="BF63" s="27"/>
      <c r="BG63" s="27"/>
      <c r="BH63" s="27"/>
      <c r="CP63" s="36"/>
      <c r="CQ63" s="36"/>
      <c r="CR63" s="36"/>
      <c r="DO63" s="27"/>
      <c r="DP63" s="27"/>
      <c r="DS63" s="31"/>
      <c r="DY63" s="44"/>
      <c r="DZ63" s="31"/>
      <c r="EA63" s="31"/>
      <c r="EB63" s="31"/>
      <c r="EC63" s="31"/>
      <c r="EV63" s="31"/>
      <c r="FI63" s="36"/>
      <c r="FJ63" s="36"/>
      <c r="FO63" s="28"/>
    </row>
    <row r="64" customFormat="false" ht="15" hidden="false" customHeight="false" outlineLevel="0" collapsed="false">
      <c r="A64" s="27" t="str">
        <f aca="false">IF(ISBLANK(Values!E63),"",IF(Values!$B$37="EU","computercomponent","computer"))</f>
        <v/>
      </c>
      <c r="B64" s="38" t="str">
        <f aca="false">IF(ISBLANK(Values!E63),"",Values!F63)</f>
        <v/>
      </c>
      <c r="C64" s="32"/>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41" t="str">
        <f aca="false">IF(ISBLANK(Values!E63),"",Values!$M63)</f>
        <v/>
      </c>
      <c r="N64" s="41" t="str">
        <f aca="false">IF(ISBLANK(Values!$F63),"",Values!N63)</f>
        <v/>
      </c>
      <c r="O64" s="41" t="str">
        <f aca="false">IF(ISBLANK(Values!$F63),"",Values!O63)</f>
        <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c r="AI64" s="42"/>
      <c r="AJ64" s="43"/>
      <c r="AT64" s="28"/>
      <c r="AV64" s="36"/>
      <c r="BE64" s="27"/>
      <c r="BF64" s="27"/>
      <c r="BG64" s="27"/>
      <c r="BH64" s="27"/>
      <c r="CP64" s="36"/>
      <c r="CQ64" s="36"/>
      <c r="CR64" s="36"/>
      <c r="DO64" s="27"/>
      <c r="DP64" s="27"/>
      <c r="DS64" s="31"/>
      <c r="DY64" s="44"/>
      <c r="DZ64" s="31"/>
      <c r="EA64" s="31"/>
      <c r="EB64" s="31"/>
      <c r="EC64" s="31"/>
      <c r="EV64" s="31"/>
      <c r="FI64" s="36"/>
      <c r="FJ64" s="36"/>
      <c r="FO64" s="28"/>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41" t="str">
        <f aca="false">IF(ISBLANK(Values!E64),"",Values!$M64)</f>
        <v/>
      </c>
      <c r="N65" s="41" t="str">
        <f aca="false">IF(ISBLANK(Values!$F64),"",Values!N64)</f>
        <v/>
      </c>
      <c r="O65" s="41" t="str">
        <f aca="false">IF(ISBLANK(Values!$F64),"",Values!O64)</f>
        <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c r="AI65" s="42"/>
      <c r="AJ65" s="43"/>
      <c r="AT65" s="28"/>
      <c r="AV65" s="36"/>
      <c r="BE65" s="27"/>
      <c r="BF65" s="27"/>
      <c r="BG65" s="27"/>
      <c r="BH65" s="27"/>
      <c r="CP65" s="36"/>
      <c r="CQ65" s="36"/>
      <c r="CR65" s="36"/>
      <c r="DO65" s="27"/>
      <c r="DP65" s="27"/>
      <c r="DS65" s="31"/>
      <c r="DY65" s="44"/>
      <c r="DZ65" s="31"/>
      <c r="EA65" s="31"/>
      <c r="EB65" s="31"/>
      <c r="EC65" s="31"/>
      <c r="EV65" s="31"/>
      <c r="FI65" s="36"/>
      <c r="FJ65" s="36"/>
      <c r="FO65" s="28"/>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41" t="str">
        <f aca="false">IF(ISBLANK(Values!E65),"",Values!$M65)</f>
        <v/>
      </c>
      <c r="N66" s="41" t="str">
        <f aca="false">IF(ISBLANK(Values!$F65),"",Values!N65)</f>
        <v/>
      </c>
      <c r="O66" s="41" t="str">
        <f aca="false">IF(ISBLANK(Values!$F65),"",Values!O65)</f>
        <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c r="AI66" s="42"/>
      <c r="AJ66" s="43"/>
      <c r="AT66" s="28"/>
      <c r="AV66" s="36"/>
      <c r="BE66" s="27"/>
      <c r="BF66" s="27"/>
      <c r="BG66" s="27"/>
      <c r="BH66" s="27"/>
      <c r="CP66" s="36"/>
      <c r="CQ66" s="36"/>
      <c r="CR66" s="36"/>
      <c r="DO66" s="27"/>
      <c r="DP66" s="27"/>
      <c r="DS66" s="31"/>
      <c r="DY66" s="44"/>
      <c r="DZ66" s="31"/>
      <c r="EA66" s="31"/>
      <c r="EB66" s="31"/>
      <c r="EC66" s="31"/>
      <c r="EV66" s="31"/>
      <c r="FI66" s="36"/>
      <c r="FJ66" s="36"/>
      <c r="FO66" s="28"/>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41" t="str">
        <f aca="false">IF(ISBLANK(Values!E66),"",Values!$M66)</f>
        <v/>
      </c>
      <c r="N67" s="41" t="str">
        <f aca="false">IF(ISBLANK(Values!$F66),"",Values!N66)</f>
        <v/>
      </c>
      <c r="O67" s="41" t="str">
        <f aca="false">IF(ISBLANK(Values!$F66),"",Values!O66)</f>
        <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c r="AI67" s="42"/>
      <c r="AJ67" s="43"/>
      <c r="AT67" s="28"/>
      <c r="AV67" s="36"/>
      <c r="BE67" s="27"/>
      <c r="BF67" s="27"/>
      <c r="BG67" s="27"/>
      <c r="BH67" s="27"/>
      <c r="CP67" s="36"/>
      <c r="CQ67" s="36"/>
      <c r="CR67" s="36"/>
      <c r="DO67" s="27"/>
      <c r="DP67" s="27"/>
      <c r="DS67" s="31"/>
      <c r="DY67" s="44"/>
      <c r="DZ67" s="31"/>
      <c r="EA67" s="31"/>
      <c r="EB67" s="31"/>
      <c r="EC67" s="31"/>
      <c r="EV67" s="31"/>
      <c r="FI67" s="36"/>
      <c r="FJ67" s="36"/>
      <c r="FO67" s="28"/>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41" t="str">
        <f aca="false">IF(ISBLANK(Values!E67),"",Values!$M67)</f>
        <v/>
      </c>
      <c r="N68" s="41" t="str">
        <f aca="false">IF(ISBLANK(Values!$F67),"",Values!N67)</f>
        <v/>
      </c>
      <c r="O68" s="41" t="str">
        <f aca="false">IF(ISBLANK(Values!$F67),"",Values!O67)</f>
        <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c r="AI68" s="42"/>
      <c r="AJ68" s="43"/>
      <c r="AT68" s="28"/>
      <c r="AV68" s="36"/>
      <c r="BE68" s="27"/>
      <c r="BF68" s="27"/>
      <c r="BG68" s="27"/>
      <c r="BH68" s="27"/>
      <c r="CP68" s="36"/>
      <c r="CQ68" s="36"/>
      <c r="CR68" s="36"/>
      <c r="DO68" s="27"/>
      <c r="DP68" s="27"/>
      <c r="DS68" s="31"/>
      <c r="DY68" s="44"/>
      <c r="DZ68" s="31"/>
      <c r="EA68" s="31"/>
      <c r="EB68" s="31"/>
      <c r="EC68" s="31"/>
      <c r="EV68" s="31"/>
      <c r="FI68" s="36"/>
      <c r="FJ68" s="36"/>
      <c r="FO68" s="28"/>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41" t="str">
        <f aca="false">IF(ISBLANK(Values!E68),"",Values!$M68)</f>
        <v/>
      </c>
      <c r="N69" s="41" t="str">
        <f aca="false">IF(ISBLANK(Values!$F68),"",Values!N68)</f>
        <v/>
      </c>
      <c r="O69" s="41" t="str">
        <f aca="false">IF(ISBLANK(Values!$F68),"",Values!O68)</f>
        <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c r="AI69" s="42"/>
      <c r="AJ69" s="43"/>
      <c r="AT69" s="28"/>
      <c r="AV69" s="36"/>
      <c r="BE69" s="27"/>
      <c r="BF69" s="27"/>
      <c r="BG69" s="27"/>
      <c r="BH69" s="27"/>
      <c r="CP69" s="36"/>
      <c r="CQ69" s="36"/>
      <c r="CR69" s="36"/>
      <c r="DO69" s="27"/>
      <c r="DP69" s="27"/>
      <c r="DS69" s="31"/>
      <c r="DY69" s="44"/>
      <c r="DZ69" s="31"/>
      <c r="EA69" s="31"/>
      <c r="EB69" s="31"/>
      <c r="EC69" s="31"/>
      <c r="EV69" s="31"/>
      <c r="FI69" s="36"/>
      <c r="FJ69" s="36"/>
      <c r="FO69" s="28"/>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41" t="str">
        <f aca="false">IF(ISBLANK(Values!E69),"",Values!$M69)</f>
        <v/>
      </c>
      <c r="N70" s="41" t="str">
        <f aca="false">IF(ISBLANK(Values!$F69),"",Values!N69)</f>
        <v/>
      </c>
      <c r="O70" s="41" t="str">
        <f aca="false">IF(ISBLANK(Values!$F69),"",Values!O69)</f>
        <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c r="AI70" s="42"/>
      <c r="AJ70" s="43"/>
      <c r="AT70" s="28"/>
      <c r="AV70" s="36"/>
      <c r="BE70" s="27"/>
      <c r="BF70" s="27"/>
      <c r="BG70" s="27"/>
      <c r="BH70" s="27"/>
      <c r="CP70" s="36"/>
      <c r="CQ70" s="36"/>
      <c r="CR70" s="36"/>
      <c r="DO70" s="27"/>
      <c r="DP70" s="27"/>
      <c r="DS70" s="31"/>
      <c r="DY70" s="44"/>
      <c r="DZ70" s="31"/>
      <c r="EA70" s="31"/>
      <c r="EB70" s="31"/>
      <c r="EC70" s="31"/>
      <c r="EV70" s="31"/>
      <c r="FI70" s="36"/>
      <c r="FJ70" s="36"/>
      <c r="FO70" s="28"/>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41" t="str">
        <f aca="false">IF(ISBLANK(Values!E70),"",Values!$M70)</f>
        <v/>
      </c>
      <c r="N71" s="41" t="str">
        <f aca="false">IF(ISBLANK(Values!$F70),"",Values!N70)</f>
        <v/>
      </c>
      <c r="O71" s="41" t="str">
        <f aca="false">IF(ISBLANK(Values!$F70),"",Values!O70)</f>
        <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c r="AI71" s="42"/>
      <c r="AJ71" s="43"/>
      <c r="AT71" s="28"/>
      <c r="AV71" s="36"/>
      <c r="BE71" s="27"/>
      <c r="BF71" s="27"/>
      <c r="BG71" s="27"/>
      <c r="BH71" s="27"/>
      <c r="CP71" s="36"/>
      <c r="CQ71" s="36"/>
      <c r="CR71" s="36"/>
      <c r="DO71" s="27"/>
      <c r="DP71" s="27"/>
      <c r="DS71" s="31"/>
      <c r="DY71" s="44"/>
      <c r="DZ71" s="31"/>
      <c r="EA71" s="31"/>
      <c r="EB71" s="31"/>
      <c r="EC71" s="31"/>
      <c r="EV71" s="31"/>
      <c r="FI71" s="36"/>
      <c r="FJ71" s="36"/>
      <c r="FO71" s="28"/>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41" t="str">
        <f aca="false">IF(ISBLANK(Values!E71),"",Values!$M71)</f>
        <v/>
      </c>
      <c r="N72" s="41" t="str">
        <f aca="false">IF(ISBLANK(Values!$F71),"",Values!N71)</f>
        <v/>
      </c>
      <c r="O72" s="41" t="str">
        <f aca="false">IF(ISBLANK(Values!$F71),"",Values!O71)</f>
        <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c r="AI72" s="42"/>
      <c r="AJ72" s="43"/>
      <c r="AT72" s="28"/>
      <c r="AV72" s="36"/>
      <c r="BE72" s="27"/>
      <c r="BF72" s="27"/>
      <c r="BG72" s="27"/>
      <c r="BH72" s="27"/>
      <c r="CP72" s="36"/>
      <c r="CQ72" s="36"/>
      <c r="CR72" s="36"/>
      <c r="DO72" s="27"/>
      <c r="DP72" s="27"/>
      <c r="DS72" s="31"/>
      <c r="DY72" s="44"/>
      <c r="DZ72" s="31"/>
      <c r="EA72" s="31"/>
      <c r="EB72" s="31"/>
      <c r="EC72" s="31"/>
      <c r="EV72" s="31"/>
      <c r="FI72" s="36"/>
      <c r="FJ72" s="36"/>
      <c r="FO72" s="28"/>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41" t="str">
        <f aca="false">IF(ISBLANK(Values!E72),"",Values!$M72)</f>
        <v/>
      </c>
      <c r="N73" s="41" t="str">
        <f aca="false">IF(ISBLANK(Values!$F72),"",Values!N72)</f>
        <v/>
      </c>
      <c r="O73" s="41" t="str">
        <f aca="false">IF(ISBLANK(Values!$F72),"",Values!O72)</f>
        <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c r="AI73" s="42"/>
      <c r="AJ73" s="43"/>
      <c r="AT73" s="28"/>
      <c r="AV73" s="36"/>
      <c r="BE73" s="27"/>
      <c r="BF73" s="27"/>
      <c r="BG73" s="27"/>
      <c r="BH73" s="27"/>
      <c r="CP73" s="36"/>
      <c r="CQ73" s="36"/>
      <c r="CR73" s="36"/>
      <c r="DO73" s="27"/>
      <c r="DP73" s="27"/>
      <c r="DS73" s="31"/>
      <c r="DY73" s="44"/>
      <c r="DZ73" s="31"/>
      <c r="EA73" s="31"/>
      <c r="EB73" s="31"/>
      <c r="EC73" s="31"/>
      <c r="EV73" s="31"/>
      <c r="FI73" s="36"/>
      <c r="FJ73" s="36"/>
      <c r="FO73" s="28"/>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41" t="str">
        <f aca="false">IF(ISBLANK(Values!E73),"",Values!$M73)</f>
        <v/>
      </c>
      <c r="N74" s="41" t="str">
        <f aca="false">IF(ISBLANK(Values!$F73),"",Values!N73)</f>
        <v/>
      </c>
      <c r="O74" s="41" t="str">
        <f aca="false">IF(ISBLANK(Values!$F73),"",Values!O73)</f>
        <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c r="AI74" s="42"/>
      <c r="AJ74" s="43"/>
      <c r="AT74" s="28"/>
      <c r="AV74" s="36"/>
      <c r="BE74" s="27"/>
      <c r="BF74" s="27"/>
      <c r="BG74" s="27"/>
      <c r="BH74" s="27"/>
      <c r="CP74" s="36"/>
      <c r="CQ74" s="36"/>
      <c r="CR74" s="36"/>
      <c r="DO74" s="27"/>
      <c r="DP74" s="27"/>
      <c r="DS74" s="31"/>
      <c r="DY74" s="44"/>
      <c r="DZ74" s="31"/>
      <c r="EA74" s="31"/>
      <c r="EB74" s="31"/>
      <c r="EC74" s="31"/>
      <c r="EV74" s="31"/>
      <c r="FI74" s="36"/>
      <c r="FJ74" s="36"/>
      <c r="FO74" s="28"/>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41" t="str">
        <f aca="false">IF(ISBLANK(Values!E74),"",Values!$M74)</f>
        <v/>
      </c>
      <c r="N75" s="41" t="str">
        <f aca="false">IF(ISBLANK(Values!$F74),"",Values!N74)</f>
        <v/>
      </c>
      <c r="O75" s="41" t="str">
        <f aca="false">IF(ISBLANK(Values!$F74),"",Values!O74)</f>
        <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c r="AI75" s="42"/>
      <c r="AJ75" s="43"/>
      <c r="AT75" s="28"/>
      <c r="AV75" s="36"/>
      <c r="BE75" s="27"/>
      <c r="BF75" s="27"/>
      <c r="BG75" s="27"/>
      <c r="BH75" s="27"/>
      <c r="CP75" s="36"/>
      <c r="CQ75" s="36"/>
      <c r="CR75" s="36"/>
      <c r="DO75" s="27"/>
      <c r="DP75" s="27"/>
      <c r="DS75" s="31"/>
      <c r="DY75" s="44"/>
      <c r="DZ75" s="31"/>
      <c r="EA75" s="31"/>
      <c r="EB75" s="31"/>
      <c r="EC75" s="31"/>
      <c r="EV75" s="31"/>
      <c r="FI75" s="36"/>
      <c r="FJ75" s="36"/>
      <c r="FO75" s="28"/>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c r="AI76" s="42"/>
      <c r="AJ76" s="43"/>
      <c r="AT76" s="28"/>
      <c r="AV76" s="36"/>
      <c r="BE76" s="27"/>
      <c r="BF76" s="27"/>
      <c r="BG76" s="27"/>
      <c r="BH76" s="27"/>
      <c r="CP76" s="36"/>
      <c r="CQ76" s="36"/>
      <c r="CR76" s="36"/>
      <c r="DO76" s="27"/>
      <c r="DP76" s="27"/>
      <c r="DS76" s="31"/>
      <c r="DY76" s="44"/>
      <c r="DZ76" s="31"/>
      <c r="EA76" s="31"/>
      <c r="EB76" s="31"/>
      <c r="EC76" s="31"/>
      <c r="EV76" s="31"/>
      <c r="FI76" s="36"/>
      <c r="FJ76" s="36"/>
      <c r="FO76" s="28"/>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41" t="str">
        <f aca="false">IF(ISBLANK(Values!E76),"",Values!$M76)</f>
        <v/>
      </c>
      <c r="N77" s="41" t="str">
        <f aca="false">IF(ISBLANK(Values!$F76),"",Values!N76)</f>
        <v/>
      </c>
      <c r="O77" s="41" t="str">
        <f aca="false">IF(ISBLANK(Values!$F76),"",Values!O76)</f>
        <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c r="AI77" s="42"/>
      <c r="AJ77" s="43"/>
      <c r="AT77" s="28"/>
      <c r="AV77" s="36"/>
      <c r="BE77" s="27"/>
      <c r="BF77" s="27"/>
      <c r="BG77" s="27"/>
      <c r="BH77" s="27"/>
      <c r="CP77" s="36"/>
      <c r="CQ77" s="36"/>
      <c r="CR77" s="36"/>
      <c r="DO77" s="27"/>
      <c r="DP77" s="27"/>
      <c r="DS77" s="31"/>
      <c r="DY77" s="44"/>
      <c r="DZ77" s="31"/>
      <c r="EA77" s="31"/>
      <c r="EB77" s="31"/>
      <c r="EC77" s="31"/>
      <c r="EV77" s="31"/>
      <c r="FI77" s="36"/>
      <c r="FJ77" s="36"/>
      <c r="FO77" s="28"/>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c r="AI78" s="42"/>
      <c r="AJ78" s="43"/>
      <c r="AT78" s="28"/>
      <c r="AV78" s="36"/>
      <c r="BE78" s="27"/>
      <c r="BF78" s="27"/>
      <c r="BG78" s="27"/>
      <c r="BH78" s="27"/>
      <c r="CP78" s="36"/>
      <c r="CQ78" s="36"/>
      <c r="CR78" s="36"/>
      <c r="DO78" s="27"/>
      <c r="DP78" s="27"/>
      <c r="DS78" s="31"/>
      <c r="DY78" s="44"/>
      <c r="DZ78" s="31"/>
      <c r="EA78" s="31"/>
      <c r="EB78" s="31"/>
      <c r="EC78" s="31"/>
      <c r="EV78" s="31"/>
      <c r="FI78" s="36"/>
      <c r="FJ78" s="36"/>
      <c r="FO78" s="28"/>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41" t="str">
        <f aca="false">IF(ISBLANK(Values!E78),"",Values!$M78)</f>
        <v/>
      </c>
      <c r="N79" s="41" t="str">
        <f aca="false">IF(ISBLANK(Values!$F78),"",Values!N78)</f>
        <v/>
      </c>
      <c r="O79" s="41" t="str">
        <f aca="false">IF(ISBLANK(Values!$F78),"",Values!O78)</f>
        <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c r="AI79" s="42"/>
      <c r="AJ79" s="43"/>
      <c r="AT79" s="28"/>
      <c r="AV79" s="36"/>
      <c r="BE79" s="27"/>
      <c r="BF79" s="27"/>
      <c r="BG79" s="27"/>
      <c r="BH79" s="27"/>
      <c r="CP79" s="36"/>
      <c r="CQ79" s="36"/>
      <c r="CR79" s="36"/>
      <c r="DO79" s="27"/>
      <c r="DP79" s="27"/>
      <c r="DS79" s="31"/>
      <c r="DY79" s="44"/>
      <c r="DZ79" s="31"/>
      <c r="EA79" s="31"/>
      <c r="EB79" s="31"/>
      <c r="EC79" s="31"/>
      <c r="EV79" s="31"/>
      <c r="FI79" s="36"/>
      <c r="FJ79" s="36"/>
      <c r="FO79" s="28"/>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41" t="str">
        <f aca="false">IF(ISBLANK(Values!E79),"",Values!$M79)</f>
        <v/>
      </c>
      <c r="N80" s="41" t="str">
        <f aca="false">IF(ISBLANK(Values!$F79),"",Values!N79)</f>
        <v/>
      </c>
      <c r="O80" s="41" t="str">
        <f aca="false">IF(ISBLANK(Values!$F79),"",Values!O79)</f>
        <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c r="AI80" s="42"/>
      <c r="AJ80" s="43"/>
      <c r="AT80" s="28"/>
      <c r="AV80" s="36"/>
      <c r="BE80" s="27"/>
      <c r="BF80" s="27"/>
      <c r="BG80" s="27"/>
      <c r="BH80" s="27"/>
      <c r="CP80" s="36"/>
      <c r="CQ80" s="36"/>
      <c r="CR80" s="36"/>
      <c r="DO80" s="27"/>
      <c r="DP80" s="27"/>
      <c r="DS80" s="31"/>
      <c r="DY80" s="44"/>
      <c r="DZ80" s="31"/>
      <c r="EA80" s="31"/>
      <c r="EB80" s="31"/>
      <c r="EC80" s="31"/>
      <c r="EV80" s="31"/>
      <c r="FI80" s="36"/>
      <c r="FJ80" s="36"/>
      <c r="FO80" s="28"/>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41" t="str">
        <f aca="false">IF(ISBLANK(Values!E80),"",Values!$M80)</f>
        <v/>
      </c>
      <c r="N81" s="41" t="str">
        <f aca="false">IF(ISBLANK(Values!$F80),"",Values!N80)</f>
        <v/>
      </c>
      <c r="O81" s="41" t="str">
        <f aca="false">IF(ISBLANK(Values!$F80),"",Values!O80)</f>
        <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c r="AI81" s="42"/>
      <c r="AJ81" s="43"/>
      <c r="AT81" s="28"/>
      <c r="AV81" s="36"/>
      <c r="BE81" s="27"/>
      <c r="BF81" s="27"/>
      <c r="BG81" s="27"/>
      <c r="BH81" s="27"/>
      <c r="CP81" s="36"/>
      <c r="CQ81" s="36"/>
      <c r="CR81" s="36"/>
      <c r="DO81" s="27"/>
      <c r="DP81" s="27"/>
      <c r="DS81" s="31"/>
      <c r="DY81" s="44"/>
      <c r="DZ81" s="31"/>
      <c r="EA81" s="31"/>
      <c r="EB81" s="31"/>
      <c r="EC81" s="31"/>
      <c r="EV81" s="31"/>
      <c r="FI81" s="36"/>
      <c r="FJ81" s="36"/>
      <c r="FO81" s="28"/>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41" t="str">
        <f aca="false">IF(ISBLANK(Values!E81),"",Values!$M81)</f>
        <v/>
      </c>
      <c r="N82" s="41" t="str">
        <f aca="false">IF(ISBLANK(Values!$F81),"",Values!N81)</f>
        <v/>
      </c>
      <c r="O82" s="41" t="str">
        <f aca="false">IF(ISBLANK(Values!$F81),"",Values!O81)</f>
        <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c r="AI82" s="42"/>
      <c r="AJ82" s="43"/>
      <c r="AT82" s="28"/>
      <c r="AV82" s="36"/>
      <c r="BE82" s="27"/>
      <c r="BF82" s="27"/>
      <c r="BG82" s="27"/>
      <c r="BH82" s="27"/>
      <c r="CP82" s="36"/>
      <c r="CQ82" s="36"/>
      <c r="CR82" s="36"/>
      <c r="DO82" s="27"/>
      <c r="DP82" s="27"/>
      <c r="DS82" s="31"/>
      <c r="DY82" s="44"/>
      <c r="DZ82" s="31"/>
      <c r="EA82" s="31"/>
      <c r="EB82" s="31"/>
      <c r="EC82" s="31"/>
      <c r="EV82" s="31"/>
      <c r="FI82" s="36"/>
      <c r="FJ82" s="36"/>
      <c r="FO82" s="28"/>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41" t="str">
        <f aca="false">IF(ISBLANK(Values!E82),"",Values!$M82)</f>
        <v/>
      </c>
      <c r="N83" s="41" t="str">
        <f aca="false">IF(ISBLANK(Values!$F82),"",Values!N82)</f>
        <v/>
      </c>
      <c r="O83" s="41" t="str">
        <f aca="false">IF(ISBLANK(Values!$F82),"",Values!O82)</f>
        <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c r="AI83" s="42"/>
      <c r="AJ83" s="43"/>
      <c r="AT83" s="28"/>
      <c r="AV83" s="36"/>
      <c r="BE83" s="27"/>
      <c r="BF83" s="27"/>
      <c r="BG83" s="27"/>
      <c r="BH83" s="27"/>
      <c r="CP83" s="36"/>
      <c r="CQ83" s="36"/>
      <c r="CR83" s="36"/>
      <c r="DO83" s="27"/>
      <c r="DP83" s="27"/>
      <c r="DS83" s="31"/>
      <c r="DY83" s="31"/>
      <c r="DZ83" s="31"/>
      <c r="EA83" s="31"/>
      <c r="EB83" s="31"/>
      <c r="EC83" s="31"/>
      <c r="EV83" s="31"/>
      <c r="FI83" s="36"/>
      <c r="FJ83" s="36"/>
      <c r="FO83" s="28"/>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41" t="str">
        <f aca="false">IF(ISBLANK(Values!E83),"",Values!$M83)</f>
        <v/>
      </c>
      <c r="N84" s="41" t="str">
        <f aca="false">IF(ISBLANK(Values!$F83),"",Values!N83)</f>
        <v/>
      </c>
      <c r="O84" s="41" t="str">
        <f aca="false">IF(ISBLANK(Values!$F83),"",Values!O83)</f>
        <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c r="AI84" s="42"/>
      <c r="AJ84" s="43"/>
      <c r="AT84" s="28"/>
      <c r="AV84" s="36"/>
      <c r="BE84" s="27"/>
      <c r="BF84" s="27"/>
      <c r="BG84" s="27"/>
      <c r="BH84" s="27"/>
      <c r="CP84" s="36"/>
      <c r="CQ84" s="36"/>
      <c r="CR84" s="36"/>
      <c r="DO84" s="27"/>
      <c r="DP84" s="27"/>
      <c r="DS84" s="31"/>
      <c r="DY84" s="31"/>
      <c r="DZ84" s="31"/>
      <c r="EA84" s="31"/>
      <c r="EB84" s="31"/>
      <c r="EC84" s="31"/>
      <c r="EV84" s="31"/>
      <c r="FI84" s="36"/>
      <c r="FJ84" s="36"/>
      <c r="FO84" s="28"/>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c r="AI85" s="42"/>
      <c r="AJ85" s="43"/>
      <c r="AT85" s="28"/>
      <c r="AV85" s="36"/>
      <c r="BE85" s="27"/>
      <c r="BF85" s="27"/>
      <c r="BG85" s="27"/>
      <c r="BH85" s="27"/>
      <c r="CP85" s="36"/>
      <c r="CQ85" s="36"/>
      <c r="CR85" s="36"/>
      <c r="DO85" s="27"/>
      <c r="DP85" s="27"/>
      <c r="DS85" s="31"/>
      <c r="DY85" s="31"/>
      <c r="DZ85" s="31"/>
      <c r="EA85" s="31"/>
      <c r="EB85" s="31"/>
      <c r="EC85" s="31"/>
      <c r="EV85" s="31"/>
      <c r="FI85" s="36"/>
      <c r="FJ85" s="36"/>
      <c r="FO85" s="28"/>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c r="AI86" s="42"/>
      <c r="AJ86" s="43"/>
      <c r="AT86" s="28"/>
      <c r="AV86" s="36"/>
      <c r="BE86" s="27"/>
      <c r="BF86" s="27"/>
      <c r="BG86" s="27"/>
      <c r="BH86" s="27"/>
      <c r="CP86" s="36"/>
      <c r="CQ86" s="36"/>
      <c r="CR86" s="36"/>
      <c r="DO86" s="27"/>
      <c r="DP86" s="27"/>
      <c r="DS86" s="31"/>
      <c r="DY86" s="31"/>
      <c r="DZ86" s="31"/>
      <c r="EA86" s="31"/>
      <c r="EB86" s="31"/>
      <c r="EC86" s="31"/>
      <c r="EV86" s="31"/>
      <c r="FI86" s="36"/>
      <c r="FJ86" s="36"/>
      <c r="FO86" s="28"/>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c r="AI87" s="42"/>
      <c r="AJ87" s="43"/>
      <c r="AT87" s="28"/>
      <c r="AV87" s="36"/>
      <c r="BE87" s="27"/>
      <c r="BF87" s="27"/>
      <c r="BG87" s="27"/>
      <c r="BH87" s="27"/>
      <c r="CP87" s="36"/>
      <c r="CQ87" s="36"/>
      <c r="CR87" s="36"/>
      <c r="DO87" s="27"/>
      <c r="DP87" s="27"/>
      <c r="DS87" s="31"/>
      <c r="DY87" s="31"/>
      <c r="DZ87" s="31"/>
      <c r="EA87" s="31"/>
      <c r="EB87" s="31"/>
      <c r="EC87" s="31"/>
      <c r="EV87" s="31"/>
      <c r="FI87" s="36"/>
      <c r="FJ87" s="36"/>
      <c r="FO87" s="28"/>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c r="AI88" s="42"/>
      <c r="AJ88" s="43"/>
      <c r="AT88" s="28"/>
      <c r="AV88" s="36"/>
      <c r="BE88" s="27"/>
      <c r="BF88" s="27"/>
      <c r="BG88" s="27"/>
      <c r="BH88" s="27"/>
      <c r="CP88" s="36"/>
      <c r="CQ88" s="36"/>
      <c r="CR88" s="36"/>
      <c r="DO88" s="27"/>
      <c r="DP88" s="27"/>
      <c r="DS88" s="31"/>
      <c r="DY88" s="31"/>
      <c r="DZ88" s="31"/>
      <c r="EA88" s="31"/>
      <c r="EB88" s="31"/>
      <c r="EC88" s="31"/>
      <c r="EV88" s="31"/>
      <c r="FI88" s="36"/>
      <c r="FJ88" s="36"/>
      <c r="FO88" s="28"/>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c r="AI89" s="42"/>
      <c r="AJ89" s="43"/>
      <c r="AT89" s="28"/>
      <c r="AV89" s="36"/>
      <c r="BE89" s="27"/>
      <c r="BF89" s="27"/>
      <c r="BG89" s="27"/>
      <c r="BH89" s="27"/>
      <c r="CP89" s="36"/>
      <c r="CQ89" s="36"/>
      <c r="CR89" s="36"/>
      <c r="DO89" s="27"/>
      <c r="DP89" s="27"/>
      <c r="DS89" s="31"/>
      <c r="DY89" s="31"/>
      <c r="DZ89" s="31"/>
      <c r="EA89" s="31"/>
      <c r="EB89" s="31"/>
      <c r="EC89" s="31"/>
      <c r="EV89" s="31"/>
      <c r="FI89" s="36"/>
      <c r="FJ89" s="36"/>
      <c r="FO89" s="28"/>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c r="AI90" s="42"/>
      <c r="AJ90" s="43"/>
      <c r="AT90" s="28"/>
      <c r="AV90" s="36"/>
      <c r="BE90" s="27"/>
      <c r="BF90" s="27"/>
      <c r="BG90" s="27"/>
      <c r="BH90" s="27"/>
      <c r="CP90" s="36"/>
      <c r="CQ90" s="36"/>
      <c r="CR90" s="36"/>
      <c r="DO90" s="27"/>
      <c r="DP90" s="27"/>
      <c r="DS90" s="31"/>
      <c r="DY90" s="31"/>
      <c r="DZ90" s="31"/>
      <c r="EA90" s="31"/>
      <c r="EB90" s="31"/>
      <c r="EC90" s="31"/>
      <c r="EV90" s="31"/>
      <c r="FI90" s="36"/>
      <c r="FJ90" s="36"/>
      <c r="FO90" s="28"/>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c r="AI91" s="42"/>
      <c r="AJ91" s="43"/>
      <c r="AT91" s="28"/>
      <c r="AV91" s="36"/>
      <c r="BE91" s="27"/>
      <c r="BF91" s="27"/>
      <c r="BG91" s="27"/>
      <c r="BH91" s="27"/>
      <c r="CP91" s="36"/>
      <c r="CQ91" s="36"/>
      <c r="CR91" s="36"/>
      <c r="DO91" s="27"/>
      <c r="DP91" s="27"/>
      <c r="DS91" s="31"/>
      <c r="DY91" s="31"/>
      <c r="DZ91" s="31"/>
      <c r="EA91" s="31"/>
      <c r="EB91" s="31"/>
      <c r="EC91" s="31"/>
      <c r="EV91" s="31"/>
      <c r="FI91" s="36"/>
      <c r="FJ91" s="36"/>
      <c r="FO91" s="28"/>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c r="AI92" s="42"/>
      <c r="AJ92" s="43"/>
      <c r="AT92" s="28"/>
      <c r="AV92" s="36"/>
      <c r="BE92" s="27"/>
      <c r="BF92" s="27"/>
      <c r="BG92" s="27"/>
      <c r="BH92" s="27"/>
      <c r="CP92" s="36"/>
      <c r="CQ92" s="36"/>
      <c r="CR92" s="36"/>
      <c r="DO92" s="27"/>
      <c r="DP92" s="27"/>
      <c r="DS92" s="31"/>
      <c r="DY92" s="31"/>
      <c r="DZ92" s="31"/>
      <c r="EA92" s="31"/>
      <c r="EB92" s="31"/>
      <c r="EC92" s="31"/>
      <c r="EV92" s="31"/>
      <c r="FI92" s="36"/>
      <c r="FJ92" s="36"/>
      <c r="FO92" s="28"/>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c r="AI93" s="42"/>
      <c r="AJ93" s="43"/>
      <c r="AT93" s="28"/>
      <c r="AV93" s="36"/>
      <c r="BE93" s="27"/>
      <c r="BF93" s="27"/>
      <c r="BG93" s="27"/>
      <c r="BH93" s="27"/>
      <c r="CP93" s="36"/>
      <c r="CQ93" s="36"/>
      <c r="CR93" s="36"/>
      <c r="DO93" s="27"/>
      <c r="DP93" s="27"/>
      <c r="DS93" s="31"/>
      <c r="DY93" s="31"/>
      <c r="DZ93" s="31"/>
      <c r="EA93" s="31"/>
      <c r="EB93" s="31"/>
      <c r="EC93" s="31"/>
      <c r="EV93" s="31"/>
      <c r="FI93" s="36"/>
      <c r="FJ93" s="36"/>
      <c r="FO93" s="28"/>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c r="AI94" s="42"/>
      <c r="AJ94" s="43"/>
      <c r="AT94" s="28"/>
      <c r="AV94" s="36"/>
      <c r="BE94" s="27"/>
      <c r="BF94" s="27"/>
      <c r="BG94" s="27"/>
      <c r="BH94" s="27"/>
      <c r="CP94" s="36"/>
      <c r="CQ94" s="36"/>
      <c r="CR94" s="36"/>
      <c r="DO94" s="27"/>
      <c r="DP94" s="27"/>
      <c r="DS94" s="31"/>
      <c r="DY94" s="31"/>
      <c r="DZ94" s="31"/>
      <c r="EA94" s="31"/>
      <c r="EB94" s="31"/>
      <c r="EC94" s="31"/>
      <c r="EV94" s="31"/>
      <c r="FI94" s="36"/>
      <c r="FJ94" s="36"/>
      <c r="FO94" s="28"/>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c r="AI95" s="42"/>
      <c r="AJ95" s="43"/>
      <c r="AT95" s="28"/>
      <c r="AV95" s="36"/>
      <c r="BE95" s="27"/>
      <c r="BF95" s="27"/>
      <c r="BG95" s="27"/>
      <c r="BH95" s="27"/>
      <c r="CP95" s="36"/>
      <c r="CQ95" s="36"/>
      <c r="CR95" s="36"/>
      <c r="DO95" s="27"/>
      <c r="DP95" s="27"/>
      <c r="DS95" s="31"/>
      <c r="DY95" s="31"/>
      <c r="DZ95" s="31"/>
      <c r="EA95" s="31"/>
      <c r="EB95" s="31"/>
      <c r="EC95" s="31"/>
      <c r="EV95" s="31"/>
      <c r="FI95" s="36"/>
      <c r="FJ95" s="36"/>
      <c r="FO95" s="28"/>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c r="AI96" s="42"/>
      <c r="AJ96" s="43"/>
      <c r="AT96" s="28"/>
      <c r="AV96" s="36"/>
      <c r="BE96" s="27"/>
      <c r="BF96" s="27"/>
      <c r="BG96" s="27"/>
      <c r="BH96" s="27"/>
      <c r="CP96" s="36"/>
      <c r="CQ96" s="36"/>
      <c r="CR96" s="36"/>
      <c r="DO96" s="27"/>
      <c r="DP96" s="27"/>
      <c r="DS96" s="31"/>
      <c r="DY96" s="31"/>
      <c r="DZ96" s="31"/>
      <c r="EA96" s="31"/>
      <c r="EB96" s="31"/>
      <c r="EC96" s="31"/>
      <c r="EV96" s="31"/>
      <c r="FI96" s="36"/>
      <c r="FJ96" s="36"/>
      <c r="FO96" s="28"/>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c r="AI97" s="42"/>
      <c r="AJ97" s="43"/>
      <c r="AT97" s="28"/>
      <c r="AV97" s="36"/>
      <c r="BE97" s="27"/>
      <c r="BF97" s="27"/>
      <c r="BG97" s="27"/>
      <c r="BH97" s="27"/>
      <c r="CP97" s="36"/>
      <c r="CQ97" s="36"/>
      <c r="CR97" s="36"/>
      <c r="DO97" s="27"/>
      <c r="DP97" s="27"/>
      <c r="DS97" s="31"/>
      <c r="DY97" s="31"/>
      <c r="DZ97" s="31"/>
      <c r="EA97" s="31"/>
      <c r="EB97" s="31"/>
      <c r="EC97" s="31"/>
      <c r="EV97" s="31"/>
      <c r="FI97" s="36"/>
      <c r="FJ97" s="36"/>
      <c r="FO97" s="28"/>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c r="AI98" s="42"/>
      <c r="AJ98" s="43"/>
      <c r="AT98" s="28"/>
      <c r="AV98" s="36"/>
      <c r="BE98" s="27"/>
      <c r="BF98" s="27"/>
      <c r="BG98" s="27"/>
      <c r="BH98" s="27"/>
      <c r="CP98" s="36"/>
      <c r="CQ98" s="36"/>
      <c r="CR98" s="36"/>
      <c r="DO98" s="27"/>
      <c r="DP98" s="27"/>
      <c r="DS98" s="31"/>
      <c r="DY98" s="31"/>
      <c r="DZ98" s="31"/>
      <c r="EA98" s="31"/>
      <c r="EB98" s="31"/>
      <c r="EC98" s="31"/>
      <c r="EV98" s="31"/>
      <c r="FI98" s="36"/>
      <c r="FJ98" s="36"/>
      <c r="FO98" s="28"/>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c r="AI99" s="42"/>
      <c r="AJ99" s="43"/>
      <c r="AT99" s="28"/>
      <c r="AV99" s="36"/>
      <c r="BE99" s="27"/>
      <c r="BF99" s="27"/>
      <c r="BG99" s="27"/>
      <c r="BH99" s="27"/>
      <c r="CP99" s="36"/>
      <c r="CQ99" s="36"/>
      <c r="CR99" s="36"/>
      <c r="DO99" s="27"/>
      <c r="DP99" s="27"/>
      <c r="DS99" s="31"/>
      <c r="DY99" s="31"/>
      <c r="DZ99" s="31"/>
      <c r="EA99" s="31"/>
      <c r="EB99" s="31"/>
      <c r="EC99" s="31"/>
      <c r="EV99" s="31"/>
      <c r="FI99" s="36"/>
      <c r="FJ99" s="36"/>
      <c r="FO99" s="28"/>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c r="AI100" s="42"/>
      <c r="AJ100" s="43"/>
      <c r="AT100" s="28"/>
      <c r="AV100" s="36"/>
      <c r="BE100" s="27"/>
      <c r="BF100" s="27"/>
      <c r="BG100" s="27"/>
      <c r="BH100" s="27"/>
      <c r="CP100" s="36"/>
      <c r="CQ100" s="36"/>
      <c r="CR100" s="36"/>
      <c r="DO100" s="27"/>
      <c r="DP100" s="27"/>
      <c r="DS100" s="31"/>
      <c r="DY100" s="31"/>
      <c r="DZ100" s="31"/>
      <c r="EA100" s="31"/>
      <c r="EB100" s="31"/>
      <c r="EC100" s="31"/>
      <c r="EV100" s="31"/>
      <c r="FI100" s="36"/>
      <c r="FJ100" s="36"/>
      <c r="FO100" s="28"/>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c r="AI101" s="42"/>
      <c r="AJ101" s="43"/>
      <c r="AT101" s="28"/>
      <c r="AV101" s="36"/>
      <c r="BE101" s="27"/>
      <c r="BF101" s="27"/>
      <c r="BG101" s="27"/>
      <c r="BH101" s="27"/>
      <c r="CP101" s="36"/>
      <c r="CQ101" s="36"/>
      <c r="CR101" s="36"/>
      <c r="DO101" s="27"/>
      <c r="DP101" s="27"/>
      <c r="DS101" s="31"/>
      <c r="DY101" s="31"/>
      <c r="DZ101" s="31"/>
      <c r="EA101" s="31"/>
      <c r="EB101" s="31"/>
      <c r="EC101" s="31"/>
      <c r="EV101" s="31"/>
      <c r="FI101" s="36"/>
      <c r="FJ101" s="36"/>
      <c r="FO101" s="28"/>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c r="AI102" s="42"/>
      <c r="AJ102" s="43"/>
      <c r="AT102" s="28"/>
      <c r="AV102" s="36"/>
      <c r="BE102" s="27"/>
      <c r="BF102" s="27"/>
      <c r="BG102" s="27"/>
      <c r="BH102" s="27"/>
      <c r="CP102" s="36"/>
      <c r="CQ102" s="36"/>
      <c r="CR102" s="36"/>
      <c r="DO102" s="27"/>
      <c r="DP102" s="27"/>
      <c r="DS102" s="31"/>
      <c r="DY102" s="31"/>
      <c r="DZ102" s="31"/>
      <c r="EA102" s="31"/>
      <c r="EB102" s="31"/>
      <c r="EC102" s="31"/>
      <c r="EV102" s="31"/>
      <c r="FI102" s="36"/>
      <c r="FJ102" s="36"/>
      <c r="FO102" s="28"/>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c r="AI103" s="42"/>
      <c r="AJ103" s="43"/>
      <c r="AT103" s="28"/>
      <c r="AV103" s="36"/>
      <c r="BE103" s="27"/>
      <c r="BF103" s="27"/>
      <c r="BG103" s="27"/>
      <c r="BH103" s="27"/>
      <c r="CP103" s="36"/>
      <c r="CQ103" s="36"/>
      <c r="CR103" s="36"/>
      <c r="DO103" s="27"/>
      <c r="DP103" s="27"/>
      <c r="DS103" s="31"/>
      <c r="DY103" s="31"/>
      <c r="DZ103" s="31"/>
      <c r="EA103" s="31"/>
      <c r="EB103" s="31"/>
      <c r="EC103" s="31"/>
      <c r="EV103" s="31"/>
      <c r="FI103" s="36"/>
      <c r="FJ103" s="36"/>
      <c r="FO103" s="28"/>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c r="AI104" s="42"/>
      <c r="AJ104" s="43"/>
      <c r="AT104" s="28"/>
      <c r="AV104" s="36"/>
      <c r="BE104" s="27"/>
      <c r="BF104" s="27"/>
      <c r="BG104" s="27"/>
      <c r="BH104" s="27"/>
      <c r="CP104" s="36"/>
      <c r="CQ104" s="36"/>
      <c r="CR104" s="36"/>
      <c r="DO104" s="27"/>
      <c r="DP104" s="27"/>
      <c r="DS104" s="31"/>
      <c r="DY104" s="31"/>
      <c r="DZ104" s="31"/>
      <c r="EA104" s="31"/>
      <c r="EB104" s="31"/>
      <c r="EC104" s="31"/>
      <c r="EV104" s="31"/>
      <c r="FI104" s="36"/>
      <c r="FJ104" s="36"/>
      <c r="FO104" s="28"/>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c r="AI105" s="42"/>
      <c r="AJ105" s="43"/>
      <c r="AT105" s="28"/>
      <c r="AV105" s="36"/>
      <c r="BE105" s="27"/>
      <c r="BF105" s="27"/>
      <c r="BG105" s="27"/>
      <c r="BH105" s="27"/>
      <c r="CP105" s="36"/>
      <c r="CQ105" s="36"/>
      <c r="CR105" s="36"/>
      <c r="DO105" s="27"/>
      <c r="DP105" s="27"/>
      <c r="DS105" s="31"/>
      <c r="DY105" s="31"/>
      <c r="DZ105" s="31"/>
      <c r="EA105" s="31"/>
      <c r="EB105" s="31"/>
      <c r="EC105" s="31"/>
      <c r="EV105" s="31"/>
      <c r="FI105" s="36"/>
      <c r="FJ105" s="36"/>
      <c r="FO105" s="28"/>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c r="AI106" s="42"/>
      <c r="AJ106" s="43"/>
      <c r="AT106" s="28"/>
      <c r="AV106" s="36"/>
      <c r="BE106" s="27"/>
      <c r="BF106" s="27"/>
      <c r="BG106" s="27"/>
      <c r="BH106" s="27"/>
      <c r="CP106" s="36"/>
      <c r="CQ106" s="36"/>
      <c r="CR106" s="36"/>
      <c r="DO106" s="27"/>
      <c r="DP106" s="27"/>
      <c r="DS106" s="31"/>
      <c r="DY106" s="31"/>
      <c r="DZ106" s="31"/>
      <c r="EA106" s="31"/>
      <c r="EB106" s="31"/>
      <c r="EC106" s="31"/>
      <c r="EV106" s="31"/>
      <c r="FI106" s="36"/>
      <c r="FJ106" s="36"/>
      <c r="FO106" s="28"/>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c r="AI107" s="42"/>
      <c r="AJ107" s="43"/>
      <c r="AT107" s="28"/>
      <c r="AV107" s="36"/>
      <c r="BE107" s="27"/>
      <c r="BF107" s="27"/>
      <c r="BG107" s="27"/>
      <c r="BH107" s="27"/>
      <c r="CP107" s="36"/>
      <c r="CQ107" s="36"/>
      <c r="CR107" s="36"/>
      <c r="DO107" s="27"/>
      <c r="DP107" s="27"/>
      <c r="DS107" s="31"/>
      <c r="DY107" s="31"/>
      <c r="DZ107" s="31"/>
      <c r="EA107" s="31"/>
      <c r="EB107" s="31"/>
      <c r="EC107" s="31"/>
      <c r="EV107" s="31"/>
      <c r="FI107" s="36"/>
      <c r="FJ107" s="36"/>
      <c r="FO107" s="28"/>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c r="AI108" s="42"/>
      <c r="AJ108" s="43"/>
      <c r="AT108" s="28"/>
      <c r="AV108" s="36"/>
      <c r="BE108" s="27"/>
      <c r="BF108" s="27"/>
      <c r="BG108" s="27"/>
      <c r="BH108" s="27"/>
      <c r="CP108" s="36"/>
      <c r="CQ108" s="36"/>
      <c r="CR108" s="36"/>
      <c r="DO108" s="27"/>
      <c r="DP108" s="27"/>
      <c r="DS108" s="31"/>
      <c r="DY108" s="31"/>
      <c r="DZ108" s="31"/>
      <c r="EA108" s="31"/>
      <c r="EB108" s="31"/>
      <c r="EC108" s="31"/>
      <c r="EV108" s="31"/>
      <c r="FI108" s="36"/>
      <c r="FJ108" s="36"/>
      <c r="FO108" s="28"/>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c r="AI109" s="42"/>
      <c r="AJ109" s="43"/>
      <c r="AT109" s="28"/>
      <c r="AV109" s="36"/>
      <c r="BE109" s="27"/>
      <c r="BF109" s="27"/>
      <c r="BG109" s="27"/>
      <c r="BH109" s="27"/>
      <c r="CP109" s="36"/>
      <c r="CQ109" s="36"/>
      <c r="CR109" s="36"/>
      <c r="DO109" s="27"/>
      <c r="DP109" s="27"/>
      <c r="DS109" s="31"/>
      <c r="DY109" s="31"/>
      <c r="DZ109" s="31"/>
      <c r="EA109" s="31"/>
      <c r="EB109" s="31"/>
      <c r="EC109" s="31"/>
      <c r="EV109" s="31"/>
      <c r="FI109" s="36"/>
      <c r="FJ109" s="36"/>
      <c r="FO109" s="28"/>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c r="AI110" s="42"/>
      <c r="AJ110" s="43"/>
      <c r="AT110" s="28"/>
      <c r="AV110" s="36"/>
      <c r="BE110" s="27"/>
      <c r="BF110" s="27"/>
      <c r="BG110" s="27"/>
      <c r="BH110" s="27"/>
      <c r="CP110" s="36"/>
      <c r="CQ110" s="36"/>
      <c r="CR110" s="36"/>
      <c r="DO110" s="27"/>
      <c r="DP110" s="27"/>
      <c r="DS110" s="31"/>
      <c r="DY110" s="31"/>
      <c r="DZ110" s="31"/>
      <c r="EA110" s="31"/>
      <c r="EB110" s="31"/>
      <c r="EC110" s="31"/>
      <c r="EV110" s="31"/>
      <c r="FI110" s="36"/>
      <c r="FJ110" s="36"/>
      <c r="FO110" s="28"/>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c r="AI111" s="42"/>
      <c r="AJ111" s="43"/>
      <c r="AT111" s="28"/>
      <c r="AV111" s="36"/>
      <c r="BE111" s="27"/>
      <c r="BF111" s="27"/>
      <c r="BG111" s="27"/>
      <c r="BH111" s="27"/>
      <c r="CP111" s="36"/>
      <c r="CQ111" s="36"/>
      <c r="CR111" s="36"/>
      <c r="DO111" s="27"/>
      <c r="DP111" s="27"/>
      <c r="DS111" s="31"/>
      <c r="DY111" s="31"/>
      <c r="DZ111" s="31"/>
      <c r="EA111" s="31"/>
      <c r="EB111" s="31"/>
      <c r="EC111" s="31"/>
      <c r="EV111" s="31"/>
      <c r="FI111" s="36"/>
      <c r="FJ111" s="36"/>
      <c r="FO111" s="28"/>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c r="AI112" s="42"/>
      <c r="AJ112" s="43"/>
      <c r="AT112" s="28"/>
      <c r="AV112" s="36"/>
      <c r="BE112" s="27"/>
      <c r="BF112" s="27"/>
      <c r="BG112" s="27"/>
      <c r="BH112" s="27"/>
      <c r="CP112" s="36"/>
      <c r="CQ112" s="36"/>
      <c r="CR112" s="36"/>
      <c r="DO112" s="27"/>
      <c r="DP112" s="27"/>
      <c r="DS112" s="31"/>
      <c r="DY112" s="31"/>
      <c r="DZ112" s="31"/>
      <c r="EA112" s="31"/>
      <c r="EB112" s="31"/>
      <c r="EC112" s="31"/>
      <c r="EV112" s="31"/>
      <c r="FI112" s="36"/>
      <c r="FJ112" s="36"/>
      <c r="FO112" s="28"/>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c r="AI113" s="42"/>
      <c r="AJ113" s="43"/>
      <c r="AT113" s="28"/>
      <c r="AV113" s="36"/>
      <c r="BE113" s="27"/>
      <c r="BF113" s="27"/>
      <c r="BG113" s="27"/>
      <c r="BH113" s="27"/>
      <c r="CP113" s="36"/>
      <c r="CQ113" s="36"/>
      <c r="CR113" s="36"/>
      <c r="DO113" s="27"/>
      <c r="DP113" s="27"/>
      <c r="DS113" s="31"/>
      <c r="DY113" s="31"/>
      <c r="DZ113" s="31"/>
      <c r="EA113" s="31"/>
      <c r="EB113" s="31"/>
      <c r="EC113" s="31"/>
      <c r="EV113" s="31"/>
      <c r="FI113" s="36"/>
      <c r="FJ113" s="36"/>
      <c r="FO113" s="28"/>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c r="AI114" s="42"/>
      <c r="AJ114" s="43"/>
      <c r="AT114" s="28"/>
      <c r="AV114" s="36"/>
      <c r="BE114" s="27"/>
      <c r="BF114" s="27"/>
      <c r="BG114" s="27"/>
      <c r="BH114" s="27"/>
      <c r="CP114" s="36"/>
      <c r="CQ114" s="36"/>
      <c r="CR114" s="36"/>
      <c r="DO114" s="27"/>
      <c r="DP114" s="27"/>
      <c r="DS114" s="31"/>
      <c r="DY114" s="31"/>
      <c r="DZ114" s="31"/>
      <c r="EA114" s="31"/>
      <c r="EB114" s="31"/>
      <c r="EC114" s="31"/>
      <c r="EV114" s="31"/>
      <c r="FI114" s="36"/>
      <c r="FJ114" s="36"/>
      <c r="FO114" s="28"/>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c r="AI115" s="42"/>
      <c r="AJ115" s="43"/>
      <c r="AT115" s="28"/>
      <c r="AV115" s="36"/>
      <c r="BE115" s="27"/>
      <c r="BF115" s="27"/>
      <c r="BG115" s="27"/>
      <c r="BH115" s="27"/>
      <c r="CP115" s="36"/>
      <c r="CQ115" s="36"/>
      <c r="CR115" s="36"/>
      <c r="DO115" s="27"/>
      <c r="DP115" s="27"/>
      <c r="DS115" s="31"/>
      <c r="DY115" s="31"/>
      <c r="DZ115" s="31"/>
      <c r="EA115" s="31"/>
      <c r="EB115" s="31"/>
      <c r="EC115" s="31"/>
      <c r="EV115" s="31"/>
      <c r="FI115" s="36"/>
      <c r="FJ115" s="36"/>
      <c r="FO115" s="28"/>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c r="AI116" s="42"/>
      <c r="AJ116" s="43"/>
      <c r="AT116" s="28"/>
      <c r="AV116" s="36"/>
      <c r="BE116" s="27"/>
      <c r="BF116" s="27"/>
      <c r="BG116" s="27"/>
      <c r="BH116" s="27"/>
      <c r="CP116" s="36"/>
      <c r="CQ116" s="36"/>
      <c r="CR116" s="36"/>
      <c r="DO116" s="27"/>
      <c r="DP116" s="27"/>
      <c r="DS116" s="31"/>
      <c r="DY116" s="31"/>
      <c r="DZ116" s="31"/>
      <c r="EA116" s="31"/>
      <c r="EB116" s="31"/>
      <c r="EC116" s="31"/>
      <c r="EV116" s="31"/>
      <c r="FI116" s="36"/>
      <c r="FJ116" s="36"/>
      <c r="FO116" s="28"/>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c r="AI117" s="42"/>
      <c r="AJ117" s="43"/>
      <c r="AT117" s="28"/>
      <c r="AV117" s="36"/>
      <c r="BE117" s="27"/>
      <c r="BF117" s="27"/>
      <c r="BG117" s="27"/>
      <c r="BH117" s="27"/>
      <c r="CP117" s="36"/>
      <c r="CQ117" s="36"/>
      <c r="CR117" s="36"/>
      <c r="DO117" s="27"/>
      <c r="DP117" s="27"/>
      <c r="DS117" s="31"/>
      <c r="DY117" s="31"/>
      <c r="DZ117" s="31"/>
      <c r="EA117" s="31"/>
      <c r="EB117" s="31"/>
      <c r="EC117" s="31"/>
      <c r="EV117" s="31"/>
      <c r="FI117" s="36"/>
      <c r="FJ117" s="36"/>
      <c r="FO117" s="28"/>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c r="AI118" s="42"/>
      <c r="AJ118" s="43"/>
      <c r="AT118" s="28"/>
      <c r="AV118" s="36"/>
      <c r="BE118" s="27"/>
      <c r="BF118" s="27"/>
      <c r="BG118" s="27"/>
      <c r="BH118" s="27"/>
      <c r="CP118" s="36"/>
      <c r="CQ118" s="36"/>
      <c r="CR118" s="36"/>
      <c r="DO118" s="27"/>
      <c r="DP118" s="27"/>
      <c r="DS118" s="31"/>
      <c r="DY118" s="31"/>
      <c r="DZ118" s="31"/>
      <c r="EA118" s="31"/>
      <c r="EB118" s="31"/>
      <c r="EC118" s="31"/>
      <c r="EV118" s="31"/>
      <c r="FI118" s="36"/>
      <c r="FJ118" s="36"/>
      <c r="FO118" s="28"/>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c r="AI119" s="42"/>
      <c r="AJ119" s="43"/>
      <c r="AT119" s="28"/>
      <c r="AV119" s="36"/>
      <c r="BE119" s="27"/>
      <c r="BF119" s="27"/>
      <c r="BG119" s="27"/>
      <c r="BH119" s="27"/>
      <c r="CP119" s="36"/>
      <c r="CQ119" s="36"/>
      <c r="CR119" s="36"/>
      <c r="DO119" s="27"/>
      <c r="DP119" s="27"/>
      <c r="DS119" s="31"/>
      <c r="DY119" s="31"/>
      <c r="DZ119" s="31"/>
      <c r="EA119" s="31"/>
      <c r="EB119" s="31"/>
      <c r="EC119" s="31"/>
      <c r="EV119" s="31"/>
      <c r="FI119" s="36"/>
      <c r="FJ119" s="36"/>
      <c r="FO119" s="28"/>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c r="AI120" s="42"/>
      <c r="AJ120" s="43"/>
      <c r="AT120" s="28"/>
      <c r="AV120" s="36"/>
      <c r="BE120" s="27"/>
      <c r="BF120" s="27"/>
      <c r="BG120" s="27"/>
      <c r="BH120" s="27"/>
      <c r="CP120" s="36"/>
      <c r="CQ120" s="36"/>
      <c r="CR120" s="36"/>
      <c r="DO120" s="27"/>
      <c r="DP120" s="27"/>
      <c r="DS120" s="31"/>
      <c r="DY120" s="31"/>
      <c r="DZ120" s="31"/>
      <c r="EA120" s="31"/>
      <c r="EB120" s="31"/>
      <c r="EC120" s="31"/>
      <c r="EV120" s="31"/>
      <c r="FI120" s="36"/>
      <c r="FJ120" s="36"/>
      <c r="FO120" s="28"/>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c r="AI121" s="42"/>
      <c r="AJ121" s="43"/>
      <c r="AT121" s="28"/>
      <c r="AV121" s="36"/>
      <c r="BE121" s="27"/>
      <c r="BF121" s="27"/>
      <c r="BG121" s="27"/>
      <c r="BH121" s="27"/>
      <c r="CP121" s="36"/>
      <c r="CQ121" s="36"/>
      <c r="CR121" s="36"/>
      <c r="DO121" s="27"/>
      <c r="DP121" s="27"/>
      <c r="DS121" s="31"/>
      <c r="DY121" s="31"/>
      <c r="DZ121" s="31"/>
      <c r="EA121" s="31"/>
      <c r="EB121" s="31"/>
      <c r="EC121" s="31"/>
      <c r="EV121" s="31"/>
      <c r="FI121" s="36"/>
      <c r="FJ121" s="36"/>
      <c r="FO121" s="28"/>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c r="AI122" s="42"/>
      <c r="AJ122" s="43"/>
      <c r="AT122" s="28"/>
      <c r="AV122" s="36"/>
      <c r="BE122" s="27"/>
      <c r="BF122" s="27"/>
      <c r="BG122" s="27"/>
      <c r="BH122" s="27"/>
      <c r="CP122" s="36"/>
      <c r="CQ122" s="36"/>
      <c r="CR122" s="36"/>
      <c r="DO122" s="27"/>
      <c r="DP122" s="27"/>
      <c r="DS122" s="31"/>
      <c r="DY122" s="31"/>
      <c r="DZ122" s="31"/>
      <c r="EA122" s="31"/>
      <c r="EB122" s="31"/>
      <c r="EC122" s="31"/>
      <c r="EV122" s="31"/>
      <c r="FI122" s="36"/>
      <c r="FJ122" s="36"/>
      <c r="FO122" s="28"/>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7" t="str">
        <f aca="false">IF(ISBLANK([1]Values!$F122),"",[1]Values!P122)</f>
        <v/>
      </c>
      <c r="Q123" s="47" t="str">
        <f aca="false">IF(ISBLANK([1]Values!$F122),"",[1]Values!Q122)</f>
        <v/>
      </c>
      <c r="R123" s="47" t="str">
        <f aca="false">IF(ISBLANK([1]Values!$F122),"",[1]Values!R122)</f>
        <v/>
      </c>
      <c r="S123" s="47" t="str">
        <f aca="false">IF(ISBLANK([1]Values!$F122),"",[1]Values!S122)</f>
        <v/>
      </c>
      <c r="T123" s="47" t="str">
        <f aca="false">IF(ISBLANK([1]Values!$F122),"",[1]Values!T122)</f>
        <v/>
      </c>
      <c r="U123" s="47"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c r="AI123" s="42"/>
      <c r="AJ123" s="43"/>
      <c r="AT123" s="28"/>
      <c r="AV123" s="36"/>
      <c r="BE123" s="27"/>
      <c r="BF123" s="27"/>
      <c r="BG123" s="27"/>
      <c r="BH123" s="27"/>
      <c r="CP123" s="36"/>
      <c r="CQ123" s="36"/>
      <c r="CR123" s="36"/>
      <c r="DO123" s="27"/>
      <c r="DP123" s="27"/>
      <c r="DS123" s="31"/>
      <c r="DY123" s="31"/>
      <c r="DZ123" s="31"/>
      <c r="EA123" s="31"/>
      <c r="EB123" s="31"/>
      <c r="EC123" s="31"/>
      <c r="EV123" s="31"/>
      <c r="FI123" s="36"/>
      <c r="FJ123" s="36"/>
      <c r="FO123" s="28"/>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7" t="str">
        <f aca="false">IF(ISBLANK([1]Values!$F123),"",[1]Values!P123)</f>
        <v/>
      </c>
      <c r="Q124" s="47" t="str">
        <f aca="false">IF(ISBLANK([1]Values!$F123),"",[1]Values!Q123)</f>
        <v/>
      </c>
      <c r="R124" s="47" t="str">
        <f aca="false">IF(ISBLANK([1]Values!$F123),"",[1]Values!R123)</f>
        <v/>
      </c>
      <c r="S124" s="47" t="str">
        <f aca="false">IF(ISBLANK([1]Values!$F123),"",[1]Values!S123)</f>
        <v/>
      </c>
      <c r="T124" s="47" t="str">
        <f aca="false">IF(ISBLANK([1]Values!$F123),"",[1]Values!T123)</f>
        <v/>
      </c>
      <c r="U124" s="47"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c r="AI124" s="42"/>
      <c r="AJ124" s="43"/>
      <c r="AT124" s="28"/>
      <c r="AV124" s="36"/>
      <c r="BE124" s="27"/>
      <c r="BF124" s="27"/>
      <c r="BG124" s="27"/>
      <c r="BH124" s="27"/>
      <c r="CP124" s="36"/>
      <c r="CQ124" s="36"/>
      <c r="CR124" s="36"/>
      <c r="DO124" s="27"/>
      <c r="DP124" s="27"/>
      <c r="DS124" s="31"/>
      <c r="DY124" s="31"/>
      <c r="DZ124" s="31"/>
      <c r="EA124" s="31"/>
      <c r="EB124" s="31"/>
      <c r="EC124" s="31"/>
      <c r="EV124" s="31"/>
      <c r="FI124" s="36"/>
      <c r="FJ124" s="36"/>
      <c r="FO124" s="28"/>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7" t="str">
        <f aca="false">IF(ISBLANK([1]Values!$F124),"",[1]Values!P124)</f>
        <v/>
      </c>
      <c r="Q125" s="47" t="str">
        <f aca="false">IF(ISBLANK([1]Values!$F124),"",[1]Values!Q124)</f>
        <v/>
      </c>
      <c r="R125" s="47" t="str">
        <f aca="false">IF(ISBLANK([1]Values!$F124),"",[1]Values!R124)</f>
        <v/>
      </c>
      <c r="S125" s="47" t="str">
        <f aca="false">IF(ISBLANK([1]Values!$F124),"",[1]Values!S124)</f>
        <v/>
      </c>
      <c r="T125" s="47" t="str">
        <f aca="false">IF(ISBLANK([1]Values!$F124),"",[1]Values!T124)</f>
        <v/>
      </c>
      <c r="U125" s="47"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c r="AI125" s="42"/>
      <c r="AJ125" s="43"/>
      <c r="AT125" s="28"/>
      <c r="AV125" s="36"/>
      <c r="BE125" s="27"/>
      <c r="BF125" s="27"/>
      <c r="BG125" s="27"/>
      <c r="BH125" s="27"/>
      <c r="CP125" s="36"/>
      <c r="CQ125" s="36"/>
      <c r="CR125" s="36"/>
      <c r="DO125" s="27"/>
      <c r="DP125" s="27"/>
      <c r="DS125" s="31"/>
      <c r="DY125" s="31"/>
      <c r="DZ125" s="31"/>
      <c r="EA125" s="31"/>
      <c r="EB125" s="31"/>
      <c r="EC125" s="31"/>
      <c r="EV125" s="31"/>
      <c r="FI125" s="36"/>
      <c r="FJ125" s="36"/>
      <c r="FO125" s="28"/>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7" t="str">
        <f aca="false">IF(ISBLANK([1]Values!$F125),"",[1]Values!P125)</f>
        <v/>
      </c>
      <c r="Q126" s="47" t="str">
        <f aca="false">IF(ISBLANK([1]Values!$F125),"",[1]Values!Q125)</f>
        <v/>
      </c>
      <c r="R126" s="47" t="str">
        <f aca="false">IF(ISBLANK([1]Values!$F125),"",[1]Values!R125)</f>
        <v/>
      </c>
      <c r="S126" s="47" t="str">
        <f aca="false">IF(ISBLANK([1]Values!$F125),"",[1]Values!S125)</f>
        <v/>
      </c>
      <c r="T126" s="47" t="str">
        <f aca="false">IF(ISBLANK([1]Values!$F125),"",[1]Values!T125)</f>
        <v/>
      </c>
      <c r="U126" s="47"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c r="AI126" s="42"/>
      <c r="AJ126" s="43"/>
      <c r="AT126" s="28"/>
      <c r="AV126" s="36"/>
      <c r="BE126" s="27"/>
      <c r="BF126" s="27"/>
      <c r="BG126" s="27"/>
      <c r="BH126" s="27"/>
      <c r="CP126" s="36"/>
      <c r="CQ126" s="36"/>
      <c r="CR126" s="36"/>
      <c r="DO126" s="27"/>
      <c r="DP126" s="27"/>
      <c r="DS126" s="31"/>
      <c r="DY126" s="31"/>
      <c r="DZ126" s="31"/>
      <c r="EA126" s="31"/>
      <c r="EB126" s="31"/>
      <c r="EC126" s="31"/>
      <c r="EV126" s="31"/>
      <c r="FI126" s="36"/>
      <c r="FJ126" s="36"/>
      <c r="FO126" s="28"/>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7" t="str">
        <f aca="false">IF(ISBLANK([1]Values!$F126),"",[1]Values!P126)</f>
        <v/>
      </c>
      <c r="Q127" s="47" t="str">
        <f aca="false">IF(ISBLANK([1]Values!$F126),"",[1]Values!Q126)</f>
        <v/>
      </c>
      <c r="R127" s="47" t="str">
        <f aca="false">IF(ISBLANK([1]Values!$F126),"",[1]Values!R126)</f>
        <v/>
      </c>
      <c r="S127" s="47" t="str">
        <f aca="false">IF(ISBLANK([1]Values!$F126),"",[1]Values!S126)</f>
        <v/>
      </c>
      <c r="T127" s="47" t="str">
        <f aca="false">IF(ISBLANK([1]Values!$F126),"",[1]Values!T126)</f>
        <v/>
      </c>
      <c r="U127" s="47"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c r="AI127" s="42"/>
      <c r="AJ127" s="43"/>
      <c r="AT127" s="28"/>
      <c r="AV127" s="36"/>
      <c r="BE127" s="27"/>
      <c r="BF127" s="27"/>
      <c r="BG127" s="27"/>
      <c r="BH127" s="27"/>
      <c r="CP127" s="36"/>
      <c r="CQ127" s="36"/>
      <c r="CR127" s="36"/>
      <c r="DO127" s="27"/>
      <c r="DP127" s="27"/>
      <c r="DS127" s="31"/>
      <c r="DY127" s="31"/>
      <c r="DZ127" s="31"/>
      <c r="EA127" s="31"/>
      <c r="EB127" s="31"/>
      <c r="EC127" s="31"/>
      <c r="EV127" s="31"/>
      <c r="FI127" s="36"/>
      <c r="FJ127" s="36"/>
      <c r="FO127" s="28"/>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7" t="str">
        <f aca="false">IF(ISBLANK([1]Values!$F127),"",[1]Values!P127)</f>
        <v/>
      </c>
      <c r="Q128" s="47" t="str">
        <f aca="false">IF(ISBLANK([1]Values!$F127),"",[1]Values!Q127)</f>
        <v/>
      </c>
      <c r="R128" s="47" t="str">
        <f aca="false">IF(ISBLANK([1]Values!$F127),"",[1]Values!R127)</f>
        <v/>
      </c>
      <c r="S128" s="47" t="str">
        <f aca="false">IF(ISBLANK([1]Values!$F127),"",[1]Values!S127)</f>
        <v/>
      </c>
      <c r="T128" s="47" t="str">
        <f aca="false">IF(ISBLANK([1]Values!$F127),"",[1]Values!T127)</f>
        <v/>
      </c>
      <c r="U128" s="47"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c r="AI128" s="42"/>
      <c r="AJ128" s="43"/>
      <c r="AT128" s="28"/>
      <c r="AV128" s="36"/>
      <c r="BE128" s="27"/>
      <c r="BF128" s="27"/>
      <c r="BG128" s="27"/>
      <c r="BH128" s="27"/>
      <c r="CP128" s="36"/>
      <c r="CQ128" s="36"/>
      <c r="CR128" s="36"/>
      <c r="DO128" s="27"/>
      <c r="DP128" s="27"/>
      <c r="DS128" s="31"/>
      <c r="DY128" s="31"/>
      <c r="DZ128" s="31"/>
      <c r="EA128" s="31"/>
      <c r="EB128" s="31"/>
      <c r="EC128" s="31"/>
      <c r="EV128" s="31"/>
      <c r="FI128" s="36"/>
      <c r="FJ128" s="36"/>
      <c r="FO128" s="28"/>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7" t="str">
        <f aca="false">IF(ISBLANK([1]Values!$F128),"",[1]Values!P128)</f>
        <v/>
      </c>
      <c r="Q129" s="47" t="str">
        <f aca="false">IF(ISBLANK([1]Values!$F128),"",[1]Values!Q128)</f>
        <v/>
      </c>
      <c r="R129" s="47" t="str">
        <f aca="false">IF(ISBLANK([1]Values!$F128),"",[1]Values!R128)</f>
        <v/>
      </c>
      <c r="S129" s="47" t="str">
        <f aca="false">IF(ISBLANK([1]Values!$F128),"",[1]Values!S128)</f>
        <v/>
      </c>
      <c r="T129" s="47" t="str">
        <f aca="false">IF(ISBLANK([1]Values!$F128),"",[1]Values!T128)</f>
        <v/>
      </c>
      <c r="U129" s="47"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c r="AI129" s="42"/>
      <c r="AJ129" s="43"/>
      <c r="AT129" s="28"/>
      <c r="AV129" s="36"/>
      <c r="BE129" s="27"/>
      <c r="BF129" s="27"/>
      <c r="BG129" s="27"/>
      <c r="BH129" s="27"/>
      <c r="CP129" s="36"/>
      <c r="CQ129" s="36"/>
      <c r="CR129" s="36"/>
      <c r="DO129" s="27"/>
      <c r="DP129" s="27"/>
      <c r="DS129" s="31"/>
      <c r="DY129" s="31"/>
      <c r="DZ129" s="31"/>
      <c r="EA129" s="31"/>
      <c r="EB129" s="31"/>
      <c r="EC129" s="31"/>
      <c r="EV129" s="31"/>
      <c r="FI129" s="36"/>
      <c r="FJ129" s="36"/>
      <c r="FO129" s="28"/>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7" t="str">
        <f aca="false">IF(ISBLANK([1]Values!$F129),"",[1]Values!P129)</f>
        <v/>
      </c>
      <c r="Q130" s="47" t="str">
        <f aca="false">IF(ISBLANK([1]Values!$F129),"",[1]Values!Q129)</f>
        <v/>
      </c>
      <c r="R130" s="47" t="str">
        <f aca="false">IF(ISBLANK([1]Values!$F129),"",[1]Values!R129)</f>
        <v/>
      </c>
      <c r="S130" s="47" t="str">
        <f aca="false">IF(ISBLANK([1]Values!$F129),"",[1]Values!S129)</f>
        <v/>
      </c>
      <c r="T130" s="47" t="str">
        <f aca="false">IF(ISBLANK([1]Values!$F129),"",[1]Values!T129)</f>
        <v/>
      </c>
      <c r="U130" s="47"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c r="AI130" s="42"/>
      <c r="AJ130" s="43"/>
      <c r="AT130" s="28"/>
      <c r="AV130" s="36"/>
      <c r="BE130" s="27"/>
      <c r="BF130" s="27"/>
      <c r="BG130" s="27"/>
      <c r="BH130" s="27"/>
      <c r="CP130" s="36"/>
      <c r="CQ130" s="36"/>
      <c r="CR130" s="36"/>
      <c r="DO130" s="27"/>
      <c r="DP130" s="27"/>
      <c r="DS130" s="31"/>
      <c r="DY130" s="31"/>
      <c r="DZ130" s="31"/>
      <c r="EA130" s="31"/>
      <c r="EB130" s="31"/>
      <c r="EC130" s="31"/>
      <c r="EV130" s="31"/>
      <c r="FI130" s="36"/>
      <c r="FJ130" s="36"/>
      <c r="FO130" s="28"/>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7" t="str">
        <f aca="false">IF(ISBLANK([1]Values!$F130),"",[1]Values!P130)</f>
        <v/>
      </c>
      <c r="Q131" s="47" t="str">
        <f aca="false">IF(ISBLANK([1]Values!$F130),"",[1]Values!Q130)</f>
        <v/>
      </c>
      <c r="R131" s="47" t="str">
        <f aca="false">IF(ISBLANK([1]Values!$F130),"",[1]Values!R130)</f>
        <v/>
      </c>
      <c r="S131" s="47" t="str">
        <f aca="false">IF(ISBLANK([1]Values!$F130),"",[1]Values!S130)</f>
        <v/>
      </c>
      <c r="T131" s="47" t="str">
        <f aca="false">IF(ISBLANK([1]Values!$F130),"",[1]Values!T130)</f>
        <v/>
      </c>
      <c r="U131" s="47"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c r="AI131" s="42"/>
      <c r="AJ131" s="43"/>
      <c r="AT131" s="28"/>
      <c r="AV131" s="36"/>
      <c r="BE131" s="27"/>
      <c r="BF131" s="27"/>
      <c r="BG131" s="27"/>
      <c r="BH131" s="27"/>
      <c r="CP131" s="36"/>
      <c r="CQ131" s="36"/>
      <c r="CR131" s="36"/>
      <c r="DO131" s="27"/>
      <c r="DP131" s="27"/>
      <c r="DS131" s="31"/>
      <c r="DY131" s="31"/>
      <c r="DZ131" s="31"/>
      <c r="EA131" s="31"/>
      <c r="EB131" s="31"/>
      <c r="EC131" s="31"/>
      <c r="EV131" s="31"/>
      <c r="FI131" s="36"/>
      <c r="FJ131" s="36"/>
      <c r="FO131" s="28"/>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c r="AI132" s="42"/>
      <c r="AJ132" s="43"/>
      <c r="AT132" s="28"/>
      <c r="AV132" s="36"/>
      <c r="BE132" s="27"/>
      <c r="BF132" s="27"/>
      <c r="BG132" s="27"/>
      <c r="BH132" s="27"/>
      <c r="CP132" s="36"/>
      <c r="CQ132" s="36"/>
      <c r="CR132" s="36"/>
      <c r="DO132" s="27"/>
      <c r="DP132" s="27"/>
      <c r="DS132" s="31"/>
      <c r="DY132" s="31"/>
      <c r="DZ132" s="31"/>
      <c r="EA132" s="31"/>
      <c r="EB132" s="31"/>
      <c r="EC132" s="31"/>
      <c r="EV132" s="31"/>
      <c r="FI132" s="36"/>
      <c r="FJ132" s="36"/>
      <c r="FO132" s="28"/>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c r="AI133" s="42"/>
      <c r="AJ133" s="43"/>
      <c r="AT133" s="28"/>
      <c r="AV133" s="36"/>
      <c r="BE133" s="27"/>
      <c r="BF133" s="27"/>
      <c r="BG133" s="27"/>
      <c r="BH133" s="27"/>
      <c r="CP133" s="36"/>
      <c r="CQ133" s="36"/>
      <c r="CR133" s="36"/>
      <c r="DO133" s="27"/>
      <c r="DP133" s="27"/>
      <c r="DS133" s="31"/>
      <c r="DY133" s="31"/>
      <c r="DZ133" s="31"/>
      <c r="EA133" s="31"/>
      <c r="EB133" s="31"/>
      <c r="EC133" s="31"/>
      <c r="EV133" s="31"/>
      <c r="FI133" s="36"/>
      <c r="FJ133" s="36"/>
      <c r="FO133" s="28"/>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c r="AI134" s="42"/>
      <c r="AJ134" s="43"/>
      <c r="AT134" s="28"/>
      <c r="AV134" s="36"/>
      <c r="BE134" s="27"/>
      <c r="BF134" s="27"/>
      <c r="BG134" s="27"/>
      <c r="BH134" s="27"/>
      <c r="CP134" s="36"/>
      <c r="CQ134" s="36"/>
      <c r="CR134" s="36"/>
      <c r="DO134" s="27"/>
      <c r="DP134" s="27"/>
      <c r="DS134" s="31"/>
      <c r="DY134" s="31"/>
      <c r="DZ134" s="31"/>
      <c r="EA134" s="31"/>
      <c r="EB134" s="31"/>
      <c r="EC134" s="31"/>
      <c r="EV134" s="31"/>
      <c r="FI134" s="36"/>
      <c r="FJ134" s="36"/>
      <c r="FO134" s="28"/>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c r="AI135" s="42"/>
      <c r="AJ135" s="43"/>
      <c r="AT135" s="28"/>
      <c r="AV135" s="36"/>
      <c r="BE135" s="27"/>
      <c r="BF135" s="27"/>
      <c r="BG135" s="27"/>
      <c r="BH135" s="27"/>
      <c r="CP135" s="36"/>
      <c r="CQ135" s="36"/>
      <c r="CR135" s="36"/>
      <c r="DO135" s="27"/>
      <c r="DP135" s="27"/>
      <c r="DS135" s="31"/>
      <c r="DY135" s="31"/>
      <c r="DZ135" s="31"/>
      <c r="EA135" s="31"/>
      <c r="EB135" s="31"/>
      <c r="EC135" s="31"/>
      <c r="EV135" s="31"/>
      <c r="FI135" s="36"/>
      <c r="FJ135" s="36"/>
      <c r="FO135" s="28"/>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c r="AI136" s="42"/>
      <c r="AJ136" s="43"/>
      <c r="AT136" s="28"/>
      <c r="AV136" s="36"/>
      <c r="BE136" s="27"/>
      <c r="BF136" s="27"/>
      <c r="BG136" s="27"/>
      <c r="BH136" s="27"/>
      <c r="CP136" s="36"/>
      <c r="CQ136" s="36"/>
      <c r="CR136" s="36"/>
      <c r="DO136" s="27"/>
      <c r="DP136" s="27"/>
      <c r="DS136" s="31"/>
      <c r="DY136" s="31"/>
      <c r="DZ136" s="31"/>
      <c r="EA136" s="31"/>
      <c r="EB136" s="31"/>
      <c r="EC136" s="31"/>
      <c r="EV136" s="31"/>
      <c r="FI136" s="36"/>
      <c r="FJ136" s="36"/>
      <c r="FO136" s="28"/>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c r="AI137" s="42"/>
      <c r="AJ137" s="43"/>
      <c r="AT137" s="28"/>
      <c r="AV137" s="36"/>
      <c r="BE137" s="27"/>
      <c r="BF137" s="27"/>
      <c r="BG137" s="27"/>
      <c r="BH137" s="27"/>
      <c r="CP137" s="36"/>
      <c r="CQ137" s="36"/>
      <c r="CR137" s="36"/>
      <c r="DO137" s="27"/>
      <c r="DP137" s="27"/>
      <c r="DS137" s="31"/>
      <c r="DY137" s="31"/>
      <c r="DZ137" s="31"/>
      <c r="EA137" s="31"/>
      <c r="EB137" s="31"/>
      <c r="EC137" s="31"/>
      <c r="EV137" s="31"/>
      <c r="FI137" s="36"/>
      <c r="FJ137" s="36"/>
      <c r="FO137" s="28"/>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c r="AI138" s="42"/>
      <c r="AJ138" s="43"/>
      <c r="AT138" s="28"/>
      <c r="AV138" s="36"/>
      <c r="BE138" s="27"/>
      <c r="BF138" s="27"/>
      <c r="BG138" s="27"/>
      <c r="BH138" s="27"/>
      <c r="CP138" s="36"/>
      <c r="CQ138" s="36"/>
      <c r="CR138" s="36"/>
      <c r="DO138" s="27"/>
      <c r="DP138" s="27"/>
      <c r="DS138" s="31"/>
      <c r="DY138" s="31"/>
      <c r="DZ138" s="31"/>
      <c r="EA138" s="31"/>
      <c r="EB138" s="31"/>
      <c r="EC138" s="31"/>
      <c r="EV138" s="31"/>
      <c r="FI138" s="36"/>
      <c r="FJ138" s="36"/>
      <c r="FO138" s="28"/>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c r="AI139" s="42"/>
      <c r="AJ139" s="43"/>
      <c r="AT139" s="28"/>
      <c r="AV139" s="36"/>
      <c r="BE139" s="27"/>
      <c r="BF139" s="27"/>
      <c r="BG139" s="27"/>
      <c r="BH139" s="27"/>
      <c r="CP139" s="36"/>
      <c r="CQ139" s="36"/>
      <c r="CR139" s="36"/>
      <c r="DO139" s="27"/>
      <c r="DP139" s="27"/>
      <c r="DS139" s="31"/>
      <c r="DY139" s="31"/>
      <c r="DZ139" s="31"/>
      <c r="EA139" s="31"/>
      <c r="EB139" s="31"/>
      <c r="EC139" s="31"/>
      <c r="EV139" s="31"/>
      <c r="FI139" s="36"/>
      <c r="FJ139" s="36"/>
      <c r="FO139" s="28"/>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c r="AI140" s="42"/>
      <c r="AJ140" s="43"/>
      <c r="AT140" s="28"/>
      <c r="AV140" s="36"/>
      <c r="BE140" s="27"/>
      <c r="BF140" s="27"/>
      <c r="BG140" s="27"/>
      <c r="BH140" s="27"/>
      <c r="CP140" s="36"/>
      <c r="CQ140" s="36"/>
      <c r="CR140" s="36"/>
      <c r="DO140" s="27"/>
      <c r="DP140" s="27"/>
      <c r="DS140" s="31"/>
      <c r="DY140" s="31"/>
      <c r="DZ140" s="31"/>
      <c r="EA140" s="31"/>
      <c r="EB140" s="31"/>
      <c r="EC140" s="31"/>
      <c r="EV140" s="31"/>
      <c r="FI140" s="36"/>
      <c r="FJ140" s="36"/>
      <c r="FO140" s="28"/>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c r="AI141" s="42"/>
      <c r="AJ141" s="43"/>
      <c r="AT141" s="28"/>
      <c r="AV141" s="36"/>
      <c r="BE141" s="27"/>
      <c r="BF141" s="27"/>
      <c r="BG141" s="27"/>
      <c r="BH141" s="27"/>
      <c r="CP141" s="36"/>
      <c r="CQ141" s="36"/>
      <c r="CR141" s="36"/>
      <c r="DO141" s="27"/>
      <c r="DP141" s="27"/>
      <c r="DS141" s="31"/>
      <c r="DY141" s="31"/>
      <c r="DZ141" s="31"/>
      <c r="EA141" s="31"/>
      <c r="EB141" s="31"/>
      <c r="EC141" s="31"/>
      <c r="EV141" s="31"/>
      <c r="FI141" s="36"/>
      <c r="FJ141" s="36"/>
      <c r="FO141" s="28"/>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c r="AI142" s="42"/>
      <c r="AJ142" s="43"/>
      <c r="AT142" s="28"/>
      <c r="AV142" s="36"/>
      <c r="BE142" s="27"/>
      <c r="BF142" s="27"/>
      <c r="BG142" s="27"/>
      <c r="BH142" s="27"/>
      <c r="CP142" s="36"/>
      <c r="CQ142" s="36"/>
      <c r="CR142" s="36"/>
      <c r="DO142" s="27"/>
      <c r="DP142" s="27"/>
      <c r="DS142" s="31"/>
      <c r="DY142" s="31"/>
      <c r="DZ142" s="31"/>
      <c r="EA142" s="31"/>
      <c r="EB142" s="31"/>
      <c r="EC142" s="31"/>
      <c r="EV142" s="31"/>
      <c r="FI142" s="36"/>
      <c r="FJ142" s="36"/>
      <c r="FO142" s="28"/>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c r="AI143" s="42"/>
      <c r="AJ143" s="43"/>
      <c r="AT143" s="28"/>
      <c r="AV143" s="36"/>
      <c r="BE143" s="27"/>
      <c r="BF143" s="27"/>
      <c r="BG143" s="27"/>
      <c r="BH143" s="27"/>
      <c r="CP143" s="36"/>
      <c r="CQ143" s="36"/>
      <c r="CR143" s="36"/>
      <c r="DO143" s="27"/>
      <c r="DP143" s="27"/>
      <c r="DS143" s="31"/>
      <c r="DY143" s="31"/>
      <c r="DZ143" s="31"/>
      <c r="EA143" s="31"/>
      <c r="EB143" s="31"/>
      <c r="EC143" s="31"/>
      <c r="EV143" s="31"/>
      <c r="FI143" s="36"/>
      <c r="FJ143" s="36"/>
      <c r="FO143" s="28"/>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c r="AI144" s="42"/>
      <c r="AJ144" s="43"/>
      <c r="AT144" s="28"/>
      <c r="AV144" s="36"/>
      <c r="BE144" s="27"/>
      <c r="BF144" s="27"/>
      <c r="BG144" s="27"/>
      <c r="BH144" s="27"/>
      <c r="CP144" s="36"/>
      <c r="CQ144" s="36"/>
      <c r="CR144" s="36"/>
      <c r="DO144" s="27"/>
      <c r="DP144" s="27"/>
      <c r="DS144" s="31"/>
      <c r="DY144" s="31"/>
      <c r="DZ144" s="31"/>
      <c r="EA144" s="31"/>
      <c r="EB144" s="31"/>
      <c r="EC144" s="31"/>
      <c r="EV144" s="31"/>
      <c r="FI144" s="36"/>
      <c r="FJ144" s="36"/>
      <c r="FO144" s="28"/>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c r="AI145" s="42"/>
      <c r="AJ145" s="43"/>
      <c r="AT145" s="28"/>
      <c r="AV145" s="36"/>
      <c r="BE145" s="27"/>
      <c r="BF145" s="27"/>
      <c r="BG145" s="27"/>
      <c r="BH145" s="27"/>
      <c r="CP145" s="36"/>
      <c r="CQ145" s="36"/>
      <c r="CR145" s="36"/>
      <c r="DO145" s="27"/>
      <c r="DP145" s="27"/>
      <c r="DS145" s="31"/>
      <c r="DY145" s="31"/>
      <c r="DZ145" s="31"/>
      <c r="EA145" s="31"/>
      <c r="EB145" s="31"/>
      <c r="EC145" s="31"/>
      <c r="EV145" s="31"/>
      <c r="FI145" s="36"/>
      <c r="FJ145" s="36"/>
      <c r="FO145" s="28"/>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c r="AI146" s="42"/>
      <c r="AJ146" s="43"/>
      <c r="AT146" s="28"/>
      <c r="AV146" s="36"/>
      <c r="BE146" s="27"/>
      <c r="BF146" s="27"/>
      <c r="BG146" s="27"/>
      <c r="BH146" s="27"/>
      <c r="CP146" s="36"/>
      <c r="CQ146" s="36"/>
      <c r="CR146" s="36"/>
      <c r="DO146" s="27"/>
      <c r="DP146" s="27"/>
      <c r="DS146" s="31"/>
      <c r="DY146" s="31"/>
      <c r="DZ146" s="31"/>
      <c r="EA146" s="31"/>
      <c r="EB146" s="31"/>
      <c r="EC146" s="31"/>
      <c r="EV146" s="31"/>
      <c r="FI146" s="36"/>
      <c r="FJ146" s="36"/>
      <c r="FO146" s="28"/>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c r="AI147" s="42"/>
      <c r="AJ147" s="43"/>
      <c r="AT147" s="28"/>
      <c r="AV147" s="36"/>
      <c r="BE147" s="27"/>
      <c r="BF147" s="27"/>
      <c r="BG147" s="27"/>
      <c r="BH147" s="27"/>
      <c r="CP147" s="36"/>
      <c r="CQ147" s="36"/>
      <c r="CR147" s="36"/>
      <c r="DO147" s="27"/>
      <c r="DP147" s="27"/>
      <c r="DS147" s="31"/>
      <c r="DY147" s="31"/>
      <c r="DZ147" s="31"/>
      <c r="EA147" s="31"/>
      <c r="EB147" s="31"/>
      <c r="EC147" s="31"/>
      <c r="EV147" s="31"/>
      <c r="FI147" s="36"/>
      <c r="FJ147" s="36"/>
      <c r="FO147" s="28"/>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c r="AI148" s="42"/>
      <c r="AJ148" s="43"/>
      <c r="AT148" s="28"/>
      <c r="AV148" s="36"/>
      <c r="BE148" s="27"/>
      <c r="BF148" s="27"/>
      <c r="BG148" s="27"/>
      <c r="BH148" s="27"/>
      <c r="CP148" s="36"/>
      <c r="CQ148" s="36"/>
      <c r="CR148" s="36"/>
      <c r="DO148" s="27"/>
      <c r="DP148" s="27"/>
      <c r="DS148" s="31"/>
      <c r="DY148" s="31"/>
      <c r="DZ148" s="31"/>
      <c r="EA148" s="31"/>
      <c r="EB148" s="31"/>
      <c r="EC148" s="31"/>
      <c r="EV148" s="31"/>
      <c r="FI148" s="36"/>
      <c r="FJ148" s="36"/>
      <c r="FO148" s="28"/>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c r="AI149" s="42"/>
      <c r="AJ149" s="43"/>
      <c r="AT149" s="28"/>
      <c r="AV149" s="36"/>
      <c r="BE149" s="27"/>
      <c r="BF149" s="27"/>
      <c r="BG149" s="27"/>
      <c r="BH149" s="27"/>
      <c r="CP149" s="36"/>
      <c r="CQ149" s="36"/>
      <c r="CR149" s="36"/>
      <c r="DO149" s="27"/>
      <c r="DP149" s="27"/>
      <c r="DS149" s="31"/>
      <c r="DY149" s="31"/>
      <c r="DZ149" s="31"/>
      <c r="EA149" s="31"/>
      <c r="EB149" s="31"/>
      <c r="EC149" s="31"/>
      <c r="EV149" s="31"/>
      <c r="FI149" s="36"/>
      <c r="FJ149" s="36"/>
      <c r="FO149" s="28"/>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c r="AI150" s="42"/>
      <c r="AJ150" s="43"/>
      <c r="AT150" s="28"/>
      <c r="AV150" s="36"/>
      <c r="BE150" s="27"/>
      <c r="BF150" s="27"/>
      <c r="BG150" s="27"/>
      <c r="BH150" s="27"/>
      <c r="CP150" s="36"/>
      <c r="CQ150" s="36"/>
      <c r="CR150" s="36"/>
      <c r="DO150" s="27"/>
      <c r="DP150" s="27"/>
      <c r="DS150" s="31"/>
      <c r="DY150" s="31"/>
      <c r="DZ150" s="31"/>
      <c r="EA150" s="31"/>
      <c r="EB150" s="31"/>
      <c r="EC150" s="31"/>
      <c r="EV150" s="31"/>
      <c r="FI150" s="36"/>
      <c r="FJ150" s="36"/>
      <c r="FO150" s="28"/>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c r="AI151" s="42"/>
      <c r="AJ151" s="43"/>
      <c r="AT151" s="28"/>
      <c r="AV151" s="36"/>
      <c r="BE151" s="27"/>
      <c r="BF151" s="27"/>
      <c r="BG151" s="27"/>
      <c r="BH151" s="27"/>
      <c r="CP151" s="36"/>
      <c r="CQ151" s="36"/>
      <c r="CR151" s="36"/>
      <c r="DO151" s="27"/>
      <c r="DP151" s="27"/>
      <c r="DS151" s="31"/>
      <c r="DY151" s="31"/>
      <c r="DZ151" s="31"/>
      <c r="EA151" s="31"/>
      <c r="EB151" s="31"/>
      <c r="EC151" s="31"/>
      <c r="EV151" s="31"/>
      <c r="FI151" s="36"/>
      <c r="FJ151" s="36"/>
      <c r="FO151" s="28"/>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c r="AI152" s="42"/>
      <c r="AJ152" s="43"/>
      <c r="AT152" s="28"/>
      <c r="AV152" s="36"/>
      <c r="BE152" s="27"/>
      <c r="BF152" s="27"/>
      <c r="BG152" s="27"/>
      <c r="BH152" s="27"/>
      <c r="CP152" s="36"/>
      <c r="CQ152" s="36"/>
      <c r="CR152" s="36"/>
      <c r="DO152" s="27"/>
      <c r="DP152" s="27"/>
      <c r="DS152" s="31"/>
      <c r="DY152" s="31"/>
      <c r="DZ152" s="31"/>
      <c r="EA152" s="31"/>
      <c r="EB152" s="31"/>
      <c r="EC152" s="31"/>
      <c r="EV152" s="31"/>
      <c r="FI152" s="36"/>
      <c r="FJ152" s="36"/>
      <c r="FO152" s="28"/>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c r="AI153" s="42"/>
      <c r="AJ153" s="43"/>
      <c r="AT153" s="28"/>
      <c r="AV153" s="36"/>
      <c r="BE153" s="27"/>
      <c r="BF153" s="27"/>
      <c r="BG153" s="27"/>
      <c r="BH153" s="27"/>
      <c r="CP153" s="36"/>
      <c r="CQ153" s="36"/>
      <c r="CR153" s="36"/>
      <c r="DO153" s="27"/>
      <c r="DP153" s="27"/>
      <c r="DS153" s="31"/>
      <c r="DY153" s="31"/>
      <c r="DZ153" s="31"/>
      <c r="EA153" s="31"/>
      <c r="EB153" s="31"/>
      <c r="EC153" s="31"/>
      <c r="EV153" s="31"/>
      <c r="FI153" s="36"/>
      <c r="FJ153" s="36"/>
      <c r="FO153" s="28"/>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c r="AI154" s="42"/>
      <c r="AJ154" s="43"/>
      <c r="AT154" s="28"/>
      <c r="AV154" s="36"/>
      <c r="BE154" s="27"/>
      <c r="BF154" s="27"/>
      <c r="BG154" s="27"/>
      <c r="BH154" s="27"/>
      <c r="CP154" s="36"/>
      <c r="CQ154" s="36"/>
      <c r="CR154" s="36"/>
      <c r="DO154" s="27"/>
      <c r="DP154" s="27"/>
      <c r="DS154" s="31"/>
      <c r="DY154" s="31"/>
      <c r="DZ154" s="31"/>
      <c r="EA154" s="31"/>
      <c r="EB154" s="31"/>
      <c r="EC154" s="31"/>
      <c r="EV154" s="31"/>
      <c r="FI154" s="36"/>
      <c r="FJ154" s="36"/>
      <c r="FO154" s="28"/>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c r="AI155" s="42"/>
      <c r="AJ155" s="43"/>
      <c r="AT155" s="28"/>
      <c r="AV155" s="36"/>
      <c r="BE155" s="27"/>
      <c r="BF155" s="27"/>
      <c r="BG155" s="27"/>
      <c r="BH155" s="27"/>
      <c r="CP155" s="36"/>
      <c r="CQ155" s="36"/>
      <c r="CR155" s="36"/>
      <c r="DO155" s="27"/>
      <c r="DP155" s="27"/>
      <c r="DS155" s="31"/>
      <c r="DY155" s="31"/>
      <c r="DZ155" s="31"/>
      <c r="EA155" s="31"/>
      <c r="EB155" s="31"/>
      <c r="EC155" s="31"/>
      <c r="EV155" s="31"/>
      <c r="FI155" s="36"/>
      <c r="FJ155" s="36"/>
      <c r="FO155" s="28"/>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c r="AI156" s="42"/>
      <c r="AJ156" s="43"/>
      <c r="AT156" s="28"/>
      <c r="AV156" s="36"/>
      <c r="BE156" s="27"/>
      <c r="BF156" s="27"/>
      <c r="BG156" s="27"/>
      <c r="BH156" s="27"/>
      <c r="CP156" s="36"/>
      <c r="CQ156" s="36"/>
      <c r="CR156" s="36"/>
      <c r="DO156" s="27"/>
      <c r="DP156" s="27"/>
      <c r="DS156" s="31"/>
      <c r="DY156" s="31"/>
      <c r="DZ156" s="31"/>
      <c r="EA156" s="31"/>
      <c r="EB156" s="31"/>
      <c r="EC156" s="31"/>
      <c r="EV156" s="31"/>
      <c r="FI156" s="36"/>
      <c r="FJ156" s="36"/>
      <c r="FO156" s="28"/>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c r="AI157" s="42"/>
      <c r="AJ157" s="43"/>
      <c r="AT157" s="28"/>
      <c r="AV157" s="36"/>
      <c r="BE157" s="27"/>
      <c r="BF157" s="27"/>
      <c r="BG157" s="27"/>
      <c r="BH157" s="27"/>
      <c r="CP157" s="36"/>
      <c r="CQ157" s="36"/>
      <c r="CR157" s="36"/>
      <c r="DO157" s="27"/>
      <c r="DP157" s="27"/>
      <c r="DS157" s="31"/>
      <c r="DY157" s="31"/>
      <c r="DZ157" s="31"/>
      <c r="EA157" s="31"/>
      <c r="EB157" s="31"/>
      <c r="EC157" s="31"/>
      <c r="EV157" s="31"/>
      <c r="FI157" s="36"/>
      <c r="FJ157" s="36"/>
      <c r="FO157" s="28"/>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c r="AI158" s="42"/>
      <c r="AJ158" s="43"/>
      <c r="AT158" s="28"/>
      <c r="AV158" s="36"/>
      <c r="BE158" s="27"/>
      <c r="BF158" s="27"/>
      <c r="BG158" s="27"/>
      <c r="BH158" s="27"/>
      <c r="CP158" s="36"/>
      <c r="CQ158" s="36"/>
      <c r="CR158" s="36"/>
      <c r="DO158" s="27"/>
      <c r="DP158" s="27"/>
      <c r="DS158" s="31"/>
      <c r="DY158" s="31"/>
      <c r="DZ158" s="31"/>
      <c r="EA158" s="31"/>
      <c r="EB158" s="31"/>
      <c r="EC158" s="31"/>
      <c r="EV158" s="31"/>
      <c r="FI158" s="36"/>
      <c r="FJ158" s="36"/>
      <c r="FO158" s="28"/>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c r="AI159" s="42"/>
      <c r="AJ159" s="43"/>
      <c r="AT159" s="28"/>
      <c r="AV159" s="36"/>
      <c r="BE159" s="27"/>
      <c r="BF159" s="27"/>
      <c r="BG159" s="27"/>
      <c r="BH159" s="27"/>
      <c r="CP159" s="36"/>
      <c r="CQ159" s="36"/>
      <c r="CR159" s="36"/>
      <c r="DO159" s="27"/>
      <c r="DP159" s="27"/>
      <c r="DS159" s="31"/>
      <c r="DY159" s="31"/>
      <c r="DZ159" s="31"/>
      <c r="EA159" s="31"/>
      <c r="EB159" s="31"/>
      <c r="EC159" s="31"/>
      <c r="EV159" s="31"/>
      <c r="FI159" s="36"/>
      <c r="FJ159" s="36"/>
      <c r="FO159" s="28"/>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c r="AI160" s="42"/>
      <c r="AJ160" s="43"/>
      <c r="AT160" s="28"/>
      <c r="AV160" s="36"/>
      <c r="BE160" s="27"/>
      <c r="BF160" s="27"/>
      <c r="BG160" s="27"/>
      <c r="BH160" s="27"/>
      <c r="CP160" s="36"/>
      <c r="CQ160" s="36"/>
      <c r="CR160" s="36"/>
      <c r="DO160" s="27"/>
      <c r="DP160" s="27"/>
      <c r="DS160" s="31"/>
      <c r="DY160" s="31"/>
      <c r="DZ160" s="31"/>
      <c r="EA160" s="31"/>
      <c r="EB160" s="31"/>
      <c r="EC160" s="31"/>
      <c r="EV160" s="31"/>
      <c r="FI160" s="36"/>
      <c r="FJ160" s="36"/>
      <c r="FO160" s="28"/>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c r="AI161" s="42"/>
      <c r="AJ161" s="43"/>
      <c r="AT161" s="28"/>
      <c r="AV161" s="36"/>
      <c r="BE161" s="27"/>
      <c r="BF161" s="27"/>
      <c r="BG161" s="27"/>
      <c r="BH161" s="27"/>
      <c r="CP161" s="36"/>
      <c r="CQ161" s="36"/>
      <c r="CR161" s="36"/>
      <c r="DO161" s="27"/>
      <c r="DP161" s="27"/>
      <c r="DS161" s="31"/>
      <c r="DY161" s="31"/>
      <c r="DZ161" s="31"/>
      <c r="EA161" s="31"/>
      <c r="EB161" s="31"/>
      <c r="EC161" s="31"/>
      <c r="EV161" s="31"/>
      <c r="FI161" s="36"/>
      <c r="FJ161" s="36"/>
      <c r="FO161" s="28"/>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c r="AI162" s="42"/>
      <c r="AJ162" s="43"/>
      <c r="AT162" s="28"/>
      <c r="AV162" s="36"/>
      <c r="BE162" s="27"/>
      <c r="BF162" s="27"/>
      <c r="BG162" s="27"/>
      <c r="BH162" s="27"/>
      <c r="CP162" s="36"/>
      <c r="CQ162" s="36"/>
      <c r="CR162" s="36"/>
      <c r="DO162" s="27"/>
      <c r="DP162" s="27"/>
      <c r="DS162" s="31"/>
      <c r="DY162" s="31"/>
      <c r="DZ162" s="31"/>
      <c r="EA162" s="31"/>
      <c r="EB162" s="31"/>
      <c r="EC162" s="31"/>
      <c r="EV162" s="31"/>
      <c r="FI162" s="36"/>
      <c r="FJ162" s="36"/>
      <c r="FO162" s="28"/>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c r="AI163" s="42"/>
      <c r="AJ163" s="43"/>
      <c r="AT163" s="28"/>
      <c r="AV163" s="36"/>
      <c r="BE163" s="27"/>
      <c r="BF163" s="27"/>
      <c r="BG163" s="27"/>
      <c r="BH163" s="27"/>
      <c r="CP163" s="36"/>
      <c r="CQ163" s="36"/>
      <c r="CR163" s="36"/>
      <c r="DO163" s="27"/>
      <c r="DP163" s="27"/>
      <c r="DS163" s="31"/>
      <c r="DY163" s="31"/>
      <c r="DZ163" s="31"/>
      <c r="EA163" s="31"/>
      <c r="EB163" s="31"/>
      <c r="EC163" s="31"/>
      <c r="EV163" s="31"/>
      <c r="FI163" s="36"/>
      <c r="FJ163" s="36"/>
      <c r="FO163" s="28"/>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c r="AI164" s="42"/>
      <c r="AJ164" s="43"/>
      <c r="AT164" s="28"/>
      <c r="AV164" s="36"/>
      <c r="BE164" s="27"/>
      <c r="BF164" s="27"/>
      <c r="BG164" s="27"/>
      <c r="BH164" s="27"/>
      <c r="CP164" s="36"/>
      <c r="CQ164" s="36"/>
      <c r="CR164" s="36"/>
      <c r="DO164" s="27"/>
      <c r="DP164" s="27"/>
      <c r="DS164" s="31"/>
      <c r="DY164" s="31"/>
      <c r="DZ164" s="31"/>
      <c r="EA164" s="31"/>
      <c r="EB164" s="31"/>
      <c r="EC164" s="31"/>
      <c r="EV164" s="31"/>
      <c r="FI164" s="36"/>
      <c r="FJ164" s="36"/>
      <c r="FO164" s="28"/>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c r="AI165" s="42"/>
      <c r="AJ165" s="43"/>
      <c r="AT165" s="28"/>
      <c r="AV165" s="36"/>
      <c r="BE165" s="27"/>
      <c r="BF165" s="27"/>
      <c r="BG165" s="27"/>
      <c r="BH165" s="27"/>
      <c r="CP165" s="36"/>
      <c r="CQ165" s="36"/>
      <c r="CR165" s="36"/>
      <c r="DO165" s="27"/>
      <c r="DP165" s="27"/>
      <c r="DS165" s="31"/>
      <c r="DY165" s="31"/>
      <c r="DZ165" s="31"/>
      <c r="EA165" s="31"/>
      <c r="EB165" s="31"/>
      <c r="EC165" s="31"/>
      <c r="EV165" s="31"/>
      <c r="FI165" s="36"/>
      <c r="FJ165" s="36"/>
      <c r="FO165" s="28"/>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c r="AI166" s="42"/>
      <c r="AJ166" s="43"/>
      <c r="AT166" s="28"/>
      <c r="AV166" s="36"/>
      <c r="BE166" s="27"/>
      <c r="BF166" s="27"/>
      <c r="BG166" s="27"/>
      <c r="BH166" s="27"/>
      <c r="CP166" s="36"/>
      <c r="CQ166" s="36"/>
      <c r="CR166" s="36"/>
      <c r="DO166" s="27"/>
      <c r="DP166" s="27"/>
      <c r="DS166" s="31"/>
      <c r="DY166" s="31"/>
      <c r="DZ166" s="31"/>
      <c r="EA166" s="31"/>
      <c r="EB166" s="31"/>
      <c r="EC166" s="31"/>
      <c r="EV166" s="31"/>
      <c r="FI166" s="36"/>
      <c r="FJ166" s="36"/>
      <c r="FO166" s="28"/>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c r="AI167" s="42"/>
      <c r="AJ167" s="43"/>
      <c r="AV167" s="28"/>
      <c r="BE167" s="27"/>
      <c r="BF167" s="27"/>
      <c r="BG167" s="27"/>
      <c r="BH167" s="27"/>
      <c r="CP167" s="36"/>
      <c r="CQ167" s="36"/>
      <c r="CR167" s="36"/>
      <c r="DO167" s="27"/>
      <c r="DP167" s="27"/>
      <c r="DS167" s="31"/>
      <c r="DY167" s="31"/>
      <c r="DZ167" s="31"/>
      <c r="EA167" s="31"/>
      <c r="EB167" s="31"/>
      <c r="EC167" s="31"/>
      <c r="EV167" s="31"/>
      <c r="FI167" s="36"/>
      <c r="FJ167" s="36"/>
      <c r="FO167" s="28"/>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c r="AI168" s="42"/>
      <c r="AJ168" s="43"/>
      <c r="AV168" s="28"/>
      <c r="BE168" s="27"/>
      <c r="BF168" s="27"/>
      <c r="BG168" s="27"/>
      <c r="BH168" s="27"/>
      <c r="CP168" s="36"/>
      <c r="CQ168" s="36"/>
      <c r="CR168" s="36"/>
      <c r="DO168" s="27"/>
      <c r="DP168" s="27"/>
      <c r="DS168" s="31"/>
      <c r="DY168" s="31"/>
      <c r="DZ168" s="31"/>
      <c r="EA168" s="31"/>
      <c r="EB168" s="31"/>
      <c r="EC168" s="31"/>
      <c r="EV168" s="31"/>
      <c r="FI168" s="36"/>
      <c r="FJ168" s="36"/>
      <c r="FO168" s="28"/>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c r="AI169" s="42"/>
      <c r="AJ169" s="43"/>
      <c r="AV169" s="28"/>
      <c r="BE169" s="27"/>
      <c r="BF169" s="27"/>
      <c r="BG169" s="27"/>
      <c r="BH169" s="27"/>
      <c r="CP169" s="36"/>
      <c r="CQ169" s="36"/>
      <c r="CR169" s="36"/>
      <c r="DO169" s="27"/>
      <c r="DP169" s="27"/>
      <c r="DS169" s="31"/>
      <c r="DY169" s="31"/>
      <c r="DZ169" s="31"/>
      <c r="EA169" s="31"/>
      <c r="EB169" s="31"/>
      <c r="EC169" s="31"/>
      <c r="EV169" s="31"/>
      <c r="FI169" s="36"/>
      <c r="FJ169" s="36"/>
      <c r="FO169" s="28"/>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c r="AI170" s="42"/>
      <c r="AJ170" s="43"/>
      <c r="AV170" s="28"/>
      <c r="BE170" s="27"/>
      <c r="BF170" s="27"/>
      <c r="BG170" s="27"/>
      <c r="BH170" s="27"/>
      <c r="CP170" s="36"/>
      <c r="CQ170" s="36"/>
      <c r="CR170" s="36"/>
      <c r="DO170" s="27"/>
      <c r="DP170" s="27"/>
      <c r="DS170" s="31"/>
      <c r="DY170" s="31"/>
      <c r="DZ170" s="31"/>
      <c r="EA170" s="31"/>
      <c r="EB170" s="31"/>
      <c r="EC170" s="31"/>
      <c r="EV170" s="31"/>
      <c r="FI170" s="36"/>
      <c r="FJ170" s="36"/>
      <c r="FO170" s="28"/>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c r="AI171" s="42"/>
      <c r="AJ171" s="43"/>
      <c r="AV171" s="28"/>
      <c r="BE171" s="27"/>
      <c r="BF171" s="27"/>
      <c r="BG171" s="27"/>
      <c r="BH171" s="27"/>
      <c r="CP171" s="36"/>
      <c r="CQ171" s="36"/>
      <c r="CR171" s="36"/>
      <c r="DO171" s="27"/>
      <c r="DP171" s="27"/>
      <c r="DS171" s="31"/>
      <c r="DY171" s="31"/>
      <c r="DZ171" s="31"/>
      <c r="EA171" s="31"/>
      <c r="EB171" s="31"/>
      <c r="EC171" s="31"/>
      <c r="EV171" s="31"/>
      <c r="FI171" s="36"/>
      <c r="FJ171" s="36"/>
      <c r="FO171" s="28"/>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c r="AI172" s="42"/>
      <c r="AJ172" s="43"/>
      <c r="AV172" s="28"/>
      <c r="BE172" s="27"/>
      <c r="BF172" s="27"/>
      <c r="BG172" s="27"/>
      <c r="BH172" s="27"/>
      <c r="CP172" s="36"/>
      <c r="CQ172" s="36"/>
      <c r="CR172" s="36"/>
      <c r="DO172" s="27"/>
      <c r="DP172" s="27"/>
      <c r="DS172" s="31"/>
      <c r="DY172" s="31"/>
      <c r="DZ172" s="31"/>
      <c r="EA172" s="31"/>
      <c r="EB172" s="31"/>
      <c r="EC172" s="31"/>
      <c r="EV172" s="31"/>
      <c r="FI172" s="36"/>
      <c r="FJ172" s="36"/>
      <c r="FO172" s="28"/>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c r="AI173" s="42"/>
      <c r="AJ173" s="43"/>
      <c r="AV173" s="28"/>
      <c r="BE173" s="27"/>
      <c r="BF173" s="27"/>
      <c r="BG173" s="27"/>
      <c r="BH173" s="27"/>
      <c r="CP173" s="36"/>
      <c r="CQ173" s="36"/>
      <c r="CR173" s="36"/>
      <c r="DO173" s="27"/>
      <c r="DP173" s="27"/>
      <c r="DS173" s="31"/>
      <c r="DY173" s="31"/>
      <c r="DZ173" s="31"/>
      <c r="EA173" s="31"/>
      <c r="EB173" s="31"/>
      <c r="EC173" s="31"/>
      <c r="EV173" s="31"/>
      <c r="FI173" s="36"/>
      <c r="FJ173" s="36"/>
      <c r="FO173" s="28"/>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c r="AI174" s="42"/>
      <c r="AJ174" s="43"/>
      <c r="AV174" s="28"/>
      <c r="BE174" s="27"/>
      <c r="BF174" s="27"/>
      <c r="BG174" s="27"/>
      <c r="BH174" s="27"/>
      <c r="CP174" s="36"/>
      <c r="CQ174" s="36"/>
      <c r="CR174" s="36"/>
      <c r="DO174" s="27"/>
      <c r="DP174" s="27"/>
      <c r="DS174" s="31"/>
      <c r="DY174" s="31"/>
      <c r="DZ174" s="31"/>
      <c r="EA174" s="31"/>
      <c r="EB174" s="31"/>
      <c r="EC174" s="31"/>
      <c r="EV174" s="31"/>
      <c r="FI174" s="36"/>
      <c r="FJ174" s="36"/>
      <c r="FO174" s="28"/>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c r="AI175" s="42"/>
      <c r="AJ175" s="43"/>
      <c r="AV175" s="28"/>
      <c r="BE175" s="27"/>
      <c r="BF175" s="27"/>
      <c r="BG175" s="27"/>
      <c r="BH175" s="27"/>
      <c r="CP175" s="36"/>
      <c r="CQ175" s="36"/>
      <c r="CR175" s="36"/>
      <c r="DO175" s="27"/>
      <c r="DP175" s="27"/>
      <c r="DS175" s="31"/>
      <c r="DY175" s="31"/>
      <c r="DZ175" s="31"/>
      <c r="EA175" s="31"/>
      <c r="EB175" s="31"/>
      <c r="EC175" s="31"/>
      <c r="EV175" s="31"/>
      <c r="FI175" s="36"/>
      <c r="FJ175" s="36"/>
      <c r="FO175" s="28"/>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c r="AI176" s="42"/>
      <c r="AJ176" s="43"/>
      <c r="AV176" s="28"/>
      <c r="BE176" s="27"/>
      <c r="BF176" s="27"/>
      <c r="BG176" s="27"/>
      <c r="BH176" s="27"/>
      <c r="CP176" s="36"/>
      <c r="CQ176" s="36"/>
      <c r="CR176" s="36"/>
      <c r="DO176" s="27"/>
      <c r="DP176" s="27"/>
      <c r="DS176" s="31"/>
      <c r="DY176" s="31"/>
      <c r="DZ176" s="31"/>
      <c r="EA176" s="31"/>
      <c r="EB176" s="31"/>
      <c r="EC176" s="31"/>
      <c r="EV176" s="31"/>
      <c r="FI176" s="36"/>
      <c r="FJ176" s="36"/>
      <c r="FO176" s="28"/>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c r="AI177" s="42"/>
      <c r="AJ177" s="43"/>
      <c r="AV177" s="28"/>
      <c r="BE177" s="27"/>
      <c r="BF177" s="27"/>
      <c r="BG177" s="27"/>
      <c r="BH177" s="27"/>
      <c r="CP177" s="36"/>
      <c r="CQ177" s="36"/>
      <c r="CR177" s="36"/>
      <c r="DO177" s="27"/>
      <c r="DP177" s="27"/>
      <c r="DS177" s="31"/>
      <c r="DY177" s="31"/>
      <c r="DZ177" s="31"/>
      <c r="EA177" s="31"/>
      <c r="EB177" s="31"/>
      <c r="EC177" s="31"/>
      <c r="EV177" s="31"/>
      <c r="FI177" s="36"/>
      <c r="FJ177" s="36"/>
      <c r="FO177" s="28"/>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c r="AI178" s="42"/>
      <c r="AJ178" s="43"/>
      <c r="AV178" s="28"/>
      <c r="BE178" s="27"/>
      <c r="BF178" s="27"/>
      <c r="BG178" s="27"/>
      <c r="BH178" s="27"/>
      <c r="CP178" s="36"/>
      <c r="CQ178" s="36"/>
      <c r="CR178" s="36"/>
      <c r="DO178" s="27"/>
      <c r="DP178" s="27"/>
      <c r="DS178" s="31"/>
      <c r="DY178" s="31"/>
      <c r="DZ178" s="31"/>
      <c r="EA178" s="31"/>
      <c r="EB178" s="31"/>
      <c r="EC178" s="31"/>
      <c r="EV178" s="31"/>
      <c r="FI178" s="36"/>
      <c r="FJ178" s="36"/>
      <c r="FO178" s="28"/>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c r="AI179" s="42"/>
      <c r="AJ179" s="43"/>
      <c r="AV179" s="28"/>
      <c r="BE179" s="27"/>
      <c r="BF179" s="27"/>
      <c r="BG179" s="27"/>
      <c r="BH179" s="27"/>
      <c r="CP179" s="36"/>
      <c r="CQ179" s="36"/>
      <c r="CR179" s="36"/>
      <c r="DO179" s="27"/>
      <c r="DP179" s="27"/>
      <c r="DS179" s="31"/>
      <c r="DY179" s="31"/>
      <c r="DZ179" s="31"/>
      <c r="EA179" s="31"/>
      <c r="EB179" s="31"/>
      <c r="EC179" s="31"/>
      <c r="EV179" s="31"/>
      <c r="FI179" s="36"/>
      <c r="FJ179" s="36"/>
      <c r="FO179" s="28"/>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c r="AI180" s="42"/>
      <c r="AJ180" s="43"/>
      <c r="AV180" s="28"/>
      <c r="BE180" s="27"/>
      <c r="BF180" s="27"/>
      <c r="BG180" s="27"/>
      <c r="BH180" s="27"/>
      <c r="CP180" s="36"/>
      <c r="CQ180" s="36"/>
      <c r="CR180" s="36"/>
      <c r="DO180" s="27"/>
      <c r="DP180" s="27"/>
      <c r="DS180" s="31"/>
      <c r="DY180" s="31"/>
      <c r="DZ180" s="31"/>
      <c r="EA180" s="31"/>
      <c r="EB180" s="31"/>
      <c r="EC180" s="31"/>
      <c r="EV180" s="31"/>
      <c r="FI180" s="36"/>
      <c r="FJ180" s="36"/>
      <c r="FO180" s="28"/>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c r="AI181" s="42"/>
      <c r="AJ181" s="43"/>
      <c r="AV181" s="28"/>
      <c r="BE181" s="27"/>
      <c r="BF181" s="27"/>
      <c r="BG181" s="27"/>
      <c r="BH181" s="27"/>
      <c r="CP181" s="36"/>
      <c r="CQ181" s="36"/>
      <c r="CR181" s="36"/>
      <c r="DO181" s="27"/>
      <c r="DP181" s="27"/>
      <c r="DS181" s="31"/>
      <c r="DY181" s="31"/>
      <c r="DZ181" s="31"/>
      <c r="EA181" s="31"/>
      <c r="EB181" s="31"/>
      <c r="EC181" s="31"/>
      <c r="EV181" s="31"/>
      <c r="FI181" s="36"/>
      <c r="FJ181" s="36"/>
      <c r="FO181" s="28"/>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c r="AI182" s="42"/>
      <c r="AJ182" s="43"/>
      <c r="AV182" s="28"/>
      <c r="BE182" s="27"/>
      <c r="BF182" s="27"/>
      <c r="BG182" s="27"/>
      <c r="BH182" s="27"/>
      <c r="CP182" s="36"/>
      <c r="CQ182" s="36"/>
      <c r="CR182" s="36"/>
      <c r="DO182" s="27"/>
      <c r="DP182" s="27"/>
      <c r="DS182" s="31"/>
      <c r="DY182" s="31"/>
      <c r="DZ182" s="31"/>
      <c r="EA182" s="31"/>
      <c r="EB182" s="31"/>
      <c r="EC182" s="31"/>
      <c r="EV182" s="31"/>
      <c r="FI182" s="36"/>
      <c r="FJ182" s="36"/>
      <c r="FO182" s="28"/>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c r="AI183" s="42"/>
      <c r="AJ183" s="43"/>
      <c r="AV183" s="28"/>
      <c r="BE183" s="27"/>
      <c r="BF183" s="27"/>
      <c r="BG183" s="27"/>
      <c r="BH183" s="27"/>
      <c r="CP183" s="36"/>
      <c r="CQ183" s="36"/>
      <c r="CR183" s="36"/>
      <c r="DO183" s="27"/>
      <c r="DP183" s="27"/>
      <c r="DS183" s="31"/>
      <c r="DY183" s="31"/>
      <c r="DZ183" s="31"/>
      <c r="EA183" s="31"/>
      <c r="EB183" s="31"/>
      <c r="EC183" s="31"/>
      <c r="EV183" s="31"/>
      <c r="FI183" s="36"/>
      <c r="FJ183" s="36"/>
      <c r="FO183" s="28"/>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c r="AI184" s="42"/>
      <c r="AJ184" s="43"/>
      <c r="AV184" s="28"/>
      <c r="BE184" s="27"/>
      <c r="BF184" s="27"/>
      <c r="BG184" s="27"/>
      <c r="BH184" s="27"/>
      <c r="CP184" s="36"/>
      <c r="CQ184" s="36"/>
      <c r="CR184" s="36"/>
      <c r="DO184" s="27"/>
      <c r="DP184" s="27"/>
      <c r="DS184" s="31"/>
      <c r="DY184" s="31"/>
      <c r="DZ184" s="31"/>
      <c r="EA184" s="31"/>
      <c r="EB184" s="31"/>
      <c r="EC184" s="31"/>
      <c r="EV184" s="31"/>
      <c r="FI184" s="36"/>
      <c r="FJ184" s="36"/>
      <c r="FO184" s="28"/>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c r="AI185" s="42"/>
      <c r="AJ185" s="43"/>
      <c r="AV185" s="28"/>
      <c r="BE185" s="27"/>
      <c r="BF185" s="27"/>
      <c r="BG185" s="27"/>
      <c r="BH185" s="27"/>
      <c r="CP185" s="36"/>
      <c r="CQ185" s="36"/>
      <c r="CR185" s="36"/>
      <c r="DO185" s="27"/>
      <c r="DP185" s="27"/>
      <c r="DS185" s="31"/>
      <c r="DY185" s="31"/>
      <c r="DZ185" s="31"/>
      <c r="EA185" s="31"/>
      <c r="EB185" s="31"/>
      <c r="EC185" s="31"/>
      <c r="EV185" s="31"/>
      <c r="FI185" s="36"/>
      <c r="FJ185" s="36"/>
      <c r="FO185" s="28"/>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c r="AI186" s="42"/>
      <c r="AJ186" s="43"/>
      <c r="AV186" s="28"/>
      <c r="BE186" s="27"/>
      <c r="BF186" s="27"/>
      <c r="BG186" s="27"/>
      <c r="BH186" s="27"/>
      <c r="CP186" s="36"/>
      <c r="CQ186" s="36"/>
      <c r="CR186" s="36"/>
      <c r="DO186" s="27"/>
      <c r="DP186" s="27"/>
      <c r="DS186" s="31"/>
      <c r="DY186" s="31"/>
      <c r="DZ186" s="31"/>
      <c r="EA186" s="31"/>
      <c r="EB186" s="31"/>
      <c r="EC186" s="31"/>
      <c r="EV186" s="31"/>
      <c r="FI186" s="36"/>
      <c r="FJ186" s="36"/>
      <c r="FO186" s="28"/>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c r="AI187" s="42"/>
      <c r="AJ187" s="43"/>
      <c r="AV187" s="28"/>
      <c r="BE187" s="27"/>
      <c r="BF187" s="27"/>
      <c r="BG187" s="27"/>
      <c r="BH187" s="27"/>
      <c r="CP187" s="36"/>
      <c r="CQ187" s="36"/>
      <c r="CR187" s="36"/>
      <c r="DO187" s="27"/>
      <c r="DP187" s="27"/>
      <c r="DS187" s="31"/>
      <c r="DY187" s="31"/>
      <c r="DZ187" s="31"/>
      <c r="EA187" s="31"/>
      <c r="EB187" s="31"/>
      <c r="EC187" s="31"/>
      <c r="EV187" s="31"/>
      <c r="FI187" s="36"/>
      <c r="FJ187" s="36"/>
      <c r="FO187" s="28"/>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c r="AI188" s="42"/>
      <c r="AJ188" s="43"/>
      <c r="AV188" s="28"/>
      <c r="BE188" s="27"/>
      <c r="BF188" s="27"/>
      <c r="BG188" s="27"/>
      <c r="BH188" s="27"/>
      <c r="CP188" s="36"/>
      <c r="CQ188" s="36"/>
      <c r="CR188" s="36"/>
      <c r="DO188" s="27"/>
      <c r="DP188" s="27"/>
      <c r="DS188" s="31"/>
      <c r="DY188" s="31"/>
      <c r="DZ188" s="31"/>
      <c r="EA188" s="31"/>
      <c r="EB188" s="31"/>
      <c r="EC188" s="31"/>
      <c r="EV188" s="31"/>
      <c r="FI188" s="36"/>
      <c r="FJ188" s="36"/>
      <c r="FO188" s="28"/>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c r="AI189" s="42"/>
      <c r="AJ189" s="43"/>
      <c r="AV189" s="28"/>
      <c r="BE189" s="27"/>
      <c r="BF189" s="27"/>
      <c r="BG189" s="27"/>
      <c r="BH189" s="27"/>
      <c r="CP189" s="36"/>
      <c r="CQ189" s="36"/>
      <c r="CR189" s="36"/>
      <c r="DO189" s="27"/>
      <c r="DP189" s="27"/>
      <c r="DS189" s="31"/>
      <c r="DY189" s="31"/>
      <c r="DZ189" s="31"/>
      <c r="EA189" s="31"/>
      <c r="EB189" s="31"/>
      <c r="EC189" s="31"/>
      <c r="EV189" s="31"/>
      <c r="FI189" s="36"/>
      <c r="FJ189" s="36"/>
      <c r="FO189" s="28"/>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c r="AI190" s="42"/>
      <c r="AJ190" s="43"/>
      <c r="AV190" s="28"/>
      <c r="BE190" s="27"/>
      <c r="BF190" s="27"/>
      <c r="BG190" s="27"/>
      <c r="BH190" s="27"/>
      <c r="CP190" s="36"/>
      <c r="CQ190" s="36"/>
      <c r="CR190" s="36"/>
      <c r="DO190" s="27"/>
      <c r="DP190" s="27"/>
      <c r="DS190" s="31"/>
      <c r="DY190" s="31"/>
      <c r="DZ190" s="31"/>
      <c r="EA190" s="31"/>
      <c r="EB190" s="31"/>
      <c r="EC190" s="31"/>
      <c r="EV190" s="31"/>
      <c r="FI190" s="36"/>
      <c r="FJ190" s="36"/>
      <c r="FO190" s="28"/>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c r="AI191" s="42"/>
      <c r="AJ191" s="43"/>
      <c r="AV191" s="28"/>
      <c r="BE191" s="27"/>
      <c r="BF191" s="27"/>
      <c r="BG191" s="27"/>
      <c r="BH191" s="27"/>
      <c r="CP191" s="36"/>
      <c r="CQ191" s="36"/>
      <c r="CR191" s="36"/>
      <c r="DO191" s="27"/>
      <c r="DP191" s="27"/>
      <c r="DS191" s="31"/>
      <c r="DY191" s="31"/>
      <c r="DZ191" s="31"/>
      <c r="EA191" s="31"/>
      <c r="EB191" s="31"/>
      <c r="EC191" s="31"/>
      <c r="EV191" s="31"/>
      <c r="FI191" s="36"/>
      <c r="FJ191" s="36"/>
      <c r="FO191" s="28"/>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c r="AI192" s="42"/>
      <c r="AJ192" s="43"/>
      <c r="AV192" s="28"/>
      <c r="BE192" s="27"/>
      <c r="BF192" s="27"/>
      <c r="BG192" s="27"/>
      <c r="BH192" s="27"/>
      <c r="CP192" s="36"/>
      <c r="CQ192" s="36"/>
      <c r="CR192" s="36"/>
      <c r="DO192" s="27"/>
      <c r="DP192" s="27"/>
      <c r="DS192" s="31"/>
      <c r="DY192" s="31"/>
      <c r="DZ192" s="31"/>
      <c r="EA192" s="31"/>
      <c r="EB192" s="31"/>
      <c r="EC192" s="31"/>
      <c r="EV192" s="31"/>
      <c r="FI192" s="36"/>
      <c r="FJ192" s="36"/>
      <c r="FO192" s="28"/>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c r="AI193" s="42"/>
      <c r="AJ193" s="43"/>
      <c r="AV193" s="28"/>
      <c r="BE193" s="27"/>
      <c r="BF193" s="27"/>
      <c r="BG193" s="27"/>
      <c r="BH193" s="27"/>
      <c r="CP193" s="36"/>
      <c r="CQ193" s="36"/>
      <c r="CR193" s="36"/>
      <c r="DO193" s="27"/>
      <c r="DP193" s="27"/>
      <c r="DS193" s="31"/>
      <c r="DY193" s="31"/>
      <c r="DZ193" s="31"/>
      <c r="EA193" s="31"/>
      <c r="EB193" s="31"/>
      <c r="EC193" s="31"/>
      <c r="EV193" s="31"/>
      <c r="FI193" s="36"/>
      <c r="FJ193" s="36"/>
      <c r="FO193" s="28"/>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c r="AI194" s="42"/>
      <c r="AJ194" s="43"/>
      <c r="AV194" s="28"/>
      <c r="BE194" s="27"/>
      <c r="BF194" s="27"/>
      <c r="BG194" s="27"/>
      <c r="BH194" s="27"/>
      <c r="CP194" s="36"/>
      <c r="CQ194" s="36"/>
      <c r="CR194" s="36"/>
      <c r="DO194" s="27"/>
      <c r="DP194" s="27"/>
      <c r="DS194" s="31"/>
      <c r="DY194" s="31"/>
      <c r="DZ194" s="31"/>
      <c r="EA194" s="31"/>
      <c r="EB194" s="31"/>
      <c r="EC194" s="31"/>
      <c r="EV194" s="31"/>
      <c r="FI194" s="36"/>
      <c r="FJ194" s="36"/>
      <c r="FO194" s="28"/>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c r="AI195" s="42"/>
      <c r="AJ195" s="43"/>
      <c r="AV195" s="28"/>
      <c r="BE195" s="27"/>
      <c r="BF195" s="27"/>
      <c r="BG195" s="27"/>
      <c r="BH195" s="27"/>
      <c r="CP195" s="36"/>
      <c r="CQ195" s="36"/>
      <c r="CR195" s="36"/>
      <c r="DO195" s="27"/>
      <c r="DP195" s="27"/>
      <c r="DS195" s="31"/>
      <c r="DY195" s="31"/>
      <c r="DZ195" s="31"/>
      <c r="EA195" s="31"/>
      <c r="EB195" s="31"/>
      <c r="EC195" s="31"/>
      <c r="EV195" s="31"/>
      <c r="FI195" s="36"/>
      <c r="FJ195" s="36"/>
      <c r="FO195" s="28"/>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c r="AI196" s="42"/>
      <c r="AJ196" s="43"/>
      <c r="AV196" s="28"/>
      <c r="BE196" s="27"/>
      <c r="BF196" s="27"/>
      <c r="BG196" s="27"/>
      <c r="BH196" s="27"/>
      <c r="CP196" s="36"/>
      <c r="CQ196" s="36"/>
      <c r="CR196" s="36"/>
      <c r="DO196" s="27"/>
      <c r="DP196" s="27"/>
      <c r="DS196" s="31"/>
      <c r="DY196" s="31"/>
      <c r="DZ196" s="31"/>
      <c r="EA196" s="31"/>
      <c r="EB196" s="31"/>
      <c r="EC196" s="31"/>
      <c r="EV196" s="31"/>
      <c r="FI196" s="36"/>
      <c r="FJ196" s="36"/>
      <c r="FO196" s="28"/>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c r="AI197" s="42"/>
      <c r="AJ197" s="43"/>
      <c r="AV197" s="28"/>
      <c r="BE197" s="27"/>
      <c r="BF197" s="27"/>
      <c r="BG197" s="27"/>
      <c r="BH197" s="27"/>
      <c r="CP197" s="36"/>
      <c r="CQ197" s="36"/>
      <c r="CR197" s="36"/>
      <c r="DO197" s="27"/>
      <c r="DP197" s="27"/>
      <c r="DS197" s="31"/>
      <c r="DY197" s="31"/>
      <c r="DZ197" s="31"/>
      <c r="EA197" s="31"/>
      <c r="EB197" s="31"/>
      <c r="EC197" s="31"/>
      <c r="EV197" s="31"/>
      <c r="FI197" s="36"/>
      <c r="FJ197" s="36"/>
      <c r="FO197" s="28"/>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c r="AI198" s="42"/>
      <c r="AJ198" s="43"/>
      <c r="AV198" s="28"/>
      <c r="BE198" s="27"/>
      <c r="BF198" s="27"/>
      <c r="BG198" s="27"/>
      <c r="BH198" s="27"/>
      <c r="CP198" s="36"/>
      <c r="CQ198" s="36"/>
      <c r="CR198" s="36"/>
      <c r="DO198" s="27"/>
      <c r="DP198" s="27"/>
      <c r="DS198" s="31"/>
      <c r="DY198" s="31"/>
      <c r="DZ198" s="31"/>
      <c r="EA198" s="31"/>
      <c r="EB198" s="31"/>
      <c r="EC198" s="31"/>
      <c r="EV198" s="31"/>
      <c r="FI198" s="36"/>
      <c r="FJ198" s="36"/>
      <c r="FO198" s="28"/>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c r="AI199" s="42"/>
      <c r="AJ199" s="43"/>
      <c r="AV199" s="28"/>
      <c r="BE199" s="27"/>
      <c r="BF199" s="27"/>
      <c r="BG199" s="27"/>
      <c r="BH199" s="27"/>
      <c r="CP199" s="36"/>
      <c r="CQ199" s="36"/>
      <c r="CR199" s="36"/>
      <c r="DO199" s="27"/>
      <c r="DP199" s="27"/>
      <c r="DS199" s="31"/>
      <c r="DY199" s="31"/>
      <c r="DZ199" s="31"/>
      <c r="EA199" s="31"/>
      <c r="EB199" s="31"/>
      <c r="EC199" s="31"/>
      <c r="EV199" s="31"/>
      <c r="FI199" s="36"/>
      <c r="FJ199" s="36"/>
      <c r="FO199" s="28"/>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c r="AI200" s="42"/>
      <c r="AJ200" s="43"/>
      <c r="AV200" s="28"/>
      <c r="BE200" s="27"/>
      <c r="BF200" s="27"/>
      <c r="BG200" s="27"/>
      <c r="BH200" s="27"/>
      <c r="CP200" s="36"/>
      <c r="CQ200" s="36"/>
      <c r="CR200" s="36"/>
      <c r="DO200" s="27"/>
      <c r="DP200" s="27"/>
      <c r="DS200" s="31"/>
      <c r="DY200" s="31"/>
      <c r="DZ200" s="31"/>
      <c r="EA200" s="31"/>
      <c r="EB200" s="31"/>
      <c r="EC200" s="31"/>
      <c r="EV200" s="31"/>
      <c r="FI200" s="36"/>
      <c r="FJ200" s="36"/>
      <c r="FO200" s="28"/>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c r="AI201" s="42"/>
      <c r="AJ201" s="43"/>
      <c r="AV201" s="28"/>
      <c r="BE201" s="27"/>
      <c r="BF201" s="27"/>
      <c r="BG201" s="27"/>
      <c r="BH201" s="27"/>
      <c r="CP201" s="36"/>
      <c r="CQ201" s="36"/>
      <c r="CR201" s="36"/>
      <c r="DO201" s="27"/>
      <c r="DP201" s="27"/>
      <c r="DS201" s="31"/>
      <c r="DY201" s="31"/>
      <c r="DZ201" s="31"/>
      <c r="EA201" s="31"/>
      <c r="EB201" s="31"/>
      <c r="EC201" s="31"/>
      <c r="EV201" s="31"/>
      <c r="FI201" s="36"/>
      <c r="FJ201" s="36"/>
      <c r="FO201" s="28"/>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c r="AI202" s="42"/>
      <c r="AJ202" s="43"/>
      <c r="AV202" s="28"/>
      <c r="BE202" s="27"/>
      <c r="BF202" s="27"/>
      <c r="BG202" s="27"/>
      <c r="BH202" s="27"/>
      <c r="CP202" s="36"/>
      <c r="CQ202" s="36"/>
      <c r="CR202" s="36"/>
      <c r="DO202" s="27"/>
      <c r="DP202" s="27"/>
      <c r="DS202" s="31"/>
      <c r="DY202" s="31"/>
      <c r="DZ202" s="31"/>
      <c r="EA202" s="31"/>
      <c r="EB202" s="31"/>
      <c r="EC202" s="31"/>
      <c r="EV202" s="31"/>
      <c r="FI202" s="36"/>
      <c r="FJ202" s="36"/>
      <c r="FO202" s="28"/>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c r="AI203" s="42"/>
      <c r="AJ203" s="43"/>
      <c r="AV203" s="28"/>
      <c r="BE203" s="27"/>
      <c r="BF203" s="27"/>
      <c r="BG203" s="27"/>
      <c r="BH203" s="27"/>
      <c r="CP203" s="36"/>
      <c r="CQ203" s="36"/>
      <c r="CR203" s="36"/>
      <c r="DO203" s="27"/>
      <c r="DP203" s="27"/>
      <c r="DS203" s="31"/>
      <c r="DY203" s="31"/>
      <c r="DZ203" s="31"/>
      <c r="EA203" s="31"/>
      <c r="EB203" s="31"/>
      <c r="EC203" s="31"/>
      <c r="EV203" s="31"/>
      <c r="FI203" s="36"/>
      <c r="FJ203" s="36"/>
      <c r="FO203" s="28"/>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c r="AI204" s="42"/>
      <c r="AJ204" s="43"/>
      <c r="AV204" s="28"/>
      <c r="BE204" s="27"/>
      <c r="BF204" s="27"/>
      <c r="BG204" s="27"/>
      <c r="BH204" s="27"/>
      <c r="CP204" s="36"/>
      <c r="CQ204" s="36"/>
      <c r="CR204" s="36"/>
      <c r="DO204" s="27"/>
      <c r="DP204" s="27"/>
      <c r="DS204" s="31"/>
      <c r="DY204" s="31"/>
      <c r="DZ204" s="31"/>
      <c r="EA204" s="31"/>
      <c r="EB204" s="31"/>
      <c r="EC204" s="31"/>
      <c r="EV204" s="31"/>
      <c r="FI204" s="36"/>
      <c r="FJ204" s="36"/>
      <c r="FO204" s="28"/>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F24:F1041 G25:G1041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0" activeCellId="1" sqref="AB5:GZ269 B20"/>
    </sheetView>
  </sheetViews>
  <sheetFormatPr defaultColWidth="12.0390625" defaultRowHeight="12.8" zeroHeight="false" outlineLevelRow="0" outlineLevelCol="0"/>
  <cols>
    <col collapsed="false" customWidth="true" hidden="false" outlineLevel="0" max="1" min="1" style="0" width="18.85"/>
    <col collapsed="false" customWidth="true" hidden="false" outlineLevel="0" max="2" min="2" style="48"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9" t="s">
        <v>345</v>
      </c>
      <c r="B1" s="50"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1" t="s">
        <v>346</v>
      </c>
      <c r="F1" s="51"/>
      <c r="G1" s="51"/>
      <c r="H1" s="52"/>
      <c r="I1" s="52"/>
    </row>
    <row r="2" customFormat="false" ht="12.8" hidden="false" customHeight="false" outlineLevel="0" collapsed="false">
      <c r="A2" s="49" t="s">
        <v>347</v>
      </c>
      <c r="B2" s="50"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9" t="s">
        <v>348</v>
      </c>
      <c r="B3" s="53" t="s">
        <v>349</v>
      </c>
      <c r="C3" s="49" t="s">
        <v>350</v>
      </c>
      <c r="D3" s="49" t="s">
        <v>351</v>
      </c>
      <c r="E3" s="49" t="s">
        <v>352</v>
      </c>
      <c r="F3" s="49" t="s">
        <v>353</v>
      </c>
      <c r="G3" s="49" t="s">
        <v>354</v>
      </c>
      <c r="H3" s="49" t="s">
        <v>355</v>
      </c>
      <c r="I3" s="49" t="s">
        <v>356</v>
      </c>
      <c r="J3" s="49" t="s">
        <v>357</v>
      </c>
      <c r="K3" s="49" t="s">
        <v>358</v>
      </c>
      <c r="L3" s="49" t="s">
        <v>359</v>
      </c>
      <c r="M3" s="49" t="s">
        <v>360</v>
      </c>
      <c r="N3" s="49" t="s">
        <v>361</v>
      </c>
      <c r="O3" s="49" t="s">
        <v>362</v>
      </c>
      <c r="V3" s="0" t="s">
        <v>363</v>
      </c>
    </row>
    <row r="4" customFormat="false" ht="23.85" hidden="false" customHeight="false" outlineLevel="0" collapsed="false">
      <c r="A4" s="49" t="s">
        <v>364</v>
      </c>
      <c r="B4" s="54" t="n">
        <v>64.99</v>
      </c>
      <c r="C4" s="55" t="n">
        <f aca="false">FALSE()</f>
        <v>0</v>
      </c>
      <c r="D4" s="55" t="n">
        <f aca="false">TRUE()</f>
        <v>1</v>
      </c>
      <c r="E4" s="56" t="n">
        <v>5714401465010</v>
      </c>
      <c r="F4" s="56" t="s">
        <v>365</v>
      </c>
      <c r="G4" s="57"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8" t="n">
        <f aca="false">TRUE()</f>
        <v>1</v>
      </c>
      <c r="J4" s="59" t="n">
        <f aca="false">FALSE()</f>
        <v>0</v>
      </c>
      <c r="K4" s="56" t="s">
        <v>367</v>
      </c>
      <c r="L4" s="60" t="n">
        <f aca="false">TRUE()</f>
        <v>1</v>
      </c>
      <c r="M4" s="61" t="str">
        <f aca="false">IF(ISBLANK(K4),"",IF(L4, "https://raw.githubusercontent.com/PatrickVibild/TellusAmazonPictures/master/pictures/"&amp;K4&amp;"/1.jpg","https://download.lenovo.com/Images/Parts/"&amp;K4&amp;"/"&amp;K4&amp;"_A.jpg"))</f>
        <v>https://raw.githubusercontent.com/PatrickVibild/TellusAmazonPictures/master/pictures/Lenovo/T460s/RG/DE/1.jpg</v>
      </c>
      <c r="N4" s="61" t="str">
        <f aca="false">IF(ISBLANK(K4),"",IF(L4, "https://raw.githubusercontent.com/PatrickVibild/TellusAmazonPictures/master/pictures/"&amp;K4&amp;"/2.jpg","https://download.lenovo.com/Images/Parts/"&amp;K4&amp;"/"&amp;K4&amp;"_B.jpg"))</f>
        <v>https://raw.githubusercontent.com/PatrickVibild/TellusAmazonPictures/master/pictures/Lenovo/T460s/RG/DE/2.jpg</v>
      </c>
      <c r="O4" s="62" t="str">
        <f aca="false">IF(ISBLANK(K4),"",IF(L4, "https://raw.githubusercontent.com/PatrickVibild/TellusAmazonPictures/master/pictures/"&amp;K4&amp;"/3.jpg","https://download.lenovo.com/Images/Parts/"&amp;K4&amp;"/"&amp;K4&amp;"_details.jpg"))</f>
        <v>https://raw.githubusercontent.com/PatrickVibild/TellusAmazonPictures/master/pictures/Lenovo/T460s/RG/DE/3.jpg</v>
      </c>
      <c r="P4" s="0" t="str">
        <f aca="false">IF(ISBLANK(K4),"",IF(L4, "https://raw.githubusercontent.com/PatrickVibild/TellusAmazonPictures/master/pictures/"&amp;K4&amp;"/4.jpg", ""))</f>
        <v>https://raw.githubusercontent.com/PatrickVibild/TellusAmazonPictures/master/pictures/Lenovo/T460s/RG/DE/4.jpg</v>
      </c>
      <c r="Q4" s="0" t="str">
        <f aca="false">IF(ISBLANK(K4),"",IF(L4, "https://raw.githubusercontent.com/PatrickVibild/TellusAmazonPictures/master/pictures/"&amp;K4&amp;"/5.jpg", ""))</f>
        <v>https://raw.githubusercontent.com/PatrickVibild/TellusAmazonPictures/master/pictures/Lenovo/T460s/RG/DE/5.jpg</v>
      </c>
      <c r="R4" s="0" t="str">
        <f aca="false">IF(ISBLANK(K4),"",IF(L4, "https://raw.githubusercontent.com/PatrickVibild/TellusAmazonPictures/master/pictures/"&amp;K4&amp;"/6.jpg", ""))</f>
        <v>https://raw.githubusercontent.com/PatrickVibild/TellusAmazonPictures/master/pictures/Lenovo/T460s/RG/DE/6.jpg</v>
      </c>
      <c r="S4" s="0" t="str">
        <f aca="false">IF(ISBLANK(K4),"",IF(L4, "https://raw.githubusercontent.com/PatrickVibild/TellusAmazonPictures/master/pictures/"&amp;K4&amp;"/7.jpg", ""))</f>
        <v>https://raw.githubusercontent.com/PatrickVibild/TellusAmazonPictures/master/pictures/Lenovo/T460s/RG/DE/7.jpg</v>
      </c>
      <c r="T4" s="0" t="str">
        <f aca="false">IF(ISBLANK(K4),"",IF(L4, "https://raw.githubusercontent.com/PatrickVibild/TellusAmazonPictures/master/pictures/"&amp;K4&amp;"/8.jpg",""))</f>
        <v>https://raw.githubusercontent.com/PatrickVibild/TellusAmazonPictures/master/pictures/Lenovo/T460s/RG/DE/8.jpg</v>
      </c>
      <c r="U4" s="0" t="str">
        <f aca="false">IF(ISBLANK(K4),"",IF(L4, "https://raw.githubusercontent.com/PatrickVibild/TellusAmazonPictures/master/pictures/"&amp;K4&amp;"/9.jpg", ""))</f>
        <v>https://raw.githubusercontent.com/PatrickVibild/TellusAmazonPictures/master/pictures/Lenovo/T460s/RG/DE/9.jpg</v>
      </c>
      <c r="V4" s="63" t="n">
        <f aca="false">MATCH(G4,options!$D$1:$D$20,0)</f>
        <v>1</v>
      </c>
    </row>
    <row r="5" customFormat="false" ht="23.85" hidden="false" customHeight="false" outlineLevel="0" collapsed="false">
      <c r="A5" s="49" t="s">
        <v>368</v>
      </c>
      <c r="B5" s="54" t="n">
        <v>54.99</v>
      </c>
      <c r="C5" s="55" t="n">
        <f aca="false">FALSE()</f>
        <v>0</v>
      </c>
      <c r="D5" s="55" t="n">
        <f aca="false">TRUE()</f>
        <v>1</v>
      </c>
      <c r="E5" s="56" t="n">
        <v>5714401465027</v>
      </c>
      <c r="F5" s="56" t="s">
        <v>369</v>
      </c>
      <c r="G5" s="57"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8" t="n">
        <f aca="false">TRUE()</f>
        <v>1</v>
      </c>
      <c r="J5" s="59" t="n">
        <f aca="false">FALSE()</f>
        <v>0</v>
      </c>
      <c r="K5" s="56" t="s">
        <v>371</v>
      </c>
      <c r="L5" s="60" t="n">
        <f aca="false">TRUE()</f>
        <v>1</v>
      </c>
      <c r="M5" s="61" t="str">
        <f aca="false">IF(ISBLANK(K5),"",IF(L5, "https://raw.githubusercontent.com/PatrickVibild/TellusAmazonPictures/master/pictures/"&amp;K5&amp;"/1.jpg","https://download.lenovo.com/Images/Parts/"&amp;K5&amp;"/"&amp;K5&amp;"_A.jpg"))</f>
        <v>https://raw.githubusercontent.com/PatrickVibild/TellusAmazonPictures/master/pictures/Lenovo/T460s/RG/FR/1.jpg</v>
      </c>
      <c r="N5" s="61" t="str">
        <f aca="false">IF(ISBLANK(K5),"",IF(L5, "https://raw.githubusercontent.com/PatrickVibild/TellusAmazonPictures/master/pictures/"&amp;K5&amp;"/2.jpg","https://download.lenovo.com/Images/Parts/"&amp;K5&amp;"/"&amp;K5&amp;"_B.jpg"))</f>
        <v>https://raw.githubusercontent.com/PatrickVibild/TellusAmazonPictures/master/pictures/Lenovo/T460s/RG/FR/2.jpg</v>
      </c>
      <c r="O5" s="62" t="str">
        <f aca="false">IF(ISBLANK(K5),"",IF(L5, "https://raw.githubusercontent.com/PatrickVibild/TellusAmazonPictures/master/pictures/"&amp;K5&amp;"/3.jpg","https://download.lenovo.com/Images/Parts/"&amp;K5&amp;"/"&amp;K5&amp;"_details.jpg"))</f>
        <v>https://raw.githubusercontent.com/PatrickVibild/TellusAmazonPictures/master/pictures/Lenovo/T460s/RG/FR/3.jpg</v>
      </c>
      <c r="P5" s="0" t="str">
        <f aca="false">IF(ISBLANK(K5),"",IF(L5, "https://raw.githubusercontent.com/PatrickVibild/TellusAmazonPictures/master/pictures/"&amp;K5&amp;"/4.jpg", ""))</f>
        <v>https://raw.githubusercontent.com/PatrickVibild/TellusAmazonPictures/master/pictures/Lenovo/T460s/RG/FR/4.jpg</v>
      </c>
      <c r="Q5" s="0" t="str">
        <f aca="false">IF(ISBLANK(K5),"",IF(L5, "https://raw.githubusercontent.com/PatrickVibild/TellusAmazonPictures/master/pictures/"&amp;K5&amp;"/5.jpg", ""))</f>
        <v>https://raw.githubusercontent.com/PatrickVibild/TellusAmazonPictures/master/pictures/Lenovo/T460s/RG/FR/5.jpg</v>
      </c>
      <c r="R5" s="0" t="str">
        <f aca="false">IF(ISBLANK(K5),"",IF(L5, "https://raw.githubusercontent.com/PatrickVibild/TellusAmazonPictures/master/pictures/"&amp;K5&amp;"/6.jpg", ""))</f>
        <v>https://raw.githubusercontent.com/PatrickVibild/TellusAmazonPictures/master/pictures/Lenovo/T460s/RG/FR/6.jpg</v>
      </c>
      <c r="S5" s="0" t="str">
        <f aca="false">IF(ISBLANK(K5),"",IF(L5, "https://raw.githubusercontent.com/PatrickVibild/TellusAmazonPictures/master/pictures/"&amp;K5&amp;"/7.jpg", ""))</f>
        <v>https://raw.githubusercontent.com/PatrickVibild/TellusAmazonPictures/master/pictures/Lenovo/T460s/RG/FR/7.jpg</v>
      </c>
      <c r="T5" s="0" t="str">
        <f aca="false">IF(ISBLANK(K5),"",IF(L5, "https://raw.githubusercontent.com/PatrickVibild/TellusAmazonPictures/master/pictures/"&amp;K5&amp;"/8.jpg",""))</f>
        <v>https://raw.githubusercontent.com/PatrickVibild/TellusAmazonPictures/master/pictures/Lenovo/T460s/RG/FR/8.jpg</v>
      </c>
      <c r="U5" s="0" t="str">
        <f aca="false">IF(ISBLANK(K5),"",IF(L5, "https://raw.githubusercontent.com/PatrickVibild/TellusAmazonPictures/master/pictures/"&amp;K5&amp;"/9.jpg", ""))</f>
        <v>https://raw.githubusercontent.com/PatrickVibild/TellusAmazonPictures/master/pictures/Lenovo/T460s/RG/FR/9.jpg</v>
      </c>
      <c r="V5" s="63" t="n">
        <f aca="false">MATCH(G5,options!$D$1:$D$20,0)</f>
        <v>2</v>
      </c>
    </row>
    <row r="6" customFormat="false" ht="23.85" hidden="false" customHeight="false" outlineLevel="0" collapsed="false">
      <c r="A6" s="49" t="s">
        <v>372</v>
      </c>
      <c r="B6" s="64" t="s">
        <v>373</v>
      </c>
      <c r="C6" s="55" t="n">
        <f aca="false">FALSE()</f>
        <v>0</v>
      </c>
      <c r="D6" s="55" t="n">
        <f aca="false">TRUE()</f>
        <v>1</v>
      </c>
      <c r="E6" s="56" t="n">
        <v>5714401465034</v>
      </c>
      <c r="F6" s="56" t="s">
        <v>374</v>
      </c>
      <c r="G6" s="57"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8" t="n">
        <f aca="false">TRUE()</f>
        <v>1</v>
      </c>
      <c r="J6" s="59" t="n">
        <f aca="false">FALSE()</f>
        <v>0</v>
      </c>
      <c r="K6" s="56" t="s">
        <v>376</v>
      </c>
      <c r="L6" s="60" t="n">
        <f aca="false">TRUE()</f>
        <v>1</v>
      </c>
      <c r="M6" s="61" t="str">
        <f aca="false">IF(ISBLANK(K6),"",IF(L6, "https://raw.githubusercontent.com/PatrickVibild/TellusAmazonPictures/master/pictures/"&amp;K6&amp;"/1.jpg","https://download.lenovo.com/Images/Parts/"&amp;K6&amp;"/"&amp;K6&amp;"_A.jpg"))</f>
        <v>https://raw.githubusercontent.com/PatrickVibild/TellusAmazonPictures/master/pictures/Lenovo/T460s/RG/IT/1.jpg</v>
      </c>
      <c r="N6" s="61" t="str">
        <f aca="false">IF(ISBLANK(K6),"",IF(L6, "https://raw.githubusercontent.com/PatrickVibild/TellusAmazonPictures/master/pictures/"&amp;K6&amp;"/2.jpg","https://download.lenovo.com/Images/Parts/"&amp;K6&amp;"/"&amp;K6&amp;"_B.jpg"))</f>
        <v>https://raw.githubusercontent.com/PatrickVibild/TellusAmazonPictures/master/pictures/Lenovo/T460s/RG/IT/2.jpg</v>
      </c>
      <c r="O6" s="62" t="str">
        <f aca="false">IF(ISBLANK(K6),"",IF(L6, "https://raw.githubusercontent.com/PatrickVibild/TellusAmazonPictures/master/pictures/"&amp;K6&amp;"/3.jpg","https://download.lenovo.com/Images/Parts/"&amp;K6&amp;"/"&amp;K6&amp;"_details.jpg"))</f>
        <v>https://raw.githubusercontent.com/PatrickVibild/TellusAmazonPictures/master/pictures/Lenovo/T460s/RG/IT/3.jpg</v>
      </c>
      <c r="P6" s="0" t="str">
        <f aca="false">IF(ISBLANK(K6),"",IF(L6, "https://raw.githubusercontent.com/PatrickVibild/TellusAmazonPictures/master/pictures/"&amp;K6&amp;"/4.jpg", ""))</f>
        <v>https://raw.githubusercontent.com/PatrickVibild/TellusAmazonPictures/master/pictures/Lenovo/T460s/RG/IT/4.jpg</v>
      </c>
      <c r="Q6" s="0" t="str">
        <f aca="false">IF(ISBLANK(K6),"",IF(L6, "https://raw.githubusercontent.com/PatrickVibild/TellusAmazonPictures/master/pictures/"&amp;K6&amp;"/5.jpg", ""))</f>
        <v>https://raw.githubusercontent.com/PatrickVibild/TellusAmazonPictures/master/pictures/Lenovo/T460s/RG/IT/5.jpg</v>
      </c>
      <c r="R6" s="0" t="str">
        <f aca="false">IF(ISBLANK(K6),"",IF(L6, "https://raw.githubusercontent.com/PatrickVibild/TellusAmazonPictures/master/pictures/"&amp;K6&amp;"/6.jpg", ""))</f>
        <v>https://raw.githubusercontent.com/PatrickVibild/TellusAmazonPictures/master/pictures/Lenovo/T460s/RG/IT/6.jpg</v>
      </c>
      <c r="S6" s="0" t="str">
        <f aca="false">IF(ISBLANK(K6),"",IF(L6, "https://raw.githubusercontent.com/PatrickVibild/TellusAmazonPictures/master/pictures/"&amp;K6&amp;"/7.jpg", ""))</f>
        <v>https://raw.githubusercontent.com/PatrickVibild/TellusAmazonPictures/master/pictures/Lenovo/T460s/RG/IT/7.jpg</v>
      </c>
      <c r="T6" s="0" t="str">
        <f aca="false">IF(ISBLANK(K6),"",IF(L6, "https://raw.githubusercontent.com/PatrickVibild/TellusAmazonPictures/master/pictures/"&amp;K6&amp;"/8.jpg",""))</f>
        <v>https://raw.githubusercontent.com/PatrickVibild/TellusAmazonPictures/master/pictures/Lenovo/T460s/RG/IT/8.jpg</v>
      </c>
      <c r="U6" s="0" t="str">
        <f aca="false">IF(ISBLANK(K6),"",IF(L6, "https://raw.githubusercontent.com/PatrickVibild/TellusAmazonPictures/master/pictures/"&amp;K6&amp;"/9.jpg", ""))</f>
        <v>https://raw.githubusercontent.com/PatrickVibild/TellusAmazonPictures/master/pictures/Lenovo/T460s/RG/IT/9.jpg</v>
      </c>
      <c r="V6" s="63" t="n">
        <f aca="false">MATCH(G6,options!$D$1:$D$20,0)</f>
        <v>3</v>
      </c>
    </row>
    <row r="7" customFormat="false" ht="23.85" hidden="false" customHeight="false" outlineLevel="0" collapsed="false">
      <c r="A7" s="49" t="s">
        <v>377</v>
      </c>
      <c r="B7" s="65" t="str">
        <f aca="false">IF(B6=options!C1,"41","41")</f>
        <v>41</v>
      </c>
      <c r="C7" s="55" t="n">
        <f aca="false">FALSE()</f>
        <v>0</v>
      </c>
      <c r="D7" s="55" t="n">
        <f aca="false">TRUE()</f>
        <v>1</v>
      </c>
      <c r="E7" s="56" t="n">
        <v>5714401465041</v>
      </c>
      <c r="F7" s="56" t="s">
        <v>378</v>
      </c>
      <c r="G7" s="57"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8" t="n">
        <f aca="false">TRUE()</f>
        <v>1</v>
      </c>
      <c r="J7" s="59" t="n">
        <f aca="false">FALSE()</f>
        <v>0</v>
      </c>
      <c r="K7" s="56" t="s">
        <v>380</v>
      </c>
      <c r="L7" s="60" t="b">
        <v>1</v>
      </c>
      <c r="M7" s="61" t="str">
        <f aca="false">IF(ISBLANK(K7),"",IF(L7, "https://raw.githubusercontent.com/PatrickVibild/TellusAmazonPictures/master/pictures/"&amp;K7&amp;"/1.jpg","https://download.lenovo.com/Images/Parts/"&amp;K7&amp;"/"&amp;K7&amp;"_A.jpg"))</f>
        <v>https://raw.githubusercontent.com/PatrickVibild/TellusAmazonPictures/master/pictures/Lenovo/T460s/RG/ES/1.jpg</v>
      </c>
      <c r="N7" s="61" t="str">
        <f aca="false">IF(ISBLANK(K7),"",IF(L7, "https://raw.githubusercontent.com/PatrickVibild/TellusAmazonPictures/master/pictures/"&amp;K7&amp;"/2.jpg","https://download.lenovo.com/Images/Parts/"&amp;K7&amp;"/"&amp;K7&amp;"_B.jpg"))</f>
        <v>https://raw.githubusercontent.com/PatrickVibild/TellusAmazonPictures/master/pictures/Lenovo/T460s/RG/ES/2.jpg</v>
      </c>
      <c r="O7" s="62" t="str">
        <f aca="false">IF(ISBLANK(K7),"",IF(L7, "https://raw.githubusercontent.com/PatrickVibild/TellusAmazonPictures/master/pictures/"&amp;K7&amp;"/3.jpg","https://download.lenovo.com/Images/Parts/"&amp;K7&amp;"/"&amp;K7&amp;"_details.jpg"))</f>
        <v>https://raw.githubusercontent.com/PatrickVibild/TellusAmazonPictures/master/pictures/Lenovo/T460s/RG/ES/3.jpg</v>
      </c>
      <c r="P7" s="0" t="str">
        <f aca="false">IF(ISBLANK(K7),"",IF(L7, "https://raw.githubusercontent.com/PatrickVibild/TellusAmazonPictures/master/pictures/"&amp;K7&amp;"/4.jpg", ""))</f>
        <v>https://raw.githubusercontent.com/PatrickVibild/TellusAmazonPictures/master/pictures/Lenovo/T460s/RG/ES/4.jpg</v>
      </c>
      <c r="Q7" s="0" t="str">
        <f aca="false">IF(ISBLANK(K7),"",IF(L7, "https://raw.githubusercontent.com/PatrickVibild/TellusAmazonPictures/master/pictures/"&amp;K7&amp;"/5.jpg", ""))</f>
        <v>https://raw.githubusercontent.com/PatrickVibild/TellusAmazonPictures/master/pictures/Lenovo/T460s/RG/ES/5.jpg</v>
      </c>
      <c r="R7" s="0" t="str">
        <f aca="false">IF(ISBLANK(K7),"",IF(L7, "https://raw.githubusercontent.com/PatrickVibild/TellusAmazonPictures/master/pictures/"&amp;K7&amp;"/6.jpg", ""))</f>
        <v>https://raw.githubusercontent.com/PatrickVibild/TellusAmazonPictures/master/pictures/Lenovo/T460s/RG/ES/6.jpg</v>
      </c>
      <c r="S7" s="0" t="str">
        <f aca="false">IF(ISBLANK(K7),"",IF(L7, "https://raw.githubusercontent.com/PatrickVibild/TellusAmazonPictures/master/pictures/"&amp;K7&amp;"/7.jpg", ""))</f>
        <v>https://raw.githubusercontent.com/PatrickVibild/TellusAmazonPictures/master/pictures/Lenovo/T460s/RG/ES/7.jpg</v>
      </c>
      <c r="T7" s="0" t="str">
        <f aca="false">IF(ISBLANK(K7),"",IF(L7, "https://raw.githubusercontent.com/PatrickVibild/TellusAmazonPictures/master/pictures/"&amp;K7&amp;"/8.jpg",""))</f>
        <v>https://raw.githubusercontent.com/PatrickVibild/TellusAmazonPictures/master/pictures/Lenovo/T460s/RG/ES/8.jpg</v>
      </c>
      <c r="U7" s="0" t="str">
        <f aca="false">IF(ISBLANK(K7),"",IF(L7, "https://raw.githubusercontent.com/PatrickVibild/TellusAmazonPictures/master/pictures/"&amp;K7&amp;"/9.jpg", ""))</f>
        <v>https://raw.githubusercontent.com/PatrickVibild/TellusAmazonPictures/master/pictures/Lenovo/T460s/RG/ES/9.jpg</v>
      </c>
      <c r="V7" s="63" t="n">
        <f aca="false">MATCH(G7,options!$D$1:$D$20,0)</f>
        <v>4</v>
      </c>
    </row>
    <row r="8" customFormat="false" ht="23.85" hidden="false" customHeight="false" outlineLevel="0" collapsed="false">
      <c r="A8" s="49" t="s">
        <v>381</v>
      </c>
      <c r="B8" s="65" t="str">
        <f aca="false">IF(B6=options!C1,"17","17")</f>
        <v>17</v>
      </c>
      <c r="C8" s="55" t="n">
        <f aca="false">FALSE()</f>
        <v>0</v>
      </c>
      <c r="D8" s="55" t="n">
        <f aca="false">TRUE()</f>
        <v>1</v>
      </c>
      <c r="E8" s="56" t="n">
        <v>5714401465058</v>
      </c>
      <c r="F8" s="56" t="s">
        <v>382</v>
      </c>
      <c r="G8" s="57"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8" t="n">
        <f aca="false">TRUE()</f>
        <v>1</v>
      </c>
      <c r="J8" s="59" t="n">
        <f aca="false">FALSE()</f>
        <v>0</v>
      </c>
      <c r="K8" s="56" t="s">
        <v>384</v>
      </c>
      <c r="L8" s="60" t="n">
        <f aca="false">TRUE()</f>
        <v>1</v>
      </c>
      <c r="M8" s="61" t="str">
        <f aca="false">IF(ISBLANK(K8),"",IF(L8, "https://raw.githubusercontent.com/PatrickVibild/TellusAmazonPictures/master/pictures/"&amp;K8&amp;"/1.jpg","https://download.lenovo.com/Images/Parts/"&amp;K8&amp;"/"&amp;K8&amp;"_A.jpg"))</f>
        <v>https://raw.githubusercontent.com/PatrickVibild/TellusAmazonPictures/master/pictures/Lenovo/T460s/RG/UK/1.jpg</v>
      </c>
      <c r="N8" s="61" t="str">
        <f aca="false">IF(ISBLANK(K8),"",IF(L8, "https://raw.githubusercontent.com/PatrickVibild/TellusAmazonPictures/master/pictures/"&amp;K8&amp;"/2.jpg","https://download.lenovo.com/Images/Parts/"&amp;K8&amp;"/"&amp;K8&amp;"_B.jpg"))</f>
        <v>https://raw.githubusercontent.com/PatrickVibild/TellusAmazonPictures/master/pictures/Lenovo/T460s/RG/UK/2.jpg</v>
      </c>
      <c r="O8" s="62" t="str">
        <f aca="false">IF(ISBLANK(K8),"",IF(L8, "https://raw.githubusercontent.com/PatrickVibild/TellusAmazonPictures/master/pictures/"&amp;K8&amp;"/3.jpg","https://download.lenovo.com/Images/Parts/"&amp;K8&amp;"/"&amp;K8&amp;"_details.jpg"))</f>
        <v>https://raw.githubusercontent.com/PatrickVibild/TellusAmazonPictures/master/pictures/Lenovo/T460s/RG/UK/3.jpg</v>
      </c>
      <c r="P8" s="0" t="str">
        <f aca="false">IF(ISBLANK(K8),"",IF(L8, "https://raw.githubusercontent.com/PatrickVibild/TellusAmazonPictures/master/pictures/"&amp;K8&amp;"/4.jpg", ""))</f>
        <v>https://raw.githubusercontent.com/PatrickVibild/TellusAmazonPictures/master/pictures/Lenovo/T460s/RG/UK/4.jpg</v>
      </c>
      <c r="Q8" s="0" t="str">
        <f aca="false">IF(ISBLANK(K8),"",IF(L8, "https://raw.githubusercontent.com/PatrickVibild/TellusAmazonPictures/master/pictures/"&amp;K8&amp;"/5.jpg", ""))</f>
        <v>https://raw.githubusercontent.com/PatrickVibild/TellusAmazonPictures/master/pictures/Lenovo/T460s/RG/UK/5.jpg</v>
      </c>
      <c r="R8" s="0" t="str">
        <f aca="false">IF(ISBLANK(K8),"",IF(L8, "https://raw.githubusercontent.com/PatrickVibild/TellusAmazonPictures/master/pictures/"&amp;K8&amp;"/6.jpg", ""))</f>
        <v>https://raw.githubusercontent.com/PatrickVibild/TellusAmazonPictures/master/pictures/Lenovo/T460s/RG/UK/6.jpg</v>
      </c>
      <c r="S8" s="0" t="str">
        <f aca="false">IF(ISBLANK(K8),"",IF(L8, "https://raw.githubusercontent.com/PatrickVibild/TellusAmazonPictures/master/pictures/"&amp;K8&amp;"/7.jpg", ""))</f>
        <v>https://raw.githubusercontent.com/PatrickVibild/TellusAmazonPictures/master/pictures/Lenovo/T460s/RG/UK/7.jpg</v>
      </c>
      <c r="T8" s="0" t="str">
        <f aca="false">IF(ISBLANK(K8),"",IF(L8, "https://raw.githubusercontent.com/PatrickVibild/TellusAmazonPictures/master/pictures/"&amp;K8&amp;"/8.jpg",""))</f>
        <v>https://raw.githubusercontent.com/PatrickVibild/TellusAmazonPictures/master/pictures/Lenovo/T460s/RG/UK/8.jpg</v>
      </c>
      <c r="U8" s="0" t="str">
        <f aca="false">IF(ISBLANK(K8),"",IF(L8, "https://raw.githubusercontent.com/PatrickVibild/TellusAmazonPictures/master/pictures/"&amp;K8&amp;"/9.jpg", ""))</f>
        <v>https://raw.githubusercontent.com/PatrickVibild/TellusAmazonPictures/master/pictures/Lenovo/T460s/RG/UK/9.jpg</v>
      </c>
      <c r="V8" s="63" t="n">
        <f aca="false">MATCH(G8,options!$D$1:$D$20,0)</f>
        <v>5</v>
      </c>
    </row>
    <row r="9" customFormat="false" ht="35.05" hidden="false" customHeight="false" outlineLevel="0" collapsed="false">
      <c r="A9" s="49" t="s">
        <v>385</v>
      </c>
      <c r="B9" s="65" t="str">
        <f aca="false">IF(B6=options!C1,"5","5")</f>
        <v>5</v>
      </c>
      <c r="C9" s="55" t="n">
        <f aca="false">FALSE()</f>
        <v>0</v>
      </c>
      <c r="D9" s="55" t="n">
        <f aca="false">FALSE()</f>
        <v>0</v>
      </c>
      <c r="E9" s="56" t="n">
        <v>5714401465065</v>
      </c>
      <c r="F9" s="56" t="s">
        <v>386</v>
      </c>
      <c r="G9" s="57"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8" t="n">
        <f aca="false">TRUE()</f>
        <v>1</v>
      </c>
      <c r="J9" s="59" t="n">
        <f aca="false">FALSE()</f>
        <v>0</v>
      </c>
      <c r="K9" s="56" t="s">
        <v>388</v>
      </c>
      <c r="L9" s="60" t="n">
        <f aca="false">TRUE()</f>
        <v>1</v>
      </c>
      <c r="M9" s="61" t="str">
        <f aca="false">IF(ISBLANK(K9),"",IF(L9, "https://raw.githubusercontent.com/PatrickVibild/TellusAmazonPictures/master/pictures/"&amp;K9&amp;"/1.jpg","https://download.lenovo.com/Images/Parts/"&amp;K9&amp;"/"&amp;K9&amp;"_A.jpg"))</f>
        <v>https://raw.githubusercontent.com/PatrickVibild/TellusAmazonPictures/master/pictures/Lenovo/T460s/RG/NOR/1.jpg</v>
      </c>
      <c r="N9" s="61" t="str">
        <f aca="false">IF(ISBLANK(K9),"",IF(L9, "https://raw.githubusercontent.com/PatrickVibild/TellusAmazonPictures/master/pictures/"&amp;K9&amp;"/2.jpg","https://download.lenovo.com/Images/Parts/"&amp;K9&amp;"/"&amp;K9&amp;"_B.jpg"))</f>
        <v>https://raw.githubusercontent.com/PatrickVibild/TellusAmazonPictures/master/pictures/Lenovo/T460s/RG/NOR/2.jpg</v>
      </c>
      <c r="O9" s="62" t="str">
        <f aca="false">IF(ISBLANK(K9),"",IF(L9, "https://raw.githubusercontent.com/PatrickVibild/TellusAmazonPictures/master/pictures/"&amp;K9&amp;"/3.jpg","https://download.lenovo.com/Images/Parts/"&amp;K9&amp;"/"&amp;K9&amp;"_details.jpg"))</f>
        <v>https://raw.githubusercontent.com/PatrickVibild/TellusAmazonPictures/master/pictures/Lenovo/T460s/RG/NOR/3.jpg</v>
      </c>
      <c r="P9" s="0" t="str">
        <f aca="false">IF(ISBLANK(K9),"",IF(L9, "https://raw.githubusercontent.com/PatrickVibild/TellusAmazonPictures/master/pictures/"&amp;K9&amp;"/4.jpg", ""))</f>
        <v>https://raw.githubusercontent.com/PatrickVibild/TellusAmazonPictures/master/pictures/Lenovo/T460s/RG/NOR/4.jpg</v>
      </c>
      <c r="Q9" s="0" t="str">
        <f aca="false">IF(ISBLANK(K9),"",IF(L9, "https://raw.githubusercontent.com/PatrickVibild/TellusAmazonPictures/master/pictures/"&amp;K9&amp;"/5.jpg", ""))</f>
        <v>https://raw.githubusercontent.com/PatrickVibild/TellusAmazonPictures/master/pictures/Lenovo/T460s/RG/NOR/5.jpg</v>
      </c>
      <c r="R9" s="0" t="str">
        <f aca="false">IF(ISBLANK(K9),"",IF(L9, "https://raw.githubusercontent.com/PatrickVibild/TellusAmazonPictures/master/pictures/"&amp;K9&amp;"/6.jpg", ""))</f>
        <v>https://raw.githubusercontent.com/PatrickVibild/TellusAmazonPictures/master/pictures/Lenovo/T460s/RG/NOR/6.jpg</v>
      </c>
      <c r="S9" s="0" t="str">
        <f aca="false">IF(ISBLANK(K9),"",IF(L9, "https://raw.githubusercontent.com/PatrickVibild/TellusAmazonPictures/master/pictures/"&amp;K9&amp;"/7.jpg", ""))</f>
        <v>https://raw.githubusercontent.com/PatrickVibild/TellusAmazonPictures/master/pictures/Lenovo/T460s/RG/NOR/7.jpg</v>
      </c>
      <c r="T9" s="0" t="str">
        <f aca="false">IF(ISBLANK(K9),"",IF(L9, "https://raw.githubusercontent.com/PatrickVibild/TellusAmazonPictures/master/pictures/"&amp;K9&amp;"/8.jpg",""))</f>
        <v>https://raw.githubusercontent.com/PatrickVibild/TellusAmazonPictures/master/pictures/Lenovo/T460s/RG/NOR/8.jpg</v>
      </c>
      <c r="U9" s="0" t="str">
        <f aca="false">IF(ISBLANK(K9),"",IF(L9, "https://raw.githubusercontent.com/PatrickVibild/TellusAmazonPictures/master/pictures/"&amp;K9&amp;"/9.jpg", ""))</f>
        <v>https://raw.githubusercontent.com/PatrickVibild/TellusAmazonPictures/master/pictures/Lenovo/T460s/RG/NOR/9.jpg</v>
      </c>
      <c r="V9" s="63" t="n">
        <f aca="false">MATCH(G9,options!$D$1:$D$20,0)</f>
        <v>6</v>
      </c>
    </row>
    <row r="10" customFormat="false" ht="12.8" hidden="false" customHeight="false" outlineLevel="0" collapsed="false">
      <c r="A10" s="0" t="s">
        <v>389</v>
      </c>
      <c r="B10" s="66"/>
      <c r="C10" s="55" t="n">
        <f aca="false">FALSE()</f>
        <v>0</v>
      </c>
      <c r="D10" s="55" t="n">
        <f aca="false">FALSE()</f>
        <v>0</v>
      </c>
      <c r="E10" s="56" t="n">
        <v>5714401465072</v>
      </c>
      <c r="F10" s="56" t="s">
        <v>390</v>
      </c>
      <c r="G10" s="57"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8" t="n">
        <f aca="false">TRUE()</f>
        <v>1</v>
      </c>
      <c r="J10" s="59" t="n">
        <f aca="false">FALSE()</f>
        <v>0</v>
      </c>
      <c r="K10" s="56" t="s">
        <v>392</v>
      </c>
      <c r="L10" s="60" t="n">
        <f aca="false">FALSE()</f>
        <v>0</v>
      </c>
      <c r="M10" s="61" t="str">
        <f aca="false">IF(ISBLANK(K10),"",IF(L10, "https://raw.githubusercontent.com/PatrickVibild/TellusAmazonPictures/master/pictures/"&amp;K10&amp;"/1.jpg","https://download.lenovo.com/Images/Parts/"&amp;K10&amp;"/"&amp;K10&amp;"_A.jpg"))</f>
        <v>https://download.lenovo.com/Images/Parts/01YR052/01YR052_A.jpg</v>
      </c>
      <c r="N10" s="61" t="str">
        <f aca="false">IF(ISBLANK(K10),"",IF(L10, "https://raw.githubusercontent.com/PatrickVibild/TellusAmazonPictures/master/pictures/"&amp;K10&amp;"/2.jpg","https://download.lenovo.com/Images/Parts/"&amp;K10&amp;"/"&amp;K10&amp;"_B.jpg"))</f>
        <v>https://download.lenovo.com/Images/Parts/01YR052/01YR052_B.jpg</v>
      </c>
      <c r="O10" s="62"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3" t="n">
        <f aca="false">MATCH(G10,options!$D$1:$D$20,0)</f>
        <v>7</v>
      </c>
    </row>
    <row r="11" customFormat="false" ht="12.8" hidden="false" customHeight="false" outlineLevel="0" collapsed="false">
      <c r="A11" s="49" t="s">
        <v>393</v>
      </c>
      <c r="B11" s="67" t="n">
        <v>150</v>
      </c>
      <c r="C11" s="55" t="n">
        <f aca="false">FALSE()</f>
        <v>0</v>
      </c>
      <c r="D11" s="55" t="n">
        <f aca="false">FALSE()</f>
        <v>0</v>
      </c>
      <c r="E11" s="56" t="n">
        <v>5714401465089</v>
      </c>
      <c r="F11" s="56" t="s">
        <v>394</v>
      </c>
      <c r="G11" s="57"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8" t="n">
        <f aca="false">TRUE()</f>
        <v>1</v>
      </c>
      <c r="J11" s="59" t="n">
        <f aca="false">FALSE()</f>
        <v>0</v>
      </c>
      <c r="K11" s="56"/>
      <c r="L11" s="60" t="n">
        <f aca="false">FALSE()</f>
        <v>0</v>
      </c>
      <c r="M11" s="61" t="str">
        <f aca="false">IF(ISBLANK(K11),"",IF(L11, "https://raw.githubusercontent.com/PatrickVibild/TellusAmazonPictures/master/pictures/"&amp;K11&amp;"/1.jpg","https://download.lenovo.com/Images/Parts/"&amp;K11&amp;"/"&amp;K11&amp;"_A.jpg"))</f>
        <v/>
      </c>
      <c r="N11" s="61" t="str">
        <f aca="false">IF(ISBLANK(K11),"",IF(L11, "https://raw.githubusercontent.com/PatrickVibild/TellusAmazonPictures/master/pictures/"&amp;K11&amp;"/2.jpg","https://download.lenovo.com/Images/Parts/"&amp;K11&amp;"/"&amp;K11&amp;"_B.jpg"))</f>
        <v/>
      </c>
      <c r="O11" s="62"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3" t="n">
        <f aca="false">MATCH(G11,options!$D$1:$D$20,0)</f>
        <v>8</v>
      </c>
    </row>
    <row r="12" customFormat="false" ht="12.8" hidden="false" customHeight="false" outlineLevel="0" collapsed="false">
      <c r="B12" s="66"/>
      <c r="C12" s="55" t="n">
        <f aca="false">FALSE()</f>
        <v>0</v>
      </c>
      <c r="D12" s="55" t="n">
        <f aca="false">FALSE()</f>
        <v>0</v>
      </c>
      <c r="E12" s="56" t="n">
        <v>5714401465096</v>
      </c>
      <c r="F12" s="56" t="s">
        <v>396</v>
      </c>
      <c r="G12" s="57" t="s">
        <v>397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8" t="n">
        <f aca="false">TRUE()</f>
        <v>1</v>
      </c>
      <c r="J12" s="59" t="n">
        <f aca="false">FALSE()</f>
        <v>0</v>
      </c>
      <c r="K12" s="56" t="s">
        <v>398</v>
      </c>
      <c r="L12" s="60" t="n">
        <f aca="false">FALSE()</f>
        <v>0</v>
      </c>
      <c r="M12" s="61" t="str">
        <f aca="false">IF(ISBLANK(K12),"",IF(L12, "https://raw.githubusercontent.com/PatrickVibild/TellusAmazonPictures/master/pictures/"&amp;K12&amp;"/1.jpg","https://download.lenovo.com/Images/Parts/"&amp;K12&amp;"/"&amp;K12&amp;"_A.jpg"))</f>
        <v>https://download.lenovo.com/Images/Parts/01YT108/01YT108_A.jpg</v>
      </c>
      <c r="N12" s="61" t="str">
        <f aca="false">IF(ISBLANK(K12),"",IF(L12, "https://raw.githubusercontent.com/PatrickVibild/TellusAmazonPictures/master/pictures/"&amp;K12&amp;"/2.jpg","https://download.lenovo.com/Images/Parts/"&amp;K12&amp;"/"&amp;K12&amp;"_B.jpg"))</f>
        <v>https://download.lenovo.com/Images/Parts/01YT108/01YT108_B.jpg</v>
      </c>
      <c r="O12" s="62"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3" t="n">
        <f aca="false">MATCH(G12,options!$D$1:$D$20,0)</f>
        <v>20</v>
      </c>
    </row>
    <row r="13" customFormat="false" ht="12.8" hidden="false" customHeight="false" outlineLevel="0" collapsed="false">
      <c r="A13" s="49" t="s">
        <v>399</v>
      </c>
      <c r="B13" s="56" t="s">
        <v>400</v>
      </c>
      <c r="C13" s="55" t="n">
        <f aca="false">FALSE()</f>
        <v>0</v>
      </c>
      <c r="D13" s="55" t="n">
        <f aca="false">FALSE()</f>
        <v>0</v>
      </c>
      <c r="E13" s="56" t="n">
        <v>5714401465102</v>
      </c>
      <c r="F13" s="56" t="s">
        <v>401</v>
      </c>
      <c r="G13" s="57" t="s">
        <v>402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8" t="n">
        <f aca="false">TRUE()</f>
        <v>1</v>
      </c>
      <c r="J13" s="59" t="n">
        <f aca="false">FALSE()</f>
        <v>0</v>
      </c>
      <c r="K13" s="56" t="s">
        <v>403</v>
      </c>
      <c r="L13" s="60" t="n">
        <f aca="false">FALSE()</f>
        <v>0</v>
      </c>
      <c r="M13" s="61" t="str">
        <f aca="false">IF(ISBLANK(K13),"",IF(L13, "https://raw.githubusercontent.com/PatrickVibild/TellusAmazonPictures/master/pictures/"&amp;K13&amp;"/1.jpg","https://download.lenovo.com/Images/Parts/"&amp;K13&amp;"/"&amp;K13&amp;"_A.jpg"))</f>
        <v>https://download.lenovo.com/Images/Parts/01YR055/01YR055_A.jpg</v>
      </c>
      <c r="N13" s="61" t="str">
        <f aca="false">IF(ISBLANK(K13),"",IF(L13, "https://raw.githubusercontent.com/PatrickVibild/TellusAmazonPictures/master/pictures/"&amp;K13&amp;"/2.jpg","https://download.lenovo.com/Images/Parts/"&amp;K13&amp;"/"&amp;K13&amp;"_B.jpg"))</f>
        <v>https://download.lenovo.com/Images/Parts/01YR055/01YR055_B.jpg</v>
      </c>
      <c r="O13" s="62"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3" t="n">
        <f aca="false">MATCH(G13,options!$D$1:$D$20,0)</f>
        <v>9</v>
      </c>
    </row>
    <row r="14" customFormat="false" ht="12.8" hidden="false" customHeight="false" outlineLevel="0" collapsed="false">
      <c r="A14" s="49" t="s">
        <v>404</v>
      </c>
      <c r="B14" s="56" t="n">
        <v>5714401460992</v>
      </c>
      <c r="C14" s="55" t="n">
        <f aca="false">FALSE()</f>
        <v>0</v>
      </c>
      <c r="D14" s="55" t="n">
        <f aca="false">FALSE()</f>
        <v>0</v>
      </c>
      <c r="E14" s="56" t="n">
        <v>5714401465119</v>
      </c>
      <c r="F14" s="56" t="s">
        <v>405</v>
      </c>
      <c r="G14" s="57" t="s">
        <v>406</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8" t="n">
        <f aca="false">TRUE()</f>
        <v>1</v>
      </c>
      <c r="J14" s="59" t="n">
        <f aca="false">FALSE()</f>
        <v>0</v>
      </c>
      <c r="K14" s="56" t="s">
        <v>407</v>
      </c>
      <c r="L14" s="60" t="n">
        <f aca="false">FALSE()</f>
        <v>0</v>
      </c>
      <c r="M14" s="61" t="str">
        <f aca="false">IF(ISBLANK(K14),"",IF(L14, "https://raw.githubusercontent.com/PatrickVibild/TellusAmazonPictures/master/pictures/"&amp;K14&amp;"/1.jpg","https://download.lenovo.com/Images/Parts/"&amp;K14&amp;"/"&amp;K14&amp;"_A.jpg"))</f>
        <v>https://download.lenovo.com/Images/Parts/01YT115/01YT115_A.jpg</v>
      </c>
      <c r="N14" s="61" t="str">
        <f aca="false">IF(ISBLANK(K14),"",IF(L14, "https://raw.githubusercontent.com/PatrickVibild/TellusAmazonPictures/master/pictures/"&amp;K14&amp;"/2.jpg","https://download.lenovo.com/Images/Parts/"&amp;K14&amp;"/"&amp;K14&amp;"_B.jpg"))</f>
        <v>https://download.lenovo.com/Images/Parts/01YT115/01YT115_B.jpg</v>
      </c>
      <c r="O14" s="62"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3" t="n">
        <f aca="false">MATCH(G14,options!$D$1:$D$20,0)</f>
        <v>19</v>
      </c>
    </row>
    <row r="15" customFormat="false" ht="12.8" hidden="false" customHeight="false" outlineLevel="0" collapsed="false">
      <c r="B15" s="66"/>
      <c r="C15" s="55" t="n">
        <f aca="false">FALSE()</f>
        <v>0</v>
      </c>
      <c r="D15" s="55" t="n">
        <f aca="false">FALSE()</f>
        <v>0</v>
      </c>
      <c r="E15" s="56" t="n">
        <v>5714401465126</v>
      </c>
      <c r="F15" s="56" t="s">
        <v>408</v>
      </c>
      <c r="G15" s="57"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8" t="n">
        <f aca="false">TRUE()</f>
        <v>1</v>
      </c>
      <c r="J15" s="59" t="n">
        <f aca="false">FALSE()</f>
        <v>0</v>
      </c>
      <c r="K15" s="56" t="s">
        <v>410</v>
      </c>
      <c r="L15" s="60" t="n">
        <f aca="false">FALSE()</f>
        <v>0</v>
      </c>
      <c r="M15" s="61" t="str">
        <f aca="false">IF(ISBLANK(K15),"",IF(L15, "https://raw.githubusercontent.com/PatrickVibild/TellusAmazonPictures/master/pictures/"&amp;K15&amp;"/1.jpg","https://download.lenovo.com/Images/Parts/"&amp;K15&amp;"/"&amp;K15&amp;"_A.jpg"))</f>
        <v>https://download.lenovo.com/Images/Parts/01YT119/01YT119_A.jpg</v>
      </c>
      <c r="N15" s="61" t="str">
        <f aca="false">IF(ISBLANK(K15),"",IF(L15, "https://raw.githubusercontent.com/PatrickVibild/TellusAmazonPictures/master/pictures/"&amp;K15&amp;"/2.jpg","https://download.lenovo.com/Images/Parts/"&amp;K15&amp;"/"&amp;K15&amp;"_B.jpg"))</f>
        <v>https://download.lenovo.com/Images/Parts/01YT119/01YT119_B.jpg</v>
      </c>
      <c r="O15" s="62"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3" t="n">
        <f aca="false">MATCH(G15,options!$D$1:$D$20,0)</f>
        <v>10</v>
      </c>
    </row>
    <row r="16" customFormat="false" ht="12.8" hidden="false" customHeight="false" outlineLevel="0" collapsed="false">
      <c r="A16" s="49" t="s">
        <v>411</v>
      </c>
      <c r="B16" s="50" t="s">
        <v>412</v>
      </c>
      <c r="C16" s="55" t="n">
        <f aca="false">FALSE()</f>
        <v>0</v>
      </c>
      <c r="D16" s="55" t="n">
        <f aca="false">FALSE()</f>
        <v>0</v>
      </c>
      <c r="E16" s="56" t="n">
        <v>5714401465133</v>
      </c>
      <c r="F16" s="56" t="s">
        <v>413</v>
      </c>
      <c r="G16" s="57"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8" t="n">
        <f aca="false">TRUE()</f>
        <v>1</v>
      </c>
      <c r="J16" s="59" t="n">
        <f aca="false">FALSE()</f>
        <v>0</v>
      </c>
      <c r="K16" s="56" t="s">
        <v>415</v>
      </c>
      <c r="L16" s="60" t="n">
        <f aca="false">FALSE()</f>
        <v>0</v>
      </c>
      <c r="M16" s="61" t="str">
        <f aca="false">IF(ISBLANK(K16),"",IF(L16, "https://raw.githubusercontent.com/PatrickVibild/TellusAmazonPictures/master/pictures/"&amp;K16&amp;"/1.jpg","https://download.lenovo.com/Images/Parts/"&amp;K16&amp;"/"&amp;K16&amp;"_A.jpg"))</f>
        <v>https://download.lenovo.com/Images/Parts/01YT120/01YT120_A.jpg</v>
      </c>
      <c r="N16" s="61" t="str">
        <f aca="false">IF(ISBLANK(K16),"",IF(L16, "https://raw.githubusercontent.com/PatrickVibild/TellusAmazonPictures/master/pictures/"&amp;K16&amp;"/2.jpg","https://download.lenovo.com/Images/Parts/"&amp;K16&amp;"/"&amp;K16&amp;"_B.jpg"))</f>
        <v>https://download.lenovo.com/Images/Parts/01YT120/01YT120_B.jpg</v>
      </c>
      <c r="O16" s="62"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3" t="n">
        <f aca="false">MATCH(G16,options!$D$1:$D$20,0)</f>
        <v>11</v>
      </c>
    </row>
    <row r="17" customFormat="false" ht="12.8" hidden="false" customHeight="false" outlineLevel="0" collapsed="false">
      <c r="B17" s="66"/>
      <c r="C17" s="55" t="n">
        <f aca="false">FALSE()</f>
        <v>0</v>
      </c>
      <c r="D17" s="55" t="n">
        <f aca="false">FALSE()</f>
        <v>0</v>
      </c>
      <c r="E17" s="56" t="n">
        <v>5714401465140</v>
      </c>
      <c r="F17" s="56" t="s">
        <v>416</v>
      </c>
      <c r="G17" s="57" t="s">
        <v>417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8" t="n">
        <f aca="false">TRUE()</f>
        <v>1</v>
      </c>
      <c r="J17" s="59" t="n">
        <f aca="false">FALSE()</f>
        <v>0</v>
      </c>
      <c r="K17" s="56"/>
      <c r="L17" s="60" t="n">
        <f aca="false">FALSE()</f>
        <v>0</v>
      </c>
      <c r="M17" s="61" t="str">
        <f aca="false">IF(ISBLANK(K17),"",IF(L17, "https://raw.githubusercontent.com/PatrickVibild/TellusAmazonPictures/master/pictures/"&amp;K17&amp;"/1.jpg","https://download.lenovo.com/Images/Parts/"&amp;K17&amp;"/"&amp;K17&amp;"_A.jpg"))</f>
        <v/>
      </c>
      <c r="N17" s="61" t="str">
        <f aca="false">IF(ISBLANK(K17),"",IF(L17, "https://raw.githubusercontent.com/PatrickVibild/TellusAmazonPictures/master/pictures/"&amp;K17&amp;"/2.jpg","https://download.lenovo.com/Images/Parts/"&amp;K17&amp;"/"&amp;K17&amp;"_B.jpg"))</f>
        <v/>
      </c>
      <c r="O17" s="62"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3" t="n">
        <f aca="false">MATCH(G17,options!$D$1:$D$20,0)</f>
        <v>12</v>
      </c>
    </row>
    <row r="18" customFormat="false" ht="12.8" hidden="false" customHeight="false" outlineLevel="0" collapsed="false">
      <c r="A18" s="49" t="s">
        <v>418</v>
      </c>
      <c r="B18" s="67" t="n">
        <v>5</v>
      </c>
      <c r="C18" s="55" t="n">
        <f aca="false">FALSE()</f>
        <v>0</v>
      </c>
      <c r="D18" s="55" t="n">
        <f aca="false">FALSE()</f>
        <v>0</v>
      </c>
      <c r="E18" s="56" t="n">
        <v>5714401465157</v>
      </c>
      <c r="F18" s="56" t="s">
        <v>419</v>
      </c>
      <c r="G18" s="57" t="s">
        <v>420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8" t="n">
        <f aca="false">TRUE()</f>
        <v>1</v>
      </c>
      <c r="J18" s="59" t="n">
        <f aca="false">FALSE()</f>
        <v>0</v>
      </c>
      <c r="K18" s="56" t="s">
        <v>421</v>
      </c>
      <c r="L18" s="60" t="n">
        <f aca="false">FALSE()</f>
        <v>0</v>
      </c>
      <c r="M18" s="61" t="str">
        <f aca="false">IF(ISBLANK(K18),"",IF(L18, "https://raw.githubusercontent.com/PatrickVibild/TellusAmazonPictures/master/pictures/"&amp;K18&amp;"/1.jpg","https://download.lenovo.com/Images/Parts/"&amp;K18&amp;"/"&amp;K18&amp;"_A.jpg"))</f>
        <v>https://download.lenovo.com/Images/Parts/01YT122/01YT122_A.jpg</v>
      </c>
      <c r="N18" s="61" t="str">
        <f aca="false">IF(ISBLANK(K18),"",IF(L18, "https://raw.githubusercontent.com/PatrickVibild/TellusAmazonPictures/master/pictures/"&amp;K18&amp;"/2.jpg","https://download.lenovo.com/Images/Parts/"&amp;K18&amp;"/"&amp;K18&amp;"_B.jpg"))</f>
        <v>https://download.lenovo.com/Images/Parts/01YT122/01YT122_B.jpg</v>
      </c>
      <c r="O18" s="62"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3" t="n">
        <f aca="false">MATCH(G18,options!$D$1:$D$20,0)</f>
        <v>13</v>
      </c>
    </row>
    <row r="19" customFormat="false" ht="12.8" hidden="false" customHeight="false" outlineLevel="0" collapsed="false">
      <c r="B19" s="66"/>
      <c r="C19" s="55" t="n">
        <f aca="false">FALSE()</f>
        <v>0</v>
      </c>
      <c r="D19" s="55" t="n">
        <f aca="false">FALSE()</f>
        <v>0</v>
      </c>
      <c r="E19" s="56" t="n">
        <v>5714401465164</v>
      </c>
      <c r="F19" s="56" t="s">
        <v>422</v>
      </c>
      <c r="G19" s="57" t="s">
        <v>423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8" t="n">
        <f aca="false">TRUE()</f>
        <v>1</v>
      </c>
      <c r="J19" s="59" t="n">
        <f aca="false">FALSE()</f>
        <v>0</v>
      </c>
      <c r="K19" s="56" t="s">
        <v>424</v>
      </c>
      <c r="L19" s="60" t="n">
        <f aca="false">FALSE()</f>
        <v>0</v>
      </c>
      <c r="M19" s="61" t="str">
        <f aca="false">IF(ISBLANK(K19),"",IF(L19, "https://raw.githubusercontent.com/PatrickVibild/TellusAmazonPictures/master/pictures/"&amp;K19&amp;"/1.jpg","https://download.lenovo.com/Images/Parts/"&amp;K19&amp;"/"&amp;K19&amp;"_A.jpg"))</f>
        <v>https://download.lenovo.com/Images/Parts/01YR072/01YR072_A.jpg</v>
      </c>
      <c r="N19" s="61" t="str">
        <f aca="false">IF(ISBLANK(K19),"",IF(L19, "https://raw.githubusercontent.com/PatrickVibild/TellusAmazonPictures/master/pictures/"&amp;K19&amp;"/2.jpg","https://download.lenovo.com/Images/Parts/"&amp;K19&amp;"/"&amp;K19&amp;"_B.jpg"))</f>
        <v>https://download.lenovo.com/Images/Parts/01YR072/01YR072_B.jpg</v>
      </c>
      <c r="O19" s="62"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3" t="n">
        <f aca="false">MATCH(G19,options!$D$1:$D$20,0)</f>
        <v>14</v>
      </c>
    </row>
    <row r="20" customFormat="false" ht="12.8" hidden="false" customHeight="false" outlineLevel="0" collapsed="false">
      <c r="A20" s="49" t="s">
        <v>425</v>
      </c>
      <c r="B20" s="68" t="s">
        <v>426</v>
      </c>
      <c r="C20" s="55" t="n">
        <f aca="false">FALSE()</f>
        <v>0</v>
      </c>
      <c r="D20" s="55" t="n">
        <f aca="false">FALSE()</f>
        <v>0</v>
      </c>
      <c r="E20" s="56" t="n">
        <v>5714401465171</v>
      </c>
      <c r="F20" s="56" t="s">
        <v>427</v>
      </c>
      <c r="G20" s="57"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8" t="n">
        <f aca="false">TRUE()</f>
        <v>1</v>
      </c>
      <c r="J20" s="59" t="n">
        <f aca="false">FALSE()</f>
        <v>0</v>
      </c>
      <c r="K20" s="56" t="s">
        <v>429</v>
      </c>
      <c r="L20" s="60" t="n">
        <f aca="false">FALSE()</f>
        <v>0</v>
      </c>
      <c r="M20" s="61" t="str">
        <f aca="false">IF(ISBLANK(K20),"",IF(L20, "https://raw.githubusercontent.com/PatrickVibild/TellusAmazonPictures/master/pictures/"&amp;K20&amp;"/1.jpg","https://download.lenovo.com/Images/Parts/"&amp;K20&amp;"/"&amp;K20&amp;"_A.jpg"))</f>
        <v>https://download.lenovo.com/Images/Parts/01YT127/01YT127_A.jpg</v>
      </c>
      <c r="N20" s="61" t="str">
        <f aca="false">IF(ISBLANK(K20),"",IF(L20, "https://raw.githubusercontent.com/PatrickVibild/TellusAmazonPictures/master/pictures/"&amp;K20&amp;"/2.jpg","https://download.lenovo.com/Images/Parts/"&amp;K20&amp;"/"&amp;K20&amp;"_B.jpg"))</f>
        <v>https://download.lenovo.com/Images/Parts/01YT127/01YT127_B.jpg</v>
      </c>
      <c r="O20" s="62"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3" t="n">
        <f aca="false">MATCH(G20,options!$D$1:$D$20,0)</f>
        <v>15</v>
      </c>
    </row>
    <row r="21" customFormat="false" ht="23.85" hidden="false" customHeight="false" outlineLevel="0" collapsed="false">
      <c r="B21" s="66"/>
      <c r="C21" s="55" t="n">
        <f aca="false">FALSE()</f>
        <v>0</v>
      </c>
      <c r="D21" s="55" t="n">
        <f aca="false">FALSE()</f>
        <v>0</v>
      </c>
      <c r="E21" s="56" t="n">
        <v>5714401465188</v>
      </c>
      <c r="F21" s="56" t="s">
        <v>430</v>
      </c>
      <c r="G21" s="57" t="s">
        <v>431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8" t="n">
        <f aca="false">TRUE()</f>
        <v>1</v>
      </c>
      <c r="J21" s="59" t="n">
        <f aca="false">FALSE()</f>
        <v>0</v>
      </c>
      <c r="K21" s="56" t="s">
        <v>432</v>
      </c>
      <c r="L21" s="60" t="n">
        <f aca="false">TRUE()</f>
        <v>1</v>
      </c>
      <c r="M21" s="61" t="str">
        <f aca="false">IF(ISBLANK(K21),"",IF(L21, "https://raw.githubusercontent.com/PatrickVibild/TellusAmazonPictures/master/pictures/"&amp;K21&amp;"/1.jpg","https://download.lenovo.com/Images/Parts/"&amp;K21&amp;"/"&amp;K21&amp;"_A.jpg"))</f>
        <v>https://raw.githubusercontent.com/PatrickVibild/TellusAmazonPictures/master/pictures/Lenovo/T460s/RG/USI/1.jpg</v>
      </c>
      <c r="N21" s="61" t="str">
        <f aca="false">IF(ISBLANK(K21),"",IF(L21, "https://raw.githubusercontent.com/PatrickVibild/TellusAmazonPictures/master/pictures/"&amp;K21&amp;"/2.jpg","https://download.lenovo.com/Images/Parts/"&amp;K21&amp;"/"&amp;K21&amp;"_B.jpg"))</f>
        <v>https://raw.githubusercontent.com/PatrickVibild/TellusAmazonPictures/master/pictures/Lenovo/T460s/RG/USI/2.jpg</v>
      </c>
      <c r="O21" s="62" t="str">
        <f aca="false">IF(ISBLANK(K21),"",IF(L21, "https://raw.githubusercontent.com/PatrickVibild/TellusAmazonPictures/master/pictures/"&amp;K21&amp;"/3.jpg","https://download.lenovo.com/Images/Parts/"&amp;K21&amp;"/"&amp;K21&amp;"_details.jpg"))</f>
        <v>https://raw.githubusercontent.com/PatrickVibild/TellusAmazonPictures/master/pictures/Lenovo/T460s/RG/USI/3.jpg</v>
      </c>
      <c r="P21" s="0" t="str">
        <f aca="false">IF(ISBLANK(K21),"",IF(L21, "https://raw.githubusercontent.com/PatrickVibild/TellusAmazonPictures/master/pictures/"&amp;K21&amp;"/4.jpg", ""))</f>
        <v>https://raw.githubusercontent.com/PatrickVibild/TellusAmazonPictures/master/pictures/Lenovo/T460s/RG/USI/4.jpg</v>
      </c>
      <c r="Q21" s="0" t="str">
        <f aca="false">IF(ISBLANK(K21),"",IF(L21, "https://raw.githubusercontent.com/PatrickVibild/TellusAmazonPictures/master/pictures/"&amp;K21&amp;"/5.jpg", ""))</f>
        <v>https://raw.githubusercontent.com/PatrickVibild/TellusAmazonPictures/master/pictures/Lenovo/T460s/RG/USI/5.jpg</v>
      </c>
      <c r="R21" s="0" t="str">
        <f aca="false">IF(ISBLANK(K21),"",IF(L21, "https://raw.githubusercontent.com/PatrickVibild/TellusAmazonPictures/master/pictures/"&amp;K21&amp;"/6.jpg", ""))</f>
        <v>https://raw.githubusercontent.com/PatrickVibild/TellusAmazonPictures/master/pictures/Lenovo/T460s/RG/USI/6.jpg</v>
      </c>
      <c r="S21" s="0" t="str">
        <f aca="false">IF(ISBLANK(K21),"",IF(L21, "https://raw.githubusercontent.com/PatrickVibild/TellusAmazonPictures/master/pictures/"&amp;K21&amp;"/7.jpg", ""))</f>
        <v>https://raw.githubusercontent.com/PatrickVibild/TellusAmazonPictures/master/pictures/Lenovo/T460s/RG/USI/7.jpg</v>
      </c>
      <c r="T21" s="0" t="str">
        <f aca="false">IF(ISBLANK(K21),"",IF(L21, "https://raw.githubusercontent.com/PatrickVibild/TellusAmazonPictures/master/pictures/"&amp;K21&amp;"/8.jpg",""))</f>
        <v>https://raw.githubusercontent.com/PatrickVibild/TellusAmazonPictures/master/pictures/Lenovo/T460s/RG/USI/8.jpg</v>
      </c>
      <c r="U21" s="0" t="str">
        <f aca="false">IF(ISBLANK(K21),"",IF(L21, "https://raw.githubusercontent.com/PatrickVibild/TellusAmazonPictures/master/pictures/"&amp;K21&amp;"/9.jpg", ""))</f>
        <v>https://raw.githubusercontent.com/PatrickVibild/TellusAmazonPictures/master/pictures/Lenovo/T460s/RG/USI/9.jpg</v>
      </c>
      <c r="V21" s="63" t="n">
        <f aca="false">MATCH(G21,options!$D$1:$D$20,0)</f>
        <v>16</v>
      </c>
    </row>
    <row r="22" customFormat="false" ht="12.8" hidden="false" customHeight="false" outlineLevel="0" collapsed="false">
      <c r="B22" s="66"/>
      <c r="C22" s="55" t="n">
        <f aca="false">FALSE()</f>
        <v>0</v>
      </c>
      <c r="D22" s="55" t="n">
        <f aca="false">FALSE()</f>
        <v>0</v>
      </c>
      <c r="E22" s="56" t="n">
        <v>5714401465195</v>
      </c>
      <c r="F22" s="56" t="s">
        <v>433</v>
      </c>
      <c r="G22" s="57" t="s">
        <v>434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8" t="n">
        <f aca="false">TRUE()</f>
        <v>1</v>
      </c>
      <c r="J22" s="59" t="n">
        <f aca="false">FALSE()</f>
        <v>0</v>
      </c>
      <c r="K22" s="56" t="s">
        <v>435</v>
      </c>
      <c r="L22" s="60" t="n">
        <f aca="false">FALSE()</f>
        <v>0</v>
      </c>
      <c r="M22" s="61" t="str">
        <f aca="false">IF(ISBLANK(K22),"",IF(L22, "https://raw.githubusercontent.com/PatrickVibild/TellusAmazonPictures/master/pictures/"&amp;K22&amp;"/1.jpg","https://download.lenovo.com/Images/Parts/"&amp;K22&amp;"/"&amp;K22&amp;"_A.jpg"))</f>
        <v>https://download.lenovo.com/Images/Parts/01YR069/01YR069_A.jpg</v>
      </c>
      <c r="N22" s="61" t="str">
        <f aca="false">IF(ISBLANK(K22),"",IF(L22, "https://raw.githubusercontent.com/PatrickVibild/TellusAmazonPictures/master/pictures/"&amp;K22&amp;"/2.jpg","https://download.lenovo.com/Images/Parts/"&amp;K22&amp;"/"&amp;K22&amp;"_B.jpg"))</f>
        <v>https://download.lenovo.com/Images/Parts/01YR069/01YR069_B.jpg</v>
      </c>
      <c r="O22" s="62"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3" t="n">
        <f aca="false">MATCH(G22,options!$D$1:$D$20,0)</f>
        <v>17</v>
      </c>
    </row>
    <row r="23" customFormat="false" ht="46.25" hidden="false" customHeight="false" outlineLevel="0" collapsed="false">
      <c r="A23" s="49" t="s">
        <v>436</v>
      </c>
      <c r="B23" s="50"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5" t="n">
        <f aca="false">TRUE()</f>
        <v>1</v>
      </c>
      <c r="D23" s="55" t="n">
        <f aca="false">FALSE()</f>
        <v>0</v>
      </c>
      <c r="E23" s="56" t="n">
        <v>5714401465201</v>
      </c>
      <c r="F23" s="56" t="s">
        <v>437</v>
      </c>
      <c r="G23" s="57" t="s">
        <v>438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8" t="n">
        <f aca="false">TRUE()</f>
        <v>1</v>
      </c>
      <c r="J23" s="59" t="n">
        <f aca="false">FALSE()</f>
        <v>0</v>
      </c>
      <c r="K23" s="56" t="s">
        <v>432</v>
      </c>
      <c r="L23" s="60" t="n">
        <f aca="false">TRUE()</f>
        <v>1</v>
      </c>
      <c r="M23" s="61" t="str">
        <f aca="false">IF(ISBLANK(K23),"",IF(L23, "https://raw.githubusercontent.com/PatrickVibild/TellusAmazonPictures/master/pictures/"&amp;K23&amp;"/1.jpg","https://download.lenovo.com/Images/Parts/"&amp;K23&amp;"/"&amp;K23&amp;"_A.jpg"))</f>
        <v>https://raw.githubusercontent.com/PatrickVibild/TellusAmazonPictures/master/pictures/Lenovo/T460s/RG/USI/1.jpg</v>
      </c>
      <c r="N23" s="61" t="str">
        <f aca="false">IF(ISBLANK(K23),"",IF(L23, "https://raw.githubusercontent.com/PatrickVibild/TellusAmazonPictures/master/pictures/"&amp;K23&amp;"/2.jpg","https://download.lenovo.com/Images/Parts/"&amp;K23&amp;"/"&amp;K23&amp;"_B.jpg"))</f>
        <v>https://raw.githubusercontent.com/PatrickVibild/TellusAmazonPictures/master/pictures/Lenovo/T460s/RG/USI/2.jpg</v>
      </c>
      <c r="O23" s="62" t="str">
        <f aca="false">IF(ISBLANK(K23),"",IF(L23, "https://raw.githubusercontent.com/PatrickVibild/TellusAmazonPictures/master/pictures/"&amp;K23&amp;"/3.jpg","https://download.lenovo.com/Images/Parts/"&amp;K23&amp;"/"&amp;K23&amp;"_details.jpg"))</f>
        <v>https://raw.githubusercontent.com/PatrickVibild/TellusAmazonPictures/master/pictures/Lenovo/T460s/RG/USI/3.jpg</v>
      </c>
      <c r="P23" s="0" t="str">
        <f aca="false">IF(ISBLANK(K23),"",IF(L23, "https://raw.githubusercontent.com/PatrickVibild/TellusAmazonPictures/master/pictures/"&amp;K23&amp;"/4.jpg", ""))</f>
        <v>https://raw.githubusercontent.com/PatrickVibild/TellusAmazonPictures/master/pictures/Lenovo/T460s/RG/USI/4.jpg</v>
      </c>
      <c r="Q23" s="0" t="str">
        <f aca="false">IF(ISBLANK(K23),"",IF(L23, "https://raw.githubusercontent.com/PatrickVibild/TellusAmazonPictures/master/pictures/"&amp;K23&amp;"/5.jpg", ""))</f>
        <v>https://raw.githubusercontent.com/PatrickVibild/TellusAmazonPictures/master/pictures/Lenovo/T460s/RG/USI/5.jpg</v>
      </c>
      <c r="R23" s="0" t="str">
        <f aca="false">IF(ISBLANK(K23),"",IF(L23, "https://raw.githubusercontent.com/PatrickVibild/TellusAmazonPictures/master/pictures/"&amp;K23&amp;"/6.jpg", ""))</f>
        <v>https://raw.githubusercontent.com/PatrickVibild/TellusAmazonPictures/master/pictures/Lenovo/T460s/RG/USI/6.jpg</v>
      </c>
      <c r="S23" s="0" t="str">
        <f aca="false">IF(ISBLANK(K23),"",IF(L23, "https://raw.githubusercontent.com/PatrickVibild/TellusAmazonPictures/master/pictures/"&amp;K23&amp;"/7.jpg", ""))</f>
        <v>https://raw.githubusercontent.com/PatrickVibild/TellusAmazonPictures/master/pictures/Lenovo/T460s/RG/USI/7.jpg</v>
      </c>
      <c r="T23" s="0" t="str">
        <f aca="false">IF(ISBLANK(K23),"",IF(L23, "https://raw.githubusercontent.com/PatrickVibild/TellusAmazonPictures/master/pictures/"&amp;K23&amp;"/8.jpg",""))</f>
        <v>https://raw.githubusercontent.com/PatrickVibild/TellusAmazonPictures/master/pictures/Lenovo/T460s/RG/USI/8.jpg</v>
      </c>
      <c r="U23" s="0" t="str">
        <f aca="false">IF(ISBLANK(K23),"",IF(L23, "https://raw.githubusercontent.com/PatrickVibild/TellusAmazonPictures/master/pictures/"&amp;K23&amp;"/9.jpg", ""))</f>
        <v>https://raw.githubusercontent.com/PatrickVibild/TellusAmazonPictures/master/pictures/Lenovo/T460s/RG/USI/9.jpg</v>
      </c>
      <c r="V23" s="63" t="n">
        <f aca="false">MATCH(G23,options!$D$1:$D$20,0)</f>
        <v>18</v>
      </c>
    </row>
    <row r="24" customFormat="false" ht="57.45" hidden="false" customHeight="false" outlineLevel="0" collapsed="false">
      <c r="A24" s="49" t="s">
        <v>439</v>
      </c>
      <c r="B24" s="50"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5" t="n">
        <f aca="false">FALSE()</f>
        <v>0</v>
      </c>
      <c r="D24" s="55" t="n">
        <f aca="false">TRUE()</f>
        <v>1</v>
      </c>
      <c r="E24" s="56" t="n">
        <v>5714401460015</v>
      </c>
      <c r="F24" s="56" t="s">
        <v>440</v>
      </c>
      <c r="G24" s="57"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8" t="n">
        <f aca="false">TRUE()</f>
        <v>1</v>
      </c>
      <c r="J24" s="59" t="n">
        <f aca="false">TRUE()</f>
        <v>1</v>
      </c>
      <c r="K24" s="56" t="s">
        <v>441</v>
      </c>
      <c r="L24" s="60" t="n">
        <f aca="false">TRUE()</f>
        <v>1</v>
      </c>
      <c r="M24" s="61" t="str">
        <f aca="false">IF(ISBLANK(K24),"",IF(L24, "https://raw.githubusercontent.com/PatrickVibild/TellusAmazonPictures/master/pictures/"&amp;K24&amp;"/1.jpg","https://download.lenovo.com/Images/Parts/"&amp;K24&amp;"/"&amp;K24&amp;"_A.jpg"))</f>
        <v>https://raw.githubusercontent.com/PatrickVibild/TellusAmazonPictures/master/pictures/Lenovo/T460s/BL/DE/1.jpg</v>
      </c>
      <c r="N24" s="61" t="str">
        <f aca="false">IF(ISBLANK(K24),"",IF(L24, "https://raw.githubusercontent.com/PatrickVibild/TellusAmazonPictures/master/pictures/"&amp;K24&amp;"/2.jpg","https://download.lenovo.com/Images/Parts/"&amp;K24&amp;"/"&amp;K24&amp;"_B.jpg"))</f>
        <v>https://raw.githubusercontent.com/PatrickVibild/TellusAmazonPictures/master/pictures/Lenovo/T460s/BL/DE/2.jpg</v>
      </c>
      <c r="O24" s="62" t="str">
        <f aca="false">IF(ISBLANK(K24),"",IF(L24, "https://raw.githubusercontent.com/PatrickVibild/TellusAmazonPictures/master/pictures/"&amp;K24&amp;"/3.jpg","https://download.lenovo.com/Images/Parts/"&amp;K24&amp;"/"&amp;K24&amp;"_details.jpg"))</f>
        <v>https://raw.githubusercontent.com/PatrickVibild/TellusAmazonPictures/master/pictures/Lenovo/T460s/BL/DE/3.jpg</v>
      </c>
      <c r="P24" s="0" t="str">
        <f aca="false">IF(ISBLANK(K24),"",IF(L24, "https://raw.githubusercontent.com/PatrickVibild/TellusAmazonPictures/master/pictures/"&amp;K24&amp;"/4.jpg", ""))</f>
        <v>https://raw.githubusercontent.com/PatrickVibild/TellusAmazonPictures/master/pictures/Lenovo/T460s/BL/DE/4.jpg</v>
      </c>
      <c r="Q24" s="0" t="str">
        <f aca="false">IF(ISBLANK(K24),"",IF(L24, "https://raw.githubusercontent.com/PatrickVibild/TellusAmazonPictures/master/pictures/"&amp;K24&amp;"/5.jpg", ""))</f>
        <v>https://raw.githubusercontent.com/PatrickVibild/TellusAmazonPictures/master/pictures/Lenovo/T460s/BL/DE/5.jpg</v>
      </c>
      <c r="R24" s="0" t="str">
        <f aca="false">IF(ISBLANK(K24),"",IF(L24, "https://raw.githubusercontent.com/PatrickVibild/TellusAmazonPictures/master/pictures/"&amp;K24&amp;"/6.jpg", ""))</f>
        <v>https://raw.githubusercontent.com/PatrickVibild/TellusAmazonPictures/master/pictures/Lenovo/T460s/BL/DE/6.jpg</v>
      </c>
      <c r="S24" s="0" t="str">
        <f aca="false">IF(ISBLANK(K24),"",IF(L24, "https://raw.githubusercontent.com/PatrickVibild/TellusAmazonPictures/master/pictures/"&amp;K24&amp;"/7.jpg", ""))</f>
        <v>https://raw.githubusercontent.com/PatrickVibild/TellusAmazonPictures/master/pictures/Lenovo/T460s/BL/DE/7.jpg</v>
      </c>
      <c r="T24" s="0" t="str">
        <f aca="false">IF(ISBLANK(K24),"",IF(L24, "https://raw.githubusercontent.com/PatrickVibild/TellusAmazonPictures/master/pictures/"&amp;K24&amp;"/8.jpg",""))</f>
        <v>https://raw.githubusercontent.com/PatrickVibild/TellusAmazonPictures/master/pictures/Lenovo/T460s/BL/DE/8.jpg</v>
      </c>
      <c r="U24" s="0" t="str">
        <f aca="false">IF(ISBLANK(K24),"",IF(L24, "https://raw.githubusercontent.com/PatrickVibild/TellusAmazonPictures/master/pictures/"&amp;K24&amp;"/9.jpg", ""))</f>
        <v>https://raw.githubusercontent.com/PatrickVibild/TellusAmazonPictures/master/pictures/Lenovo/T460s/BL/DE/9.jpg</v>
      </c>
      <c r="V24" s="63" t="n">
        <f aca="false">MATCH(G24,options!$D$1:$D$20,0)</f>
        <v>1</v>
      </c>
    </row>
    <row r="25" customFormat="false" ht="35.05" hidden="false" customHeight="false" outlineLevel="0" collapsed="false">
      <c r="A25" s="49" t="s">
        <v>442</v>
      </c>
      <c r="B25" s="50"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5" t="n">
        <f aca="false">FALSE()</f>
        <v>0</v>
      </c>
      <c r="D25" s="55" t="n">
        <f aca="false">TRUE()</f>
        <v>1</v>
      </c>
      <c r="E25" s="56" t="n">
        <v>5714401460022</v>
      </c>
      <c r="F25" s="56" t="s">
        <v>443</v>
      </c>
      <c r="G25" s="57"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8" t="n">
        <f aca="false">TRUE()</f>
        <v>1</v>
      </c>
      <c r="J25" s="59" t="n">
        <f aca="false">TRUE()</f>
        <v>1</v>
      </c>
      <c r="K25" s="56" t="s">
        <v>444</v>
      </c>
      <c r="L25" s="60" t="n">
        <f aca="false">TRUE()</f>
        <v>1</v>
      </c>
      <c r="M25" s="61" t="str">
        <f aca="false">IF(ISBLANK(K25),"",IF(L25, "https://raw.githubusercontent.com/PatrickVibild/TellusAmazonPictures/master/pictures/"&amp;K25&amp;"/1.jpg","https://download.lenovo.com/Images/Parts/"&amp;K25&amp;"/"&amp;K25&amp;"_A.jpg"))</f>
        <v>https://raw.githubusercontent.com/PatrickVibild/TellusAmazonPictures/master/pictures/Lenovo/T460s/BL/FR/1.jpg</v>
      </c>
      <c r="N25" s="61" t="str">
        <f aca="false">IF(ISBLANK(K25),"",IF(L25, "https://raw.githubusercontent.com/PatrickVibild/TellusAmazonPictures/master/pictures/"&amp;K25&amp;"/2.jpg","https://download.lenovo.com/Images/Parts/"&amp;K25&amp;"/"&amp;K25&amp;"_B.jpg"))</f>
        <v>https://raw.githubusercontent.com/PatrickVibild/TellusAmazonPictures/master/pictures/Lenovo/T460s/BL/FR/2.jpg</v>
      </c>
      <c r="O25" s="62" t="str">
        <f aca="false">IF(ISBLANK(K25),"",IF(L25, "https://raw.githubusercontent.com/PatrickVibild/TellusAmazonPictures/master/pictures/"&amp;K25&amp;"/3.jpg","https://download.lenovo.com/Images/Parts/"&amp;K25&amp;"/"&amp;K25&amp;"_details.jpg"))</f>
        <v>https://raw.githubusercontent.com/PatrickVibild/TellusAmazonPictures/master/pictures/Lenovo/T460s/BL/FR/3.jpg</v>
      </c>
      <c r="P25" s="0" t="str">
        <f aca="false">IF(ISBLANK(K25),"",IF(L25, "https://raw.githubusercontent.com/PatrickVibild/TellusAmazonPictures/master/pictures/"&amp;K25&amp;"/4.jpg", ""))</f>
        <v>https://raw.githubusercontent.com/PatrickVibild/TellusAmazonPictures/master/pictures/Lenovo/T460s/BL/FR/4.jpg</v>
      </c>
      <c r="Q25" s="0" t="str">
        <f aca="false">IF(ISBLANK(K25),"",IF(L25, "https://raw.githubusercontent.com/PatrickVibild/TellusAmazonPictures/master/pictures/"&amp;K25&amp;"/5.jpg", ""))</f>
        <v>https://raw.githubusercontent.com/PatrickVibild/TellusAmazonPictures/master/pictures/Lenovo/T460s/BL/FR/5.jpg</v>
      </c>
      <c r="R25" s="0" t="str">
        <f aca="false">IF(ISBLANK(K25),"",IF(L25, "https://raw.githubusercontent.com/PatrickVibild/TellusAmazonPictures/master/pictures/"&amp;K25&amp;"/6.jpg", ""))</f>
        <v>https://raw.githubusercontent.com/PatrickVibild/TellusAmazonPictures/master/pictures/Lenovo/T460s/BL/FR/6.jpg</v>
      </c>
      <c r="S25" s="0" t="str">
        <f aca="false">IF(ISBLANK(K25),"",IF(L25, "https://raw.githubusercontent.com/PatrickVibild/TellusAmazonPictures/master/pictures/"&amp;K25&amp;"/7.jpg", ""))</f>
        <v>https://raw.githubusercontent.com/PatrickVibild/TellusAmazonPictures/master/pictures/Lenovo/T460s/BL/FR/7.jpg</v>
      </c>
      <c r="T25" s="0" t="str">
        <f aca="false">IF(ISBLANK(K25),"",IF(L25, "https://raw.githubusercontent.com/PatrickVibild/TellusAmazonPictures/master/pictures/"&amp;K25&amp;"/8.jpg",""))</f>
        <v>https://raw.githubusercontent.com/PatrickVibild/TellusAmazonPictures/master/pictures/Lenovo/T460s/BL/FR/8.jpg</v>
      </c>
      <c r="U25" s="0" t="str">
        <f aca="false">IF(ISBLANK(K25),"",IF(L25, "https://raw.githubusercontent.com/PatrickVibild/TellusAmazonPictures/master/pictures/"&amp;K25&amp;"/9.jpg", ""))</f>
        <v>https://raw.githubusercontent.com/PatrickVibild/TellusAmazonPictures/master/pictures/Lenovo/T460s/BL/FR/9.jpg</v>
      </c>
      <c r="V25" s="63" t="n">
        <f aca="false">MATCH(G25,options!$D$1:$D$20,0)</f>
        <v>2</v>
      </c>
    </row>
    <row r="26" customFormat="false" ht="23.85" hidden="false" customHeight="false" outlineLevel="0" collapsed="false">
      <c r="A26" s="49" t="s">
        <v>445</v>
      </c>
      <c r="B26" s="50"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5" t="n">
        <f aca="false">FALSE()</f>
        <v>0</v>
      </c>
      <c r="D26" s="55" t="n">
        <f aca="false">TRUE()</f>
        <v>1</v>
      </c>
      <c r="E26" s="56" t="n">
        <v>5714401460039</v>
      </c>
      <c r="F26" s="56" t="s">
        <v>446</v>
      </c>
      <c r="G26" s="57"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8" t="n">
        <f aca="false">TRUE()</f>
        <v>1</v>
      </c>
      <c r="J26" s="59" t="n">
        <f aca="false">TRUE()</f>
        <v>1</v>
      </c>
      <c r="K26" s="56" t="s">
        <v>447</v>
      </c>
      <c r="L26" s="60" t="n">
        <f aca="false">TRUE()</f>
        <v>1</v>
      </c>
      <c r="M26" s="61" t="str">
        <f aca="false">IF(ISBLANK(K26),"",IF(L26, "https://raw.githubusercontent.com/PatrickVibild/TellusAmazonPictures/master/pictures/"&amp;K26&amp;"/1.jpg","https://download.lenovo.com/Images/Parts/"&amp;K26&amp;"/"&amp;K26&amp;"_A.jpg"))</f>
        <v>https://raw.githubusercontent.com/PatrickVibild/TellusAmazonPictures/master/pictures/Lenovo/T460s/BL/IT/1.jpg</v>
      </c>
      <c r="N26" s="61" t="str">
        <f aca="false">IF(ISBLANK(K26),"",IF(L26, "https://raw.githubusercontent.com/PatrickVibild/TellusAmazonPictures/master/pictures/"&amp;K26&amp;"/2.jpg","https://download.lenovo.com/Images/Parts/"&amp;K26&amp;"/"&amp;K26&amp;"_B.jpg"))</f>
        <v>https://raw.githubusercontent.com/PatrickVibild/TellusAmazonPictures/master/pictures/Lenovo/T460s/BL/IT/2.jpg</v>
      </c>
      <c r="O26" s="62" t="str">
        <f aca="false">IF(ISBLANK(K26),"",IF(L26, "https://raw.githubusercontent.com/PatrickVibild/TellusAmazonPictures/master/pictures/"&amp;K26&amp;"/3.jpg","https://download.lenovo.com/Images/Parts/"&amp;K26&amp;"/"&amp;K26&amp;"_details.jpg"))</f>
        <v>https://raw.githubusercontent.com/PatrickVibild/TellusAmazonPictures/master/pictures/Lenovo/T460s/BL/IT/3.jpg</v>
      </c>
      <c r="P26" s="0" t="str">
        <f aca="false">IF(ISBLANK(K26),"",IF(L26, "https://raw.githubusercontent.com/PatrickVibild/TellusAmazonPictures/master/pictures/"&amp;K26&amp;"/4.jpg", ""))</f>
        <v>https://raw.githubusercontent.com/PatrickVibild/TellusAmazonPictures/master/pictures/Lenovo/T460s/BL/IT/4.jpg</v>
      </c>
      <c r="Q26" s="0" t="str">
        <f aca="false">IF(ISBLANK(K26),"",IF(L26, "https://raw.githubusercontent.com/PatrickVibild/TellusAmazonPictures/master/pictures/"&amp;K26&amp;"/5.jpg", ""))</f>
        <v>https://raw.githubusercontent.com/PatrickVibild/TellusAmazonPictures/master/pictures/Lenovo/T460s/BL/IT/5.jpg</v>
      </c>
      <c r="R26" s="0" t="str">
        <f aca="false">IF(ISBLANK(K26),"",IF(L26, "https://raw.githubusercontent.com/PatrickVibild/TellusAmazonPictures/master/pictures/"&amp;K26&amp;"/6.jpg", ""))</f>
        <v>https://raw.githubusercontent.com/PatrickVibild/TellusAmazonPictures/master/pictures/Lenovo/T460s/BL/IT/6.jpg</v>
      </c>
      <c r="S26" s="0" t="str">
        <f aca="false">IF(ISBLANK(K26),"",IF(L26, "https://raw.githubusercontent.com/PatrickVibild/TellusAmazonPictures/master/pictures/"&amp;K26&amp;"/7.jpg", ""))</f>
        <v>https://raw.githubusercontent.com/PatrickVibild/TellusAmazonPictures/master/pictures/Lenovo/T460s/BL/IT/7.jpg</v>
      </c>
      <c r="T26" s="0" t="str">
        <f aca="false">IF(ISBLANK(K26),"",IF(L26, "https://raw.githubusercontent.com/PatrickVibild/TellusAmazonPictures/master/pictures/"&amp;K26&amp;"/8.jpg",""))</f>
        <v>https://raw.githubusercontent.com/PatrickVibild/TellusAmazonPictures/master/pictures/Lenovo/T460s/BL/IT/8.jpg</v>
      </c>
      <c r="U26" s="0" t="str">
        <f aca="false">IF(ISBLANK(K26),"",IF(L26, "https://raw.githubusercontent.com/PatrickVibild/TellusAmazonPictures/master/pictures/"&amp;K26&amp;"/9.jpg", ""))</f>
        <v>https://raw.githubusercontent.com/PatrickVibild/TellusAmazonPictures/master/pictures/Lenovo/T460s/BL/IT/9.jpg</v>
      </c>
      <c r="V26" s="63" t="n">
        <f aca="false">MATCH(G26,options!$D$1:$D$20,0)</f>
        <v>3</v>
      </c>
    </row>
    <row r="27" customFormat="false" ht="46.25" hidden="false" customHeight="false" outlineLevel="0" collapsed="false">
      <c r="A27" s="49" t="s">
        <v>442</v>
      </c>
      <c r="B27" s="50"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5" t="n">
        <f aca="false">FALSE()</f>
        <v>0</v>
      </c>
      <c r="D27" s="55" t="n">
        <f aca="false">TRUE()</f>
        <v>1</v>
      </c>
      <c r="E27" s="56" t="n">
        <v>5714401460046</v>
      </c>
      <c r="F27" s="56" t="s">
        <v>448</v>
      </c>
      <c r="G27" s="57"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8" t="n">
        <f aca="false">TRUE()</f>
        <v>1</v>
      </c>
      <c r="J27" s="59" t="n">
        <f aca="false">TRUE()</f>
        <v>1</v>
      </c>
      <c r="K27" s="56" t="s">
        <v>449</v>
      </c>
      <c r="L27" s="60" t="n">
        <f aca="false">TRUE()</f>
        <v>1</v>
      </c>
      <c r="M27" s="61" t="str">
        <f aca="false">IF(ISBLANK(K27),"",IF(L27, "https://raw.githubusercontent.com/PatrickVibild/TellusAmazonPictures/master/pictures/"&amp;K27&amp;"/1.jpg","https://download.lenovo.com/Images/Parts/"&amp;K27&amp;"/"&amp;K27&amp;"_A.jpg"))</f>
        <v>https://raw.githubusercontent.com/PatrickVibild/TellusAmazonPictures/master/pictures/Lenovo/T460s/BL/ES/1.jpg</v>
      </c>
      <c r="N27" s="61" t="str">
        <f aca="false">IF(ISBLANK(K27),"",IF(L27, "https://raw.githubusercontent.com/PatrickVibild/TellusAmazonPictures/master/pictures/"&amp;K27&amp;"/2.jpg","https://download.lenovo.com/Images/Parts/"&amp;K27&amp;"/"&amp;K27&amp;"_B.jpg"))</f>
        <v>https://raw.githubusercontent.com/PatrickVibild/TellusAmazonPictures/master/pictures/Lenovo/T460s/BL/ES/2.jpg</v>
      </c>
      <c r="O27" s="62" t="str">
        <f aca="false">IF(ISBLANK(K27),"",IF(L27, "https://raw.githubusercontent.com/PatrickVibild/TellusAmazonPictures/master/pictures/"&amp;K27&amp;"/3.jpg","https://download.lenovo.com/Images/Parts/"&amp;K27&amp;"/"&amp;K27&amp;"_details.jpg"))</f>
        <v>https://raw.githubusercontent.com/PatrickVibild/TellusAmazonPictures/master/pictures/Lenovo/T460s/BL/ES/3.jpg</v>
      </c>
      <c r="P27" s="0" t="str">
        <f aca="false">IF(ISBLANK(K27),"",IF(L27, "https://raw.githubusercontent.com/PatrickVibild/TellusAmazonPictures/master/pictures/"&amp;K27&amp;"/4.jpg", ""))</f>
        <v>https://raw.githubusercontent.com/PatrickVibild/TellusAmazonPictures/master/pictures/Lenovo/T460s/BL/ES/4.jpg</v>
      </c>
      <c r="Q27" s="0" t="str">
        <f aca="false">IF(ISBLANK(K27),"",IF(L27, "https://raw.githubusercontent.com/PatrickVibild/TellusAmazonPictures/master/pictures/"&amp;K27&amp;"/5.jpg", ""))</f>
        <v>https://raw.githubusercontent.com/PatrickVibild/TellusAmazonPictures/master/pictures/Lenovo/T460s/BL/ES/5.jpg</v>
      </c>
      <c r="R27" s="0" t="str">
        <f aca="false">IF(ISBLANK(K27),"",IF(L27, "https://raw.githubusercontent.com/PatrickVibild/TellusAmazonPictures/master/pictures/"&amp;K27&amp;"/6.jpg", ""))</f>
        <v>https://raw.githubusercontent.com/PatrickVibild/TellusAmazonPictures/master/pictures/Lenovo/T460s/BL/ES/6.jpg</v>
      </c>
      <c r="S27" s="0" t="str">
        <f aca="false">IF(ISBLANK(K27),"",IF(L27, "https://raw.githubusercontent.com/PatrickVibild/TellusAmazonPictures/master/pictures/"&amp;K27&amp;"/7.jpg", ""))</f>
        <v>https://raw.githubusercontent.com/PatrickVibild/TellusAmazonPictures/master/pictures/Lenovo/T460s/BL/ES/7.jpg</v>
      </c>
      <c r="T27" s="0" t="str">
        <f aca="false">IF(ISBLANK(K27),"",IF(L27, "https://raw.githubusercontent.com/PatrickVibild/TellusAmazonPictures/master/pictures/"&amp;K27&amp;"/8.jpg",""))</f>
        <v>https://raw.githubusercontent.com/PatrickVibild/TellusAmazonPictures/master/pictures/Lenovo/T460s/BL/ES/8.jpg</v>
      </c>
      <c r="U27" s="0" t="str">
        <f aca="false">IF(ISBLANK(K27),"",IF(L27, "https://raw.githubusercontent.com/PatrickVibild/TellusAmazonPictures/master/pictures/"&amp;K27&amp;"/9.jpg", ""))</f>
        <v>https://raw.githubusercontent.com/PatrickVibild/TellusAmazonPictures/master/pictures/Lenovo/T460s/BL/ES/9.jpg</v>
      </c>
      <c r="V27" s="63" t="n">
        <f aca="false">MATCH(G27,options!$D$1:$D$20,0)</f>
        <v>4</v>
      </c>
    </row>
    <row r="28" customFormat="false" ht="23.85" hidden="false" customHeight="false" outlineLevel="0" collapsed="false">
      <c r="B28" s="69"/>
      <c r="C28" s="55" t="n">
        <f aca="false">FALSE()</f>
        <v>0</v>
      </c>
      <c r="D28" s="55" t="n">
        <f aca="false">TRUE()</f>
        <v>1</v>
      </c>
      <c r="E28" s="56" t="n">
        <v>5714401460053</v>
      </c>
      <c r="F28" s="56" t="s">
        <v>450</v>
      </c>
      <c r="G28" s="57"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8" t="n">
        <f aca="false">TRUE()</f>
        <v>1</v>
      </c>
      <c r="J28" s="59" t="n">
        <f aca="false">TRUE()</f>
        <v>1</v>
      </c>
      <c r="K28" s="56" t="s">
        <v>451</v>
      </c>
      <c r="L28" s="60" t="n">
        <f aca="false">TRUE()</f>
        <v>1</v>
      </c>
      <c r="M28" s="61" t="str">
        <f aca="false">IF(ISBLANK(K28),"",IF(L28, "https://raw.githubusercontent.com/PatrickVibild/TellusAmazonPictures/master/pictures/"&amp;K28&amp;"/1.jpg","https://download.lenovo.com/Images/Parts/"&amp;K28&amp;"/"&amp;K28&amp;"_A.jpg"))</f>
        <v>https://raw.githubusercontent.com/PatrickVibild/TellusAmazonPictures/master/pictures/Lenovo/T460s/BL/UK/1.jpg</v>
      </c>
      <c r="N28" s="61" t="str">
        <f aca="false">IF(ISBLANK(K28),"",IF(L28, "https://raw.githubusercontent.com/PatrickVibild/TellusAmazonPictures/master/pictures/"&amp;K28&amp;"/2.jpg","https://download.lenovo.com/Images/Parts/"&amp;K28&amp;"/"&amp;K28&amp;"_B.jpg"))</f>
        <v>https://raw.githubusercontent.com/PatrickVibild/TellusAmazonPictures/master/pictures/Lenovo/T460s/BL/UK/2.jpg</v>
      </c>
      <c r="O28" s="62" t="str">
        <f aca="false">IF(ISBLANK(K28),"",IF(L28, "https://raw.githubusercontent.com/PatrickVibild/TellusAmazonPictures/master/pictures/"&amp;K28&amp;"/3.jpg","https://download.lenovo.com/Images/Parts/"&amp;K28&amp;"/"&amp;K28&amp;"_details.jpg"))</f>
        <v>https://raw.githubusercontent.com/PatrickVibild/TellusAmazonPictures/master/pictures/Lenovo/T460s/BL/UK/3.jpg</v>
      </c>
      <c r="P28" s="0" t="str">
        <f aca="false">IF(ISBLANK(K28),"",IF(L28, "https://raw.githubusercontent.com/PatrickVibild/TellusAmazonPictures/master/pictures/"&amp;K28&amp;"/4.jpg", ""))</f>
        <v>https://raw.githubusercontent.com/PatrickVibild/TellusAmazonPictures/master/pictures/Lenovo/T460s/BL/UK/4.jpg</v>
      </c>
      <c r="Q28" s="0" t="str">
        <f aca="false">IF(ISBLANK(K28),"",IF(L28, "https://raw.githubusercontent.com/PatrickVibild/TellusAmazonPictures/master/pictures/"&amp;K28&amp;"/5.jpg", ""))</f>
        <v>https://raw.githubusercontent.com/PatrickVibild/TellusAmazonPictures/master/pictures/Lenovo/T460s/BL/UK/5.jpg</v>
      </c>
      <c r="R28" s="0" t="str">
        <f aca="false">IF(ISBLANK(K28),"",IF(L28, "https://raw.githubusercontent.com/PatrickVibild/TellusAmazonPictures/master/pictures/"&amp;K28&amp;"/6.jpg", ""))</f>
        <v>https://raw.githubusercontent.com/PatrickVibild/TellusAmazonPictures/master/pictures/Lenovo/T460s/BL/UK/6.jpg</v>
      </c>
      <c r="S28" s="0" t="str">
        <f aca="false">IF(ISBLANK(K28),"",IF(L28, "https://raw.githubusercontent.com/PatrickVibild/TellusAmazonPictures/master/pictures/"&amp;K28&amp;"/7.jpg", ""))</f>
        <v>https://raw.githubusercontent.com/PatrickVibild/TellusAmazonPictures/master/pictures/Lenovo/T460s/BL/UK/7.jpg</v>
      </c>
      <c r="T28" s="0" t="str">
        <f aca="false">IF(ISBLANK(K28),"",IF(L28, "https://raw.githubusercontent.com/PatrickVibild/TellusAmazonPictures/master/pictures/"&amp;K28&amp;"/8.jpg",""))</f>
        <v>https://raw.githubusercontent.com/PatrickVibild/TellusAmazonPictures/master/pictures/Lenovo/T460s/BL/UK/8.jpg</v>
      </c>
      <c r="U28" s="0" t="str">
        <f aca="false">IF(ISBLANK(K28),"",IF(L28, "https://raw.githubusercontent.com/PatrickVibild/TellusAmazonPictures/master/pictures/"&amp;K28&amp;"/9.jpg", ""))</f>
        <v>https://raw.githubusercontent.com/PatrickVibild/TellusAmazonPictures/master/pictures/Lenovo/T460s/BL/UK/9.jpg</v>
      </c>
      <c r="V28" s="63" t="n">
        <f aca="false">MATCH(G28,options!$D$1:$D$20,0)</f>
        <v>5</v>
      </c>
    </row>
    <row r="29" customFormat="false" ht="46.25" hidden="false" customHeight="false" outlineLevel="0" collapsed="false">
      <c r="A29" s="49" t="s">
        <v>452</v>
      </c>
      <c r="B29" s="50"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5" t="n">
        <f aca="false">FALSE()</f>
        <v>0</v>
      </c>
      <c r="D29" s="55" t="n">
        <f aca="false">FALSE()</f>
        <v>0</v>
      </c>
      <c r="E29" s="56" t="n">
        <v>5714401460060</v>
      </c>
      <c r="F29" s="56" t="s">
        <v>453</v>
      </c>
      <c r="G29" s="57"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8" t="n">
        <f aca="false">TRUE()</f>
        <v>1</v>
      </c>
      <c r="J29" s="59" t="n">
        <f aca="false">TRUE()</f>
        <v>1</v>
      </c>
      <c r="K29" s="56" t="s">
        <v>454</v>
      </c>
      <c r="L29" s="60" t="n">
        <f aca="false">TRUE()</f>
        <v>1</v>
      </c>
      <c r="M29" s="61" t="str">
        <f aca="false">IF(ISBLANK(K29),"",IF(L29, "https://raw.githubusercontent.com/PatrickVibild/TellusAmazonPictures/master/pictures/"&amp;K29&amp;"/1.jpg","https://download.lenovo.com/Images/Parts/"&amp;K29&amp;"/"&amp;K29&amp;"_A.jpg"))</f>
        <v>https://raw.githubusercontent.com/PatrickVibild/TellusAmazonPictures/master/pictures/Lenovo/T460s/BL/NOR/1.jpg</v>
      </c>
      <c r="N29" s="61" t="str">
        <f aca="false">IF(ISBLANK(K29),"",IF(L29, "https://raw.githubusercontent.com/PatrickVibild/TellusAmazonPictures/master/pictures/"&amp;K29&amp;"/2.jpg","https://download.lenovo.com/Images/Parts/"&amp;K29&amp;"/"&amp;K29&amp;"_B.jpg"))</f>
        <v>https://raw.githubusercontent.com/PatrickVibild/TellusAmazonPictures/master/pictures/Lenovo/T460s/BL/NOR/2.jpg</v>
      </c>
      <c r="O29" s="62" t="str">
        <f aca="false">IF(ISBLANK(K29),"",IF(L29, "https://raw.githubusercontent.com/PatrickVibild/TellusAmazonPictures/master/pictures/"&amp;K29&amp;"/3.jpg","https://download.lenovo.com/Images/Parts/"&amp;K29&amp;"/"&amp;K29&amp;"_details.jpg"))</f>
        <v>https://raw.githubusercontent.com/PatrickVibild/TellusAmazonPictures/master/pictures/Lenovo/T460s/BL/NOR/3.jpg</v>
      </c>
      <c r="P29" s="0" t="str">
        <f aca="false">IF(ISBLANK(K29),"",IF(L29, "https://raw.githubusercontent.com/PatrickVibild/TellusAmazonPictures/master/pictures/"&amp;K29&amp;"/4.jpg", ""))</f>
        <v>https://raw.githubusercontent.com/PatrickVibild/TellusAmazonPictures/master/pictures/Lenovo/T460s/BL/NOR/4.jpg</v>
      </c>
      <c r="Q29" s="0" t="str">
        <f aca="false">IF(ISBLANK(K29),"",IF(L29, "https://raw.githubusercontent.com/PatrickVibild/TellusAmazonPictures/master/pictures/"&amp;K29&amp;"/5.jpg", ""))</f>
        <v>https://raw.githubusercontent.com/PatrickVibild/TellusAmazonPictures/master/pictures/Lenovo/T460s/BL/NOR/5.jpg</v>
      </c>
      <c r="R29" s="0" t="str">
        <f aca="false">IF(ISBLANK(K29),"",IF(L29, "https://raw.githubusercontent.com/PatrickVibild/TellusAmazonPictures/master/pictures/"&amp;K29&amp;"/6.jpg", ""))</f>
        <v>https://raw.githubusercontent.com/PatrickVibild/TellusAmazonPictures/master/pictures/Lenovo/T460s/BL/NOR/6.jpg</v>
      </c>
      <c r="S29" s="0" t="str">
        <f aca="false">IF(ISBLANK(K29),"",IF(L29, "https://raw.githubusercontent.com/PatrickVibild/TellusAmazonPictures/master/pictures/"&amp;K29&amp;"/7.jpg", ""))</f>
        <v>https://raw.githubusercontent.com/PatrickVibild/TellusAmazonPictures/master/pictures/Lenovo/T460s/BL/NOR/7.jpg</v>
      </c>
      <c r="T29" s="0" t="str">
        <f aca="false">IF(ISBLANK(K29),"",IF(L29, "https://raw.githubusercontent.com/PatrickVibild/TellusAmazonPictures/master/pictures/"&amp;K29&amp;"/8.jpg",""))</f>
        <v>https://raw.githubusercontent.com/PatrickVibild/TellusAmazonPictures/master/pictures/Lenovo/T460s/BL/NOR/8.jpg</v>
      </c>
      <c r="U29" s="0" t="str">
        <f aca="false">IF(ISBLANK(K29),"",IF(L29, "https://raw.githubusercontent.com/PatrickVibild/TellusAmazonPictures/master/pictures/"&amp;K29&amp;"/9.jpg", ""))</f>
        <v>https://raw.githubusercontent.com/PatrickVibild/TellusAmazonPictures/master/pictures/Lenovo/T460s/BL/NOR/9.jpg</v>
      </c>
      <c r="V29" s="63" t="n">
        <f aca="false">MATCH(G29,options!$D$1:$D$20,0)</f>
        <v>6</v>
      </c>
    </row>
    <row r="30" customFormat="false" ht="12.8" hidden="false" customHeight="false" outlineLevel="0" collapsed="false">
      <c r="B30" s="69"/>
      <c r="C30" s="55" t="n">
        <f aca="false">FALSE()</f>
        <v>0</v>
      </c>
      <c r="D30" s="55" t="n">
        <f aca="false">FALSE()</f>
        <v>0</v>
      </c>
      <c r="E30" s="56" t="n">
        <v>5714401460077</v>
      </c>
      <c r="F30" s="56" t="s">
        <v>455</v>
      </c>
      <c r="G30" s="57"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8" t="n">
        <f aca="false">TRUE()</f>
        <v>1</v>
      </c>
      <c r="J30" s="59" t="n">
        <f aca="false">TRUE()</f>
        <v>1</v>
      </c>
      <c r="K30" s="56" t="s">
        <v>456</v>
      </c>
      <c r="L30" s="60" t="n">
        <f aca="false">FALSE()</f>
        <v>0</v>
      </c>
      <c r="M30" s="61" t="str">
        <f aca="false">IF(ISBLANK(K30),"",IF(L30, "https://raw.githubusercontent.com/PatrickVibild/TellusAmazonPictures/master/pictures/"&amp;K30&amp;"/1.jpg","https://download.lenovo.com/Images/Parts/"&amp;K30&amp;"/"&amp;K30&amp;"_A.jpg"))</f>
        <v>https://download.lenovo.com/Images/Parts/01YR094/01YR094_A.jpg</v>
      </c>
      <c r="N30" s="61" t="str">
        <f aca="false">IF(ISBLANK(K30),"",IF(L30, "https://raw.githubusercontent.com/PatrickVibild/TellusAmazonPictures/master/pictures/"&amp;K30&amp;"/2.jpg","https://download.lenovo.com/Images/Parts/"&amp;K30&amp;"/"&amp;K30&amp;"_B.jpg"))</f>
        <v>https://download.lenovo.com/Images/Parts/01YR094/01YR094_B.jpg</v>
      </c>
      <c r="O30" s="62"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3" t="n">
        <f aca="false">MATCH(G30,options!$D$1:$D$20,0)</f>
        <v>7</v>
      </c>
    </row>
    <row r="31" customFormat="false" ht="35.05" hidden="false" customHeight="false" outlineLevel="0" collapsed="false">
      <c r="A31" s="49" t="s">
        <v>457</v>
      </c>
      <c r="B31" s="50"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5" t="n">
        <f aca="false">FALSE()</f>
        <v>0</v>
      </c>
      <c r="D31" s="55" t="n">
        <f aca="false">FALSE()</f>
        <v>0</v>
      </c>
      <c r="E31" s="56" t="n">
        <v>5714401460084</v>
      </c>
      <c r="F31" s="56" t="s">
        <v>458</v>
      </c>
      <c r="G31" s="57"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8" t="n">
        <f aca="false">TRUE()</f>
        <v>1</v>
      </c>
      <c r="J31" s="59" t="n">
        <f aca="false">TRUE()</f>
        <v>1</v>
      </c>
      <c r="L31" s="60" t="n">
        <f aca="false">FALSE()</f>
        <v>0</v>
      </c>
      <c r="M31" s="61" t="str">
        <f aca="false">IF(ISBLANK(K31),"",IF(L31, "https://raw.githubusercontent.com/PatrickVibild/TellusAmazonPictures/master/pictures/"&amp;K31&amp;"/1.jpg","https://download.lenovo.com/Images/Parts/"&amp;K31&amp;"/"&amp;K31&amp;"_A.jpg"))</f>
        <v/>
      </c>
      <c r="N31" s="61" t="str">
        <f aca="false">IF(ISBLANK(K31),"",IF(L31, "https://raw.githubusercontent.com/PatrickVibild/TellusAmazonPictures/master/pictures/"&amp;K31&amp;"/2.jpg","https://download.lenovo.com/Images/Parts/"&amp;K31&amp;"/"&amp;K31&amp;"_B.jpg"))</f>
        <v/>
      </c>
      <c r="O31" s="62"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3" t="n">
        <f aca="false">MATCH(G31,options!$D$1:$D$20,0)</f>
        <v>8</v>
      </c>
    </row>
    <row r="32" customFormat="false" ht="12.8" hidden="false" customHeight="false" outlineLevel="0" collapsed="false">
      <c r="C32" s="55" t="n">
        <f aca="false">FALSE()</f>
        <v>0</v>
      </c>
      <c r="D32" s="55" t="n">
        <f aca="false">FALSE()</f>
        <v>0</v>
      </c>
      <c r="E32" s="56" t="n">
        <v>5714401460091</v>
      </c>
      <c r="F32" s="56" t="s">
        <v>459</v>
      </c>
      <c r="G32" s="57" t="s">
        <v>397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8" t="n">
        <f aca="false">TRUE()</f>
        <v>1</v>
      </c>
      <c r="J32" s="59" t="n">
        <f aca="false">TRUE()</f>
        <v>1</v>
      </c>
      <c r="K32" s="56" t="s">
        <v>460</v>
      </c>
      <c r="L32" s="60" t="n">
        <f aca="false">FALSE()</f>
        <v>0</v>
      </c>
      <c r="M32" s="61" t="str">
        <f aca="false">IF(ISBLANK(K32),"",IF(L32, "https://raw.githubusercontent.com/PatrickVibild/TellusAmazonPictures/master/pictures/"&amp;K32&amp;"/1.jpg","https://download.lenovo.com/Images/Parts/"&amp;K32&amp;"/"&amp;K32&amp;"_A.jpg"))</f>
        <v>https://download.lenovo.com/Images/Parts/01YR096/01YR096_A.jpg</v>
      </c>
      <c r="N32" s="61" t="str">
        <f aca="false">IF(ISBLANK(K32),"",IF(L32, "https://raw.githubusercontent.com/PatrickVibild/TellusAmazonPictures/master/pictures/"&amp;K32&amp;"/2.jpg","https://download.lenovo.com/Images/Parts/"&amp;K32&amp;"/"&amp;K32&amp;"_B.jpg"))</f>
        <v>https://download.lenovo.com/Images/Parts/01YR096/01YR096_B.jpg</v>
      </c>
      <c r="O32" s="62"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3" t="n">
        <f aca="false">MATCH(G32,options!$D$1:$D$20,0)</f>
        <v>20</v>
      </c>
    </row>
    <row r="33" customFormat="false" ht="12.8" hidden="false" customHeight="false" outlineLevel="0" collapsed="false">
      <c r="A33" s="49" t="s">
        <v>461</v>
      </c>
      <c r="B33" s="50"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5" t="n">
        <f aca="false">FALSE()</f>
        <v>0</v>
      </c>
      <c r="D33" s="55" t="n">
        <f aca="false">FALSE()</f>
        <v>0</v>
      </c>
      <c r="E33" s="56" t="n">
        <v>5714401460107</v>
      </c>
      <c r="F33" s="56" t="s">
        <v>462</v>
      </c>
      <c r="G33" s="57" t="s">
        <v>402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8" t="n">
        <f aca="false">TRUE()</f>
        <v>1</v>
      </c>
      <c r="J33" s="59" t="n">
        <f aca="false">TRUE()</f>
        <v>1</v>
      </c>
      <c r="K33" s="56" t="s">
        <v>463</v>
      </c>
      <c r="L33" s="60" t="n">
        <f aca="false">FALSE()</f>
        <v>0</v>
      </c>
      <c r="M33" s="61" t="str">
        <f aca="false">IF(ISBLANK(K33),"",IF(L33, "https://raw.githubusercontent.com/PatrickVibild/TellusAmazonPictures/master/pictures/"&amp;K33&amp;"/1.jpg","https://download.lenovo.com/Images/Parts/"&amp;K33&amp;"/"&amp;K33&amp;"_A.jpg"))</f>
        <v>https://download.lenovo.com/Images/Parts/01YR097/01YR097_A.jpg</v>
      </c>
      <c r="N33" s="61" t="str">
        <f aca="false">IF(ISBLANK(K33),"",IF(L33, "https://raw.githubusercontent.com/PatrickVibild/TellusAmazonPictures/master/pictures/"&amp;K33&amp;"/2.jpg","https://download.lenovo.com/Images/Parts/"&amp;K33&amp;"/"&amp;K33&amp;"_B.jpg"))</f>
        <v>https://download.lenovo.com/Images/Parts/01YR097/01YR097_B.jpg</v>
      </c>
      <c r="O33" s="62"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3" t="n">
        <f aca="false">MATCH(G33,options!$D$1:$D$20,0)</f>
        <v>9</v>
      </c>
    </row>
    <row r="34" customFormat="false" ht="12.8" hidden="false" customHeight="false" outlineLevel="0" collapsed="false">
      <c r="C34" s="55" t="n">
        <f aca="false">FALSE()</f>
        <v>0</v>
      </c>
      <c r="D34" s="55" t="n">
        <f aca="false">FALSE()</f>
        <v>0</v>
      </c>
      <c r="E34" s="56" t="n">
        <v>5714401460114</v>
      </c>
      <c r="F34" s="56" t="s">
        <v>464</v>
      </c>
      <c r="G34" s="57"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8" t="n">
        <f aca="false">TRUE()</f>
        <v>1</v>
      </c>
      <c r="J34" s="59" t="n">
        <f aca="false">TRUE()</f>
        <v>1</v>
      </c>
      <c r="K34" s="56" t="s">
        <v>465</v>
      </c>
      <c r="L34" s="60" t="n">
        <f aca="false">FALSE()</f>
        <v>0</v>
      </c>
      <c r="M34" s="61" t="str">
        <f aca="false">IF(ISBLANK(K34),"",IF(L34, "https://raw.githubusercontent.com/PatrickVibild/TellusAmazonPictures/master/pictures/"&amp;K34&amp;"/1.jpg","https://download.lenovo.com/Images/Parts/"&amp;K34&amp;"/"&amp;K34&amp;"_A.jpg"))</f>
        <v>https://download.lenovo.com/Images/Parts/01YR103/01YR103_A.jpg</v>
      </c>
      <c r="N34" s="61" t="str">
        <f aca="false">IF(ISBLANK(K34),"",IF(L34, "https://raw.githubusercontent.com/PatrickVibild/TellusAmazonPictures/master/pictures/"&amp;K34&amp;"/2.jpg","https://download.lenovo.com/Images/Parts/"&amp;K34&amp;"/"&amp;K34&amp;"_B.jpg"))</f>
        <v>https://download.lenovo.com/Images/Parts/01YR103/01YR103_B.jpg</v>
      </c>
      <c r="O34" s="62"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3" t="n">
        <f aca="false">MATCH(G34,options!$D$1:$D$20,0)</f>
        <v>19</v>
      </c>
    </row>
    <row r="35" customFormat="false" ht="12.8" hidden="false" customHeight="false" outlineLevel="0" collapsed="false">
      <c r="C35" s="55" t="n">
        <f aca="false">FALSE()</f>
        <v>0</v>
      </c>
      <c r="D35" s="55" t="n">
        <f aca="false">FALSE()</f>
        <v>0</v>
      </c>
      <c r="E35" s="56" t="n">
        <v>5714401460121</v>
      </c>
      <c r="F35" s="56" t="s">
        <v>466</v>
      </c>
      <c r="G35" s="57"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8" t="n">
        <f aca="false">TRUE()</f>
        <v>1</v>
      </c>
      <c r="J35" s="59" t="n">
        <f aca="false">TRUE()</f>
        <v>1</v>
      </c>
      <c r="K35" s="56" t="s">
        <v>410</v>
      </c>
      <c r="L35" s="60" t="n">
        <f aca="false">FALSE()</f>
        <v>0</v>
      </c>
      <c r="M35" s="61" t="str">
        <f aca="false">IF(ISBLANK(K35),"",IF(L35, "https://raw.githubusercontent.com/PatrickVibild/TellusAmazonPictures/master/pictures/"&amp;K35&amp;"/1.jpg","https://download.lenovo.com/Images/Parts/"&amp;K35&amp;"/"&amp;K35&amp;"_A.jpg"))</f>
        <v>https://download.lenovo.com/Images/Parts/01YT119/01YT119_A.jpg</v>
      </c>
      <c r="N35" s="61" t="str">
        <f aca="false">IF(ISBLANK(K35),"",IF(L35, "https://raw.githubusercontent.com/PatrickVibild/TellusAmazonPictures/master/pictures/"&amp;K35&amp;"/2.jpg","https://download.lenovo.com/Images/Parts/"&amp;K35&amp;"/"&amp;K35&amp;"_B.jpg"))</f>
        <v>https://download.lenovo.com/Images/Parts/01YT119/01YT119_B.jpg</v>
      </c>
      <c r="O35" s="62"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3" t="n">
        <f aca="false">MATCH(G35,options!$D$1:$D$20,0)</f>
        <v>10</v>
      </c>
    </row>
    <row r="36" customFormat="false" ht="12.8" hidden="false" customHeight="false" outlineLevel="0" collapsed="false">
      <c r="A36" s="49" t="s">
        <v>467</v>
      </c>
      <c r="B36" s="68" t="s">
        <v>366</v>
      </c>
      <c r="C36" s="55" t="n">
        <f aca="false">FALSE()</f>
        <v>0</v>
      </c>
      <c r="D36" s="55" t="n">
        <f aca="false">FALSE()</f>
        <v>0</v>
      </c>
      <c r="E36" s="56" t="n">
        <v>5714401460138</v>
      </c>
      <c r="F36" s="56" t="s">
        <v>468</v>
      </c>
      <c r="G36" s="57"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8" t="n">
        <f aca="false">TRUE()</f>
        <v>1</v>
      </c>
      <c r="J36" s="59" t="n">
        <f aca="false">TRUE()</f>
        <v>1</v>
      </c>
      <c r="K36" s="56" t="s">
        <v>469</v>
      </c>
      <c r="L36" s="60" t="n">
        <f aca="false">FALSE()</f>
        <v>0</v>
      </c>
      <c r="M36" s="61" t="str">
        <f aca="false">IF(ISBLANK(K36),"",IF(L36, "https://raw.githubusercontent.com/PatrickVibild/TellusAmazonPictures/master/pictures/"&amp;K36&amp;"/1.jpg","https://download.lenovo.com/Images/Parts/"&amp;K36&amp;"/"&amp;K36&amp;"_A.jpg"))</f>
        <v>https://download.lenovo.com/Images/Parts/01YT162/01YT162_A.jpg</v>
      </c>
      <c r="N36" s="61" t="str">
        <f aca="false">IF(ISBLANK(K36),"",IF(L36, "https://raw.githubusercontent.com/PatrickVibild/TellusAmazonPictures/master/pictures/"&amp;K36&amp;"/2.jpg","https://download.lenovo.com/Images/Parts/"&amp;K36&amp;"/"&amp;K36&amp;"_B.jpg"))</f>
        <v>https://download.lenovo.com/Images/Parts/01YT162/01YT162_B.jpg</v>
      </c>
      <c r="O36" s="62"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3" t="n">
        <f aca="false">MATCH(G36,options!$D$1:$D$20,0)</f>
        <v>11</v>
      </c>
    </row>
    <row r="37" customFormat="false" ht="12.8" hidden="false" customHeight="false" outlineLevel="0" collapsed="false">
      <c r="A37" s="0" t="s">
        <v>470</v>
      </c>
      <c r="B37" s="68" t="s">
        <v>471</v>
      </c>
      <c r="C37" s="55" t="n">
        <f aca="false">FALSE()</f>
        <v>0</v>
      </c>
      <c r="D37" s="55" t="n">
        <f aca="false">FALSE()</f>
        <v>0</v>
      </c>
      <c r="E37" s="56" t="n">
        <v>5714401460145</v>
      </c>
      <c r="F37" s="56" t="s">
        <v>472</v>
      </c>
      <c r="G37" s="57"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8" t="n">
        <f aca="false">TRUE()</f>
        <v>1</v>
      </c>
      <c r="J37" s="59" t="n">
        <f aca="false">TRUE()</f>
        <v>1</v>
      </c>
      <c r="L37" s="60" t="n">
        <f aca="false">FALSE()</f>
        <v>0</v>
      </c>
      <c r="M37" s="61" t="str">
        <f aca="false">IF(ISBLANK(K37),"",IF(L37, "https://raw.githubusercontent.com/PatrickVibild/TellusAmazonPictures/master/pictures/"&amp;K37&amp;"/1.jpg","https://download.lenovo.com/Images/Parts/"&amp;K37&amp;"/"&amp;K37&amp;"_A.jpg"))</f>
        <v/>
      </c>
      <c r="N37" s="61" t="str">
        <f aca="false">IF(ISBLANK(K37),"",IF(L37, "https://raw.githubusercontent.com/PatrickVibild/TellusAmazonPictures/master/pictures/"&amp;K37&amp;"/2.jpg","https://download.lenovo.com/Images/Parts/"&amp;K37&amp;"/"&amp;K37&amp;"_B.jpg"))</f>
        <v/>
      </c>
      <c r="O37" s="62"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3" t="n">
        <f aca="false">MATCH(G37,options!$D$1:$D$20,0)</f>
        <v>12</v>
      </c>
    </row>
    <row r="38" customFormat="false" ht="12.8" hidden="false" customHeight="false" outlineLevel="0" collapsed="false">
      <c r="C38" s="55" t="n">
        <f aca="false">FALSE()</f>
        <v>0</v>
      </c>
      <c r="D38" s="55" t="n">
        <f aca="false">FALSE()</f>
        <v>0</v>
      </c>
      <c r="E38" s="56" t="n">
        <v>5714401460152</v>
      </c>
      <c r="F38" s="56" t="s">
        <v>473</v>
      </c>
      <c r="G38" s="57" t="s">
        <v>420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8" t="n">
        <f aca="false">TRUE()</f>
        <v>1</v>
      </c>
      <c r="J38" s="59" t="n">
        <f aca="false">TRUE()</f>
        <v>1</v>
      </c>
      <c r="K38" s="56" t="s">
        <v>474</v>
      </c>
      <c r="L38" s="60" t="n">
        <f aca="false">FALSE()</f>
        <v>0</v>
      </c>
      <c r="M38" s="61" t="str">
        <f aca="false">IF(ISBLANK(K38),"",IF(L38, "https://raw.githubusercontent.com/PatrickVibild/TellusAmazonPictures/master/pictures/"&amp;K38&amp;"/1.jpg","https://download.lenovo.com/Images/Parts/"&amp;K38&amp;"/"&amp;K38&amp;"_A.jpg"))</f>
        <v>https://download.lenovo.com/Images/Parts/01YR110/01YR110_A.jpg</v>
      </c>
      <c r="N38" s="61" t="str">
        <f aca="false">IF(ISBLANK(K38),"",IF(L38, "https://raw.githubusercontent.com/PatrickVibild/TellusAmazonPictures/master/pictures/"&amp;K38&amp;"/2.jpg","https://download.lenovo.com/Images/Parts/"&amp;K38&amp;"/"&amp;K38&amp;"_B.jpg"))</f>
        <v>https://download.lenovo.com/Images/Parts/01YR110/01YR110_B.jpg</v>
      </c>
      <c r="O38" s="62"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3" t="n">
        <f aca="false">MATCH(G38,options!$D$1:$D$20,0)</f>
        <v>13</v>
      </c>
    </row>
    <row r="39" customFormat="false" ht="12.8" hidden="false" customHeight="false" outlineLevel="0" collapsed="false">
      <c r="C39" s="55" t="n">
        <f aca="false">FALSE()</f>
        <v>0</v>
      </c>
      <c r="D39" s="55" t="n">
        <f aca="false">FALSE()</f>
        <v>0</v>
      </c>
      <c r="E39" s="56" t="n">
        <v>5714401460169</v>
      </c>
      <c r="F39" s="56" t="s">
        <v>475</v>
      </c>
      <c r="G39" s="57" t="s">
        <v>423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8" t="n">
        <f aca="false">TRUE()</f>
        <v>1</v>
      </c>
      <c r="J39" s="59" t="n">
        <f aca="false">TRUE()</f>
        <v>1</v>
      </c>
      <c r="K39" s="56" t="s">
        <v>476</v>
      </c>
      <c r="L39" s="60" t="n">
        <f aca="false">FALSE()</f>
        <v>0</v>
      </c>
      <c r="M39" s="61" t="str">
        <f aca="false">IF(ISBLANK(K39),"",IF(L39, "https://raw.githubusercontent.com/PatrickVibild/TellusAmazonPictures/master/pictures/"&amp;K39&amp;"/1.jpg","https://download.lenovo.com/Images/Parts/"&amp;K39&amp;"/"&amp;K39&amp;"_A.jpg"))</f>
        <v>https://download.lenovo.com/Images/Parts/01YR114/01YR114_A.jpg</v>
      </c>
      <c r="N39" s="61" t="str">
        <f aca="false">IF(ISBLANK(K39),"",IF(L39, "https://raw.githubusercontent.com/PatrickVibild/TellusAmazonPictures/master/pictures/"&amp;K39&amp;"/2.jpg","https://download.lenovo.com/Images/Parts/"&amp;K39&amp;"/"&amp;K39&amp;"_B.jpg"))</f>
        <v>https://download.lenovo.com/Images/Parts/01YR114/01YR114_B.jpg</v>
      </c>
      <c r="O39" s="62"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3" t="n">
        <f aca="false">MATCH(G39,options!$D$1:$D$20,0)</f>
        <v>14</v>
      </c>
    </row>
    <row r="40" customFormat="false" ht="12.8" hidden="false" customHeight="false" outlineLevel="0" collapsed="false">
      <c r="C40" s="55" t="n">
        <f aca="false">FALSE()</f>
        <v>0</v>
      </c>
      <c r="D40" s="55" t="n">
        <f aca="false">FALSE()</f>
        <v>0</v>
      </c>
      <c r="E40" s="56" t="n">
        <v>5714401460176</v>
      </c>
      <c r="F40" s="56" t="s">
        <v>477</v>
      </c>
      <c r="G40" s="57"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8" t="n">
        <f aca="false">TRUE()</f>
        <v>1</v>
      </c>
      <c r="J40" s="59" t="n">
        <f aca="false">TRUE()</f>
        <v>1</v>
      </c>
      <c r="K40" s="56" t="s">
        <v>478</v>
      </c>
      <c r="L40" s="60" t="n">
        <f aca="false">FALSE()</f>
        <v>0</v>
      </c>
      <c r="M40" s="61" t="str">
        <f aca="false">IF(ISBLANK(K40),"",IF(L40, "https://raw.githubusercontent.com/PatrickVibild/TellusAmazonPictures/master/pictures/"&amp;K40&amp;"/1.jpg","https://download.lenovo.com/Images/Parts/"&amp;K40&amp;"/"&amp;K40&amp;"_A.jpg"))</f>
        <v>https://download.lenovo.com/Images/Parts/01YR115/01YR115_A.jpg</v>
      </c>
      <c r="N40" s="61" t="str">
        <f aca="false">IF(ISBLANK(K40),"",IF(L40, "https://raw.githubusercontent.com/PatrickVibild/TellusAmazonPictures/master/pictures/"&amp;K40&amp;"/2.jpg","https://download.lenovo.com/Images/Parts/"&amp;K40&amp;"/"&amp;K40&amp;"_B.jpg"))</f>
        <v>https://download.lenovo.com/Images/Parts/01YR115/01YR115_B.jpg</v>
      </c>
      <c r="O40" s="62"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3" t="n">
        <f aca="false">MATCH(G40,options!$D$1:$D$20,0)</f>
        <v>15</v>
      </c>
    </row>
    <row r="41" customFormat="false" ht="23.85" hidden="false" customHeight="false" outlineLevel="0" collapsed="false">
      <c r="C41" s="55" t="n">
        <f aca="false">FALSE()</f>
        <v>0</v>
      </c>
      <c r="D41" s="55" t="n">
        <f aca="false">FALSE()</f>
        <v>0</v>
      </c>
      <c r="E41" s="56" t="n">
        <v>5714401460183</v>
      </c>
      <c r="F41" s="56" t="s">
        <v>479</v>
      </c>
      <c r="G41" s="57" t="s">
        <v>431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8" t="n">
        <f aca="false">TRUE()</f>
        <v>1</v>
      </c>
      <c r="J41" s="59" t="n">
        <f aca="false">TRUE()</f>
        <v>1</v>
      </c>
      <c r="K41" s="56" t="s">
        <v>480</v>
      </c>
      <c r="L41" s="60" t="n">
        <f aca="false">TRUE()</f>
        <v>1</v>
      </c>
      <c r="M41" s="61" t="str">
        <f aca="false">IF(ISBLANK(K41),"",IF(L41, "https://raw.githubusercontent.com/PatrickVibild/TellusAmazonPictures/master/pictures/"&amp;K41&amp;"/1.jpg","https://download.lenovo.com/Images/Parts/"&amp;K41&amp;"/"&amp;K41&amp;"_A.jpg"))</f>
        <v>https://raw.githubusercontent.com/PatrickVibild/TellusAmazonPictures/master/pictures/Lenovo/T460s/BL/USI/1.jpg</v>
      </c>
      <c r="N41" s="61" t="str">
        <f aca="false">IF(ISBLANK(K41),"",IF(L41, "https://raw.githubusercontent.com/PatrickVibild/TellusAmazonPictures/master/pictures/"&amp;K41&amp;"/2.jpg","https://download.lenovo.com/Images/Parts/"&amp;K41&amp;"/"&amp;K41&amp;"_B.jpg"))</f>
        <v>https://raw.githubusercontent.com/PatrickVibild/TellusAmazonPictures/master/pictures/Lenovo/T460s/BL/USI/2.jpg</v>
      </c>
      <c r="O41" s="62" t="str">
        <f aca="false">IF(ISBLANK(K41),"",IF(L41, "https://raw.githubusercontent.com/PatrickVibild/TellusAmazonPictures/master/pictures/"&amp;K41&amp;"/3.jpg","https://download.lenovo.com/Images/Parts/"&amp;K41&amp;"/"&amp;K41&amp;"_details.jpg"))</f>
        <v>https://raw.githubusercontent.com/PatrickVibild/TellusAmazonPictures/master/pictures/Lenovo/T460s/BL/USI/3.jpg</v>
      </c>
      <c r="P41" s="0" t="str">
        <f aca="false">IF(ISBLANK(K41),"",IF(L41, "https://raw.githubusercontent.com/PatrickVibild/TellusAmazonPictures/master/pictures/"&amp;K41&amp;"/4.jpg", ""))</f>
        <v>https://raw.githubusercontent.com/PatrickVibild/TellusAmazonPictures/master/pictures/Lenovo/T460s/BL/USI/4.jpg</v>
      </c>
      <c r="Q41" s="0" t="str">
        <f aca="false">IF(ISBLANK(K41),"",IF(L41, "https://raw.githubusercontent.com/PatrickVibild/TellusAmazonPictures/master/pictures/"&amp;K41&amp;"/5.jpg", ""))</f>
        <v>https://raw.githubusercontent.com/PatrickVibild/TellusAmazonPictures/master/pictures/Lenovo/T460s/BL/USI/5.jpg</v>
      </c>
      <c r="R41" s="0" t="str">
        <f aca="false">IF(ISBLANK(K41),"",IF(L41, "https://raw.githubusercontent.com/PatrickVibild/TellusAmazonPictures/master/pictures/"&amp;K41&amp;"/6.jpg", ""))</f>
        <v>https://raw.githubusercontent.com/PatrickVibild/TellusAmazonPictures/master/pictures/Lenovo/T460s/BL/USI/6.jpg</v>
      </c>
      <c r="S41" s="0" t="str">
        <f aca="false">IF(ISBLANK(K41),"",IF(L41, "https://raw.githubusercontent.com/PatrickVibild/TellusAmazonPictures/master/pictures/"&amp;K41&amp;"/7.jpg", ""))</f>
        <v>https://raw.githubusercontent.com/PatrickVibild/TellusAmazonPictures/master/pictures/Lenovo/T460s/BL/USI/7.jpg</v>
      </c>
      <c r="T41" s="0" t="str">
        <f aca="false">IF(ISBLANK(K41),"",IF(L41, "https://raw.githubusercontent.com/PatrickVibild/TellusAmazonPictures/master/pictures/"&amp;K41&amp;"/8.jpg",""))</f>
        <v>https://raw.githubusercontent.com/PatrickVibild/TellusAmazonPictures/master/pictures/Lenovo/T460s/BL/USI/8.jpg</v>
      </c>
      <c r="U41" s="0" t="str">
        <f aca="false">IF(ISBLANK(K41),"",IF(L41, "https://raw.githubusercontent.com/PatrickVibild/TellusAmazonPictures/master/pictures/"&amp;K41&amp;"/9.jpg", ""))</f>
        <v>https://raw.githubusercontent.com/PatrickVibild/TellusAmazonPictures/master/pictures/Lenovo/T460s/BL/USI/9.jpg</v>
      </c>
      <c r="V41" s="63" t="n">
        <f aca="false">MATCH(G41,options!$D$1:$D$20,0)</f>
        <v>16</v>
      </c>
    </row>
    <row r="42" customFormat="false" ht="12.8" hidden="false" customHeight="false" outlineLevel="0" collapsed="false">
      <c r="C42" s="55" t="n">
        <f aca="false">FALSE()</f>
        <v>0</v>
      </c>
      <c r="D42" s="55" t="n">
        <f aca="false">FALSE()</f>
        <v>0</v>
      </c>
      <c r="E42" s="56" t="n">
        <v>5714401460190</v>
      </c>
      <c r="F42" s="56" t="s">
        <v>481</v>
      </c>
      <c r="G42" s="57" t="s">
        <v>434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8" t="n">
        <f aca="false">TRUE()</f>
        <v>1</v>
      </c>
      <c r="J42" s="59" t="n">
        <f aca="false">TRUE()</f>
        <v>1</v>
      </c>
      <c r="K42" s="56" t="s">
        <v>482</v>
      </c>
      <c r="L42" s="60" t="n">
        <f aca="false">FALSE()</f>
        <v>0</v>
      </c>
      <c r="M42" s="61" t="str">
        <f aca="false">IF(ISBLANK(K42),"",IF(L42, "https://raw.githubusercontent.com/PatrickVibild/TellusAmazonPictures/master/pictures/"&amp;K42&amp;"/1.jpg","https://download.lenovo.com/Images/Parts/"&amp;K42&amp;"/"&amp;K42&amp;"_A.jpg"))</f>
        <v>https://download.lenovo.com/Images/Parts/01YT165/01YT165_A.jpg</v>
      </c>
      <c r="N42" s="61" t="str">
        <f aca="false">IF(ISBLANK(K42),"",IF(L42, "https://raw.githubusercontent.com/PatrickVibild/TellusAmazonPictures/master/pictures/"&amp;K42&amp;"/2.jpg","https://download.lenovo.com/Images/Parts/"&amp;K42&amp;"/"&amp;K42&amp;"_B.jpg"))</f>
        <v>https://download.lenovo.com/Images/Parts/01YT165/01YT165_B.jpg</v>
      </c>
      <c r="O42" s="62"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3" t="n">
        <f aca="false">MATCH(G42,options!$D$1:$D$20,0)</f>
        <v>17</v>
      </c>
    </row>
    <row r="43" customFormat="false" ht="23.85" hidden="false" customHeight="false" outlineLevel="0" collapsed="false">
      <c r="C43" s="55" t="n">
        <f aca="false">TRUE()</f>
        <v>1</v>
      </c>
      <c r="D43" s="55" t="n">
        <f aca="false">FALSE()</f>
        <v>0</v>
      </c>
      <c r="E43" s="56" t="n">
        <v>5714401460206</v>
      </c>
      <c r="F43" s="56" t="s">
        <v>483</v>
      </c>
      <c r="G43" s="57" t="s">
        <v>438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8" t="n">
        <f aca="false">TRUE()</f>
        <v>1</v>
      </c>
      <c r="J43" s="59" t="n">
        <f aca="false">TRUE()</f>
        <v>1</v>
      </c>
      <c r="K43" s="56" t="s">
        <v>484</v>
      </c>
      <c r="L43" s="60" t="n">
        <f aca="false">TRUE()</f>
        <v>1</v>
      </c>
      <c r="M43" s="61" t="str">
        <f aca="false">IF(ISBLANK(K43),"",IF(L43, "https://raw.githubusercontent.com/PatrickVibild/TellusAmazonPictures/master/pictures/"&amp;K43&amp;"/1.jpg","https://download.lenovo.com/Images/Parts/"&amp;K43&amp;"/"&amp;K43&amp;"_A.jpg"))</f>
        <v>https://raw.githubusercontent.com/PatrickVibild/TellusAmazonPictures/master/pictures/Lenovo/T460s/BL/US/1.jpg</v>
      </c>
      <c r="N43" s="61" t="str">
        <f aca="false">IF(ISBLANK(K43),"",IF(L43, "https://raw.githubusercontent.com/PatrickVibild/TellusAmazonPictures/master/pictures/"&amp;K43&amp;"/2.jpg","https://download.lenovo.com/Images/Parts/"&amp;K43&amp;"/"&amp;K43&amp;"_B.jpg"))</f>
        <v>https://raw.githubusercontent.com/PatrickVibild/TellusAmazonPictures/master/pictures/Lenovo/T460s/BL/US/2.jpg</v>
      </c>
      <c r="O43" s="62" t="str">
        <f aca="false">IF(ISBLANK(K43),"",IF(L43, "https://raw.githubusercontent.com/PatrickVibild/TellusAmazonPictures/master/pictures/"&amp;K43&amp;"/3.jpg","https://download.lenovo.com/Images/Parts/"&amp;K43&amp;"/"&amp;K43&amp;"_details.jpg"))</f>
        <v>https://raw.githubusercontent.com/PatrickVibild/TellusAmazonPictures/master/pictures/Lenovo/T460s/BL/US/3.jpg</v>
      </c>
      <c r="P43" s="0" t="str">
        <f aca="false">IF(ISBLANK(K43),"",IF(L43, "https://raw.githubusercontent.com/PatrickVibild/TellusAmazonPictures/master/pictures/"&amp;K43&amp;"/4.jpg", ""))</f>
        <v>https://raw.githubusercontent.com/PatrickVibild/TellusAmazonPictures/master/pictures/Lenovo/T460s/BL/US/4.jpg</v>
      </c>
      <c r="Q43" s="0" t="str">
        <f aca="false">IF(ISBLANK(K43),"",IF(L43, "https://raw.githubusercontent.com/PatrickVibild/TellusAmazonPictures/master/pictures/"&amp;K43&amp;"/5.jpg", ""))</f>
        <v>https://raw.githubusercontent.com/PatrickVibild/TellusAmazonPictures/master/pictures/Lenovo/T460s/BL/US/5.jpg</v>
      </c>
      <c r="R43" s="0" t="str">
        <f aca="false">IF(ISBLANK(K43),"",IF(L43, "https://raw.githubusercontent.com/PatrickVibild/TellusAmazonPictures/master/pictures/"&amp;K43&amp;"/6.jpg", ""))</f>
        <v>https://raw.githubusercontent.com/PatrickVibild/TellusAmazonPictures/master/pictures/Lenovo/T460s/BL/US/6.jpg</v>
      </c>
      <c r="S43" s="0" t="str">
        <f aca="false">IF(ISBLANK(K43),"",IF(L43, "https://raw.githubusercontent.com/PatrickVibild/TellusAmazonPictures/master/pictures/"&amp;K43&amp;"/7.jpg", ""))</f>
        <v>https://raw.githubusercontent.com/PatrickVibild/TellusAmazonPictures/master/pictures/Lenovo/T460s/BL/US/7.jpg</v>
      </c>
      <c r="T43" s="0" t="str">
        <f aca="false">IF(ISBLANK(K43),"",IF(L43, "https://raw.githubusercontent.com/PatrickVibild/TellusAmazonPictures/master/pictures/"&amp;K43&amp;"/8.jpg",""))</f>
        <v>https://raw.githubusercontent.com/PatrickVibild/TellusAmazonPictures/master/pictures/Lenovo/T460s/BL/US/8.jpg</v>
      </c>
      <c r="U43" s="0" t="str">
        <f aca="false">IF(ISBLANK(K43),"",IF(L43, "https://raw.githubusercontent.com/PatrickVibild/TellusAmazonPictures/master/pictures/"&amp;K43&amp;"/9.jpg", ""))</f>
        <v>https://raw.githubusercontent.com/PatrickVibild/TellusAmazonPictures/master/pictures/Lenovo/T460s/BL/US/9.jpg</v>
      </c>
      <c r="V43" s="63"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1"/>
      <c r="L44" s="72"/>
      <c r="M44" s="61" t="str">
        <f aca="false">IF(ISBLANK(K44),"",IF(L44, "https://raw.githubusercontent.com/PatrickVibild/TellusAmazonPictures/master/pictures/"&amp;K44&amp;"/1.jpg","https://download.lenovo.com/Images/Parts/"&amp;K44&amp;"/"&amp;K44&amp;"_A.jpg"))</f>
        <v/>
      </c>
      <c r="N44" s="61" t="str">
        <f aca="false">IF(ISBLANK(K44),"",IF(L44, "https://raw.githubusercontent.com/PatrickVibild/TellusAmazonPictures/master/pictures/"&amp;K44&amp;"/2.jpg","https://download.lenovo.com/Images/Parts/"&amp;K44&amp;"/"&amp;K44&amp;"_B.jpg"))</f>
        <v/>
      </c>
      <c r="O44" s="62"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3"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1"/>
      <c r="L45" s="72"/>
      <c r="M45" s="61" t="str">
        <f aca="false">IF(ISBLANK(K45),"",IF(L45, "https://raw.githubusercontent.com/PatrickVibild/TellusAmazonPictures/master/pictures/"&amp;K45&amp;"/1.jpg","https://download.lenovo.com/Images/Parts/"&amp;K45&amp;"/"&amp;K45&amp;"_A.jpg"))</f>
        <v/>
      </c>
      <c r="N45" s="61" t="str">
        <f aca="false">IF(ISBLANK(K45),"",IF(L45, "https://raw.githubusercontent.com/PatrickVibild/TellusAmazonPictures/master/pictures/"&amp;K45&amp;"/2.jpg","https://download.lenovo.com/Images/Parts/"&amp;K45&amp;"/"&amp;K45&amp;"_B.jpg"))</f>
        <v/>
      </c>
      <c r="O45" s="62"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3"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1"/>
      <c r="L46" s="72"/>
      <c r="M46" s="61" t="str">
        <f aca="false">IF(ISBLANK(K46),"",IF(L46, "https://raw.githubusercontent.com/PatrickVibild/TellusAmazonPictures/master/pictures/"&amp;K46&amp;"/1.jpg","https://download.lenovo.com/Images/Parts/"&amp;K46&amp;"/"&amp;K46&amp;"_A.jpg"))</f>
        <v/>
      </c>
      <c r="N46" s="61" t="str">
        <f aca="false">IF(ISBLANK(K46),"",IF(L46, "https://raw.githubusercontent.com/PatrickVibild/TellusAmazonPictures/master/pictures/"&amp;K46&amp;"/2.jpg","https://download.lenovo.com/Images/Parts/"&amp;K46&amp;"/"&amp;K46&amp;"_B.jpg"))</f>
        <v/>
      </c>
      <c r="O46" s="62"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3"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1"/>
      <c r="L47" s="72"/>
      <c r="M47" s="61" t="str">
        <f aca="false">IF(ISBLANK(K47),"",IF(L47, "https://raw.githubusercontent.com/PatrickVibild/TellusAmazonPictures/master/pictures/"&amp;K47&amp;"/1.jpg","https://download.lenovo.com/Images/Parts/"&amp;K47&amp;"/"&amp;K47&amp;"_A.jpg"))</f>
        <v/>
      </c>
      <c r="N47" s="61" t="str">
        <f aca="false">IF(ISBLANK(K47),"",IF(L47, "https://raw.githubusercontent.com/PatrickVibild/TellusAmazonPictures/master/pictures/"&amp;K47&amp;"/2.jpg","https://download.lenovo.com/Images/Parts/"&amp;K47&amp;"/"&amp;K47&amp;"_B.jpg"))</f>
        <v/>
      </c>
      <c r="O47" s="62"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3"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1"/>
      <c r="L48" s="72"/>
      <c r="M48" s="61" t="str">
        <f aca="false">IF(ISBLANK(K48),"",IF(L48, "https://raw.githubusercontent.com/PatrickVibild/TellusAmazonPictures/master/pictures/"&amp;K48&amp;"/1.jpg","https://download.lenovo.com/Images/Parts/"&amp;K48&amp;"/"&amp;K48&amp;"_A.jpg"))</f>
        <v/>
      </c>
      <c r="N48" s="61" t="str">
        <f aca="false">IF(ISBLANK(K48),"",IF(L48, "https://raw.githubusercontent.com/PatrickVibild/TellusAmazonPictures/master/pictures/"&amp;K48&amp;"/2.jpg","https://download.lenovo.com/Images/Parts/"&amp;K48&amp;"/"&amp;K48&amp;"_B.jpg"))</f>
        <v/>
      </c>
      <c r="O48" s="62"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3"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1"/>
      <c r="L49" s="72"/>
      <c r="M49" s="61" t="str">
        <f aca="false">IF(ISBLANK(K49),"",IF(L49, "https://raw.githubusercontent.com/PatrickVibild/TellusAmazonPictures/master/pictures/"&amp;K49&amp;"/1.jpg","https://download.lenovo.com/Images/Parts/"&amp;K49&amp;"/"&amp;K49&amp;"_A.jpg"))</f>
        <v/>
      </c>
      <c r="N49" s="61" t="str">
        <f aca="false">IF(ISBLANK(K49),"",IF(L49, "https://raw.githubusercontent.com/PatrickVibild/TellusAmazonPictures/master/pictures/"&amp;K49&amp;"/2.jpg","https://download.lenovo.com/Images/Parts/"&amp;K49&amp;"/"&amp;K49&amp;"_B.jpg"))</f>
        <v/>
      </c>
      <c r="O49" s="62"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3"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1"/>
      <c r="L50" s="72"/>
      <c r="M50" s="61" t="str">
        <f aca="false">IF(ISBLANK(K50),"",IF(L50, "https://raw.githubusercontent.com/PatrickVibild/TellusAmazonPictures/master/pictures/"&amp;K50&amp;"/1.jpg","https://download.lenovo.com/Images/Parts/"&amp;K50&amp;"/"&amp;K50&amp;"_A.jpg"))</f>
        <v/>
      </c>
      <c r="N50" s="61" t="str">
        <f aca="false">IF(ISBLANK(K50),"",IF(L50, "https://raw.githubusercontent.com/PatrickVibild/TellusAmazonPictures/master/pictures/"&amp;K50&amp;"/2.jpg","https://download.lenovo.com/Images/Parts/"&amp;K50&amp;"/"&amp;K50&amp;"_B.jpg"))</f>
        <v/>
      </c>
      <c r="O50" s="62"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3"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1"/>
      <c r="L51" s="72"/>
      <c r="M51" s="61" t="str">
        <f aca="false">IF(ISBLANK(K51),"",IF(L51, "https://raw.githubusercontent.com/PatrickVibild/TellusAmazonPictures/master/pictures/"&amp;K51&amp;"/1.jpg","https://download.lenovo.com/Images/Parts/"&amp;K51&amp;"/"&amp;K51&amp;"_A.jpg"))</f>
        <v/>
      </c>
      <c r="N51" s="61" t="str">
        <f aca="false">IF(ISBLANK(K51),"",IF(L51, "https://raw.githubusercontent.com/PatrickVibild/TellusAmazonPictures/master/pictures/"&amp;K51&amp;"/2.jpg","https://download.lenovo.com/Images/Parts/"&amp;K51&amp;"/"&amp;K51&amp;"_B.jpg"))</f>
        <v/>
      </c>
      <c r="O51" s="62"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3"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1"/>
      <c r="L52" s="72"/>
      <c r="M52" s="61" t="str">
        <f aca="false">IF(ISBLANK(K52),"",IF(L52, "https://raw.githubusercontent.com/PatrickVibild/TellusAmazonPictures/master/pictures/"&amp;K52&amp;"/1.jpg","https://download.lenovo.com/Images/Parts/"&amp;K52&amp;"/"&amp;K52&amp;"_A.jpg"))</f>
        <v/>
      </c>
      <c r="N52" s="61" t="str">
        <f aca="false">IF(ISBLANK(K52),"",IF(L52, "https://raw.githubusercontent.com/PatrickVibild/TellusAmazonPictures/master/pictures/"&amp;K52&amp;"/2.jpg","https://download.lenovo.com/Images/Parts/"&amp;K52&amp;"/"&amp;K52&amp;"_B.jpg"))</f>
        <v/>
      </c>
      <c r="O52" s="62"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3"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1"/>
      <c r="L53" s="72"/>
      <c r="M53" s="61" t="str">
        <f aca="false">IF(ISBLANK(K53),"",IF(L53, "https://raw.githubusercontent.com/PatrickVibild/TellusAmazonPictures/master/pictures/"&amp;K53&amp;"/1.jpg","https://download.lenovo.com/Images/Parts/"&amp;K53&amp;"/"&amp;K53&amp;"_A.jpg"))</f>
        <v/>
      </c>
      <c r="N53" s="61" t="str">
        <f aca="false">IF(ISBLANK(K53),"",IF(L53, "https://raw.githubusercontent.com/PatrickVibild/TellusAmazonPictures/master/pictures/"&amp;K53&amp;"/2.jpg","https://download.lenovo.com/Images/Parts/"&amp;K53&amp;"/"&amp;K53&amp;"_B.jpg"))</f>
        <v/>
      </c>
      <c r="O53" s="62"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3"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1"/>
      <c r="L54" s="72"/>
      <c r="M54" s="61" t="str">
        <f aca="false">IF(ISBLANK(K54),"",IF(L54, "https://raw.githubusercontent.com/PatrickVibild/TellusAmazonPictures/master/pictures/"&amp;K54&amp;"/1.jpg","https://download.lenovo.com/Images/Parts/"&amp;K54&amp;"/"&amp;K54&amp;"_A.jpg"))</f>
        <v/>
      </c>
      <c r="N54" s="61" t="str">
        <f aca="false">IF(ISBLANK(K54),"",IF(L54, "https://raw.githubusercontent.com/PatrickVibild/TellusAmazonPictures/master/pictures/"&amp;K54&amp;"/2.jpg","https://download.lenovo.com/Images/Parts/"&amp;K54&amp;"/"&amp;K54&amp;"_B.jpg"))</f>
        <v/>
      </c>
      <c r="O54" s="62"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3"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1"/>
      <c r="L55" s="72"/>
      <c r="M55" s="61" t="str">
        <f aca="false">IF(ISBLANK(K55),"",IF(L55, "https://raw.githubusercontent.com/PatrickVibild/TellusAmazonPictures/master/pictures/"&amp;K55&amp;"/1.jpg","https://download.lenovo.com/Images/Parts/"&amp;K55&amp;"/"&amp;K55&amp;"_A.jpg"))</f>
        <v/>
      </c>
      <c r="N55" s="61" t="str">
        <f aca="false">IF(ISBLANK(K55),"",IF(L55, "https://raw.githubusercontent.com/PatrickVibild/TellusAmazonPictures/master/pictures/"&amp;K55&amp;"/2.jpg","https://download.lenovo.com/Images/Parts/"&amp;K55&amp;"/"&amp;K55&amp;"_B.jpg"))</f>
        <v/>
      </c>
      <c r="O55" s="62"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3"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1"/>
      <c r="L56" s="72"/>
      <c r="M56" s="61" t="str">
        <f aca="false">IF(ISBLANK(K56),"",IF(L56, "https://raw.githubusercontent.com/PatrickVibild/TellusAmazonPictures/master/pictures/"&amp;K56&amp;"/1.jpg","https://download.lenovo.com/Images/Parts/"&amp;K56&amp;"/"&amp;K56&amp;"_A.jpg"))</f>
        <v/>
      </c>
      <c r="N56" s="61" t="str">
        <f aca="false">IF(ISBLANK(K56),"",IF(L56, "https://raw.githubusercontent.com/PatrickVibild/TellusAmazonPictures/master/pictures/"&amp;K56&amp;"/2.jpg","https://download.lenovo.com/Images/Parts/"&amp;K56&amp;"/"&amp;K56&amp;"_B.jpg"))</f>
        <v/>
      </c>
      <c r="O56" s="62"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3"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1"/>
      <c r="L57" s="72"/>
      <c r="M57" s="61" t="str">
        <f aca="false">IF(ISBLANK(K57),"",IF(L57, "https://raw.githubusercontent.com/PatrickVibild/TellusAmazonPictures/master/pictures/"&amp;K57&amp;"/1.jpg","https://download.lenovo.com/Images/Parts/"&amp;K57&amp;"/"&amp;K57&amp;"_A.jpg"))</f>
        <v/>
      </c>
      <c r="N57" s="61" t="str">
        <f aca="false">IF(ISBLANK(K57),"",IF(L57, "https://raw.githubusercontent.com/PatrickVibild/TellusAmazonPictures/master/pictures/"&amp;K57&amp;"/2.jpg","https://download.lenovo.com/Images/Parts/"&amp;K57&amp;"/"&amp;K57&amp;"_B.jpg"))</f>
        <v/>
      </c>
      <c r="O57" s="62"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3"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1"/>
      <c r="L58" s="72"/>
      <c r="M58" s="61" t="str">
        <f aca="false">IF(ISBLANK(K58),"",IF(L58, "https://raw.githubusercontent.com/PatrickVibild/TellusAmazonPictures/master/pictures/"&amp;K58&amp;"/1.jpg","https://download.lenovo.com/Images/Parts/"&amp;K58&amp;"/"&amp;K58&amp;"_A.jpg"))</f>
        <v/>
      </c>
      <c r="N58" s="61" t="str">
        <f aca="false">IF(ISBLANK(K58),"",IF(L58, "https://raw.githubusercontent.com/PatrickVibild/TellusAmazonPictures/master/pictures/"&amp;K58&amp;"/2.jpg","https://download.lenovo.com/Images/Parts/"&amp;K58&amp;"/"&amp;K58&amp;"_B.jpg"))</f>
        <v/>
      </c>
      <c r="O58" s="62"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3"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1"/>
      <c r="L59" s="72"/>
      <c r="M59" s="61" t="str">
        <f aca="false">IF(ISBLANK(K59),"",IF(L59, "https://raw.githubusercontent.com/PatrickVibild/TellusAmazonPictures/master/pictures/"&amp;K59&amp;"/1.jpg","https://download.lenovo.com/Images/Parts/"&amp;K59&amp;"/"&amp;K59&amp;"_A.jpg"))</f>
        <v/>
      </c>
      <c r="N59" s="61" t="str">
        <f aca="false">IF(ISBLANK(K59),"",IF(L59, "https://raw.githubusercontent.com/PatrickVibild/TellusAmazonPictures/master/pictures/"&amp;K59&amp;"/2.jpg","https://download.lenovo.com/Images/Parts/"&amp;K59&amp;"/"&amp;K59&amp;"_B.jpg"))</f>
        <v/>
      </c>
      <c r="O59" s="62"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3"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1"/>
      <c r="L60" s="72"/>
      <c r="M60" s="61" t="str">
        <f aca="false">IF(ISBLANK(K60),"",IF(L60, "https://raw.githubusercontent.com/PatrickVibild/TellusAmazonPictures/master/pictures/"&amp;K60&amp;"/1.jpg","https://download.lenovo.com/Images/Parts/"&amp;K60&amp;"/"&amp;K60&amp;"_A.jpg"))</f>
        <v/>
      </c>
      <c r="N60" s="61" t="str">
        <f aca="false">IF(ISBLANK(K60),"",IF(L60, "https://raw.githubusercontent.com/PatrickVibild/TellusAmazonPictures/master/pictures/"&amp;K60&amp;"/2.jpg","https://download.lenovo.com/Images/Parts/"&amp;K60&amp;"/"&amp;K60&amp;"_B.jpg"))</f>
        <v/>
      </c>
      <c r="O60" s="62"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3"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1"/>
      <c r="L61" s="72"/>
      <c r="M61" s="61" t="str">
        <f aca="false">IF(ISBLANK(K61),"",IF(L61, "https://raw.githubusercontent.com/PatrickVibild/TellusAmazonPictures/master/pictures/"&amp;K61&amp;"/1.jpg","https://download.lenovo.com/Images/Parts/"&amp;K61&amp;"/"&amp;K61&amp;"_A.jpg"))</f>
        <v/>
      </c>
      <c r="N61" s="61" t="str">
        <f aca="false">IF(ISBLANK(K61),"",IF(L61, "https://raw.githubusercontent.com/PatrickVibild/TellusAmazonPictures/master/pictures/"&amp;K61&amp;"/2.jpg","https://download.lenovo.com/Images/Parts/"&amp;K61&amp;"/"&amp;K61&amp;"_B.jpg"))</f>
        <v/>
      </c>
      <c r="O61" s="62"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3"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1"/>
      <c r="L62" s="72"/>
      <c r="M62" s="61" t="str">
        <f aca="false">IF(ISBLANK(K62),"",IF(L62, "https://raw.githubusercontent.com/PatrickVibild/TellusAmazonPictures/master/pictures/"&amp;K62&amp;"/1.jpg","https://download.lenovo.com/Images/Parts/"&amp;K62&amp;"/"&amp;K62&amp;"_A.jpg"))</f>
        <v/>
      </c>
      <c r="N62" s="61" t="str">
        <f aca="false">IF(ISBLANK(K62),"",IF(L62, "https://raw.githubusercontent.com/PatrickVibild/TellusAmazonPictures/master/pictures/"&amp;K62&amp;"/2.jpg","https://download.lenovo.com/Images/Parts/"&amp;K62&amp;"/"&amp;K62&amp;"_B.jpg"))</f>
        <v/>
      </c>
      <c r="O62" s="62"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3"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1"/>
      <c r="L63" s="72"/>
      <c r="M63" s="61" t="str">
        <f aca="false">IF(ISBLANK(K63),"",IF(L63, "https://raw.githubusercontent.com/PatrickVibild/TellusAmazonPictures/master/pictures/"&amp;K63&amp;"/1.jpg","https://download.lenovo.com/Images/Parts/"&amp;K63&amp;"/"&amp;K63&amp;"_A.jpg"))</f>
        <v/>
      </c>
      <c r="N63" s="61" t="str">
        <f aca="false">IF(ISBLANK(K63),"",IF(L63, "https://raw.githubusercontent.com/PatrickVibild/TellusAmazonPictures/master/pictures/"&amp;K63&amp;"/2.jpg","https://download.lenovo.com/Images/Parts/"&amp;K63&amp;"/"&amp;K63&amp;"_B.jpg"))</f>
        <v/>
      </c>
      <c r="O63" s="62"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3"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1"/>
      <c r="L64" s="72"/>
      <c r="M64" s="61" t="str">
        <f aca="false">IF(ISBLANK(K64),"",IF(L64, "https://raw.githubusercontent.com/PatrickVibild/TellusAmazonPictures/master/pictures/"&amp;K64&amp;"/1.jpg","https://download.lenovo.com/Images/Parts/"&amp;K64&amp;"/"&amp;K64&amp;"_A.jpg"))</f>
        <v/>
      </c>
      <c r="N64" s="61" t="str">
        <f aca="false">IF(ISBLANK(K64),"",IF(L64, "https://raw.githubusercontent.com/PatrickVibild/TellusAmazonPictures/master/pictures/"&amp;K64&amp;"/2.jpg","https://download.lenovo.com/Images/Parts/"&amp;K64&amp;"/"&amp;K64&amp;"_B.jpg"))</f>
        <v/>
      </c>
      <c r="O64" s="62"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3"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1"/>
      <c r="L65" s="72"/>
      <c r="M65" s="61" t="str">
        <f aca="false">IF(ISBLANK(K65),"",IF(L65, "https://raw.githubusercontent.com/PatrickVibild/TellusAmazonPictures/master/pictures/"&amp;K65&amp;"/1.jpg","https://download.lenovo.com/Images/Parts/"&amp;K65&amp;"/"&amp;K65&amp;"_A.jpg"))</f>
        <v/>
      </c>
      <c r="N65" s="61" t="str">
        <f aca="false">IF(ISBLANK(K65),"",IF(L65, "https://raw.githubusercontent.com/PatrickVibild/TellusAmazonPictures/master/pictures/"&amp;K65&amp;"/2.jpg","https://download.lenovo.com/Images/Parts/"&amp;K65&amp;"/"&amp;K65&amp;"_B.jpg"))</f>
        <v/>
      </c>
      <c r="O65" s="62"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3"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1"/>
      <c r="L66" s="72"/>
      <c r="M66" s="61" t="str">
        <f aca="false">IF(ISBLANK(K66),"",IF(L66, "https://raw.githubusercontent.com/PatrickVibild/TellusAmazonPictures/master/pictures/"&amp;K66&amp;"/1.jpg","https://download.lenovo.com/Images/Parts/"&amp;K66&amp;"/"&amp;K66&amp;"_A.jpg"))</f>
        <v/>
      </c>
      <c r="N66" s="61" t="str">
        <f aca="false">IF(ISBLANK(K66),"",IF(L66, "https://raw.githubusercontent.com/PatrickVibild/TellusAmazonPictures/master/pictures/"&amp;K66&amp;"/2.jpg","https://download.lenovo.com/Images/Parts/"&amp;K66&amp;"/"&amp;K66&amp;"_B.jpg"))</f>
        <v/>
      </c>
      <c r="O66" s="62"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3"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1"/>
      <c r="L67" s="72"/>
      <c r="M67" s="61" t="str">
        <f aca="false">IF(ISBLANK(K67),"",IF(L67, "https://raw.githubusercontent.com/PatrickVibild/TellusAmazonPictures/master/pictures/"&amp;K67&amp;"/1.jpg","https://download.lenovo.com/Images/Parts/"&amp;K67&amp;"/"&amp;K67&amp;"_A.jpg"))</f>
        <v/>
      </c>
      <c r="N67" s="61" t="str">
        <f aca="false">IF(ISBLANK(K67),"",IF(L67, "https://raw.githubusercontent.com/PatrickVibild/TellusAmazonPictures/master/pictures/"&amp;K67&amp;"/2.jpg","https://download.lenovo.com/Images/Parts/"&amp;K67&amp;"/"&amp;K67&amp;"_B.jpg"))</f>
        <v/>
      </c>
      <c r="O67" s="62"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3"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1"/>
      <c r="L68" s="72"/>
      <c r="M68" s="61" t="str">
        <f aca="false">IF(ISBLANK(K68),"",IF(L68, "https://raw.githubusercontent.com/PatrickVibild/TellusAmazonPictures/master/pictures/"&amp;K68&amp;"/1.jpg","https://download.lenovo.com/Images/Parts/"&amp;K68&amp;"/"&amp;K68&amp;"_A.jpg"))</f>
        <v/>
      </c>
      <c r="N68" s="61" t="str">
        <f aca="false">IF(ISBLANK(K68),"",IF(L68, "https://raw.githubusercontent.com/PatrickVibild/TellusAmazonPictures/master/pictures/"&amp;K68&amp;"/2.jpg","https://download.lenovo.com/Images/Parts/"&amp;K68&amp;"/"&amp;K68&amp;"_B.jpg"))</f>
        <v/>
      </c>
      <c r="O68" s="62"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3"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1"/>
      <c r="L69" s="72"/>
      <c r="M69" s="61" t="str">
        <f aca="false">IF(ISBLANK(K69),"",IF(L69, "https://raw.githubusercontent.com/PatrickVibild/TellusAmazonPictures/master/pictures/"&amp;K69&amp;"/1.jpg","https://download.lenovo.com/Images/Parts/"&amp;K69&amp;"/"&amp;K69&amp;"_A.jpg"))</f>
        <v/>
      </c>
      <c r="N69" s="61" t="str">
        <f aca="false">IF(ISBLANK(K69),"",IF(L69, "https://raw.githubusercontent.com/PatrickVibild/TellusAmazonPictures/master/pictures/"&amp;K69&amp;"/2.jpg","https://download.lenovo.com/Images/Parts/"&amp;K69&amp;"/"&amp;K69&amp;"_B.jpg"))</f>
        <v/>
      </c>
      <c r="O69" s="62"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3"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1"/>
      <c r="L70" s="72"/>
      <c r="M70" s="61" t="str">
        <f aca="false">IF(ISBLANK(K70),"",IF(L70, "https://raw.githubusercontent.com/PatrickVibild/TellusAmazonPictures/master/pictures/"&amp;K70&amp;"/1.jpg","https://download.lenovo.com/Images/Parts/"&amp;K70&amp;"/"&amp;K70&amp;"_A.jpg"))</f>
        <v/>
      </c>
      <c r="N70" s="61" t="str">
        <f aca="false">IF(ISBLANK(K70),"",IF(L70, "https://raw.githubusercontent.com/PatrickVibild/TellusAmazonPictures/master/pictures/"&amp;K70&amp;"/2.jpg","https://download.lenovo.com/Images/Parts/"&amp;K70&amp;"/"&amp;K70&amp;"_B.jpg"))</f>
        <v/>
      </c>
      <c r="O70" s="62"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3"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1"/>
      <c r="L71" s="72"/>
      <c r="M71" s="61" t="str">
        <f aca="false">IF(ISBLANK(K71),"",IF(L71, "https://raw.githubusercontent.com/PatrickVibild/TellusAmazonPictures/master/pictures/"&amp;K71&amp;"/1.jpg","https://download.lenovo.com/Images/Parts/"&amp;K71&amp;"/"&amp;K71&amp;"_A.jpg"))</f>
        <v/>
      </c>
      <c r="N71" s="61" t="str">
        <f aca="false">IF(ISBLANK(K71),"",IF(L71, "https://raw.githubusercontent.com/PatrickVibild/TellusAmazonPictures/master/pictures/"&amp;K71&amp;"/2.jpg","https://download.lenovo.com/Images/Parts/"&amp;K71&amp;"/"&amp;K71&amp;"_B.jpg"))</f>
        <v/>
      </c>
      <c r="O71" s="62"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3"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1"/>
      <c r="L72" s="72"/>
      <c r="M72" s="61" t="str">
        <f aca="false">IF(ISBLANK(K72),"",IF(L72, "https://raw.githubusercontent.com/PatrickVibild/TellusAmazonPictures/master/pictures/"&amp;K72&amp;"/1.jpg","https://download.lenovo.com/Images/Parts/"&amp;K72&amp;"/"&amp;K72&amp;"_A.jpg"))</f>
        <v/>
      </c>
      <c r="N72" s="61" t="str">
        <f aca="false">IF(ISBLANK(K72),"",IF(L72, "https://raw.githubusercontent.com/PatrickVibild/TellusAmazonPictures/master/pictures/"&amp;K72&amp;"/2.jpg","https://download.lenovo.com/Images/Parts/"&amp;K72&amp;"/"&amp;K72&amp;"_B.jpg"))</f>
        <v/>
      </c>
      <c r="O72" s="62"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3"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1"/>
      <c r="L73" s="72"/>
      <c r="M73" s="61" t="str">
        <f aca="false">IF(ISBLANK(K73),"",IF(L73, "https://raw.githubusercontent.com/PatrickVibild/TellusAmazonPictures/master/pictures/"&amp;K73&amp;"/1.jpg","https://download.lenovo.com/Images/Parts/"&amp;K73&amp;"/"&amp;K73&amp;"_A.jpg"))</f>
        <v/>
      </c>
      <c r="N73" s="61" t="str">
        <f aca="false">IF(ISBLANK(K73),"",IF(L73, "https://raw.githubusercontent.com/PatrickVibild/TellusAmazonPictures/master/pictures/"&amp;K73&amp;"/2.jpg","https://download.lenovo.com/Images/Parts/"&amp;K73&amp;"/"&amp;K73&amp;"_B.jpg"))</f>
        <v/>
      </c>
      <c r="O73" s="62"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3"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1"/>
      <c r="L74" s="72"/>
      <c r="M74" s="61" t="str">
        <f aca="false">IF(ISBLANK(K74),"",IF(L74, "https://raw.githubusercontent.com/PatrickVibild/TellusAmazonPictures/master/pictures/"&amp;K74&amp;"/1.jpg","https://download.lenovo.com/Images/Parts/"&amp;K74&amp;"/"&amp;K74&amp;"_A.jpg"))</f>
        <v/>
      </c>
      <c r="N74" s="61" t="str">
        <f aca="false">IF(ISBLANK(K74),"",IF(L74, "https://raw.githubusercontent.com/PatrickVibild/TellusAmazonPictures/master/pictures/"&amp;K74&amp;"/2.jpg","https://download.lenovo.com/Images/Parts/"&amp;K74&amp;"/"&amp;K74&amp;"_B.jpg"))</f>
        <v/>
      </c>
      <c r="O74" s="62"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3"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1"/>
      <c r="L75" s="72"/>
      <c r="M75" s="61" t="str">
        <f aca="false">IF(ISBLANK(K75),"",IF(L75, "https://raw.githubusercontent.com/PatrickVibild/TellusAmazonPictures/master/pictures/"&amp;K75&amp;"/1.jpg","https://download.lenovo.com/Images/Parts/"&amp;K75&amp;"/"&amp;K75&amp;"_A.jpg"))</f>
        <v/>
      </c>
      <c r="N75" s="61" t="str">
        <f aca="false">IF(ISBLANK(K75),"",IF(L75, "https://raw.githubusercontent.com/PatrickVibild/TellusAmazonPictures/master/pictures/"&amp;K75&amp;"/2.jpg","https://download.lenovo.com/Images/Parts/"&amp;K75&amp;"/"&amp;K75&amp;"_B.jpg"))</f>
        <v/>
      </c>
      <c r="O75" s="62"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3"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1"/>
      <c r="L76" s="72"/>
      <c r="M76" s="61" t="str">
        <f aca="false">IF(ISBLANK(K76),"",IF(L76, "https://raw.githubusercontent.com/PatrickVibild/TellusAmazonPictures/master/pictures/"&amp;K76&amp;"/1.jpg","https://download.lenovo.com/Images/Parts/"&amp;K76&amp;"/"&amp;K76&amp;"_A.jpg"))</f>
        <v/>
      </c>
      <c r="N76" s="61" t="str">
        <f aca="false">IF(ISBLANK(K76),"",IF(L76, "https://raw.githubusercontent.com/PatrickVibild/TellusAmazonPictures/master/pictures/"&amp;K76&amp;"/2.jpg","https://download.lenovo.com/Images/Parts/"&amp;K76&amp;"/"&amp;K76&amp;"_B.jpg"))</f>
        <v/>
      </c>
      <c r="O76" s="62"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3"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1"/>
      <c r="L77" s="72"/>
      <c r="M77" s="61" t="str">
        <f aca="false">IF(ISBLANK(K77),"",IF(L77, "https://raw.githubusercontent.com/PatrickVibild/TellusAmazonPictures/master/pictures/"&amp;K77&amp;"/1.jpg","https://download.lenovo.com/Images/Parts/"&amp;K77&amp;"/"&amp;K77&amp;"_A.jpg"))</f>
        <v/>
      </c>
      <c r="N77" s="61" t="str">
        <f aca="false">IF(ISBLANK(K77),"",IF(L77, "https://raw.githubusercontent.com/PatrickVibild/TellusAmazonPictures/master/pictures/"&amp;K77&amp;"/2.jpg","https://download.lenovo.com/Images/Parts/"&amp;K77&amp;"/"&amp;K77&amp;"_B.jpg"))</f>
        <v/>
      </c>
      <c r="O77" s="62"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3"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1"/>
      <c r="L78" s="72"/>
      <c r="M78" s="61" t="str">
        <f aca="false">IF(ISBLANK(K78),"",IF(L78, "https://raw.githubusercontent.com/PatrickVibild/TellusAmazonPictures/master/pictures/"&amp;K78&amp;"/1.jpg","https://download.lenovo.com/Images/Parts/"&amp;K78&amp;"/"&amp;K78&amp;"_A.jpg"))</f>
        <v/>
      </c>
      <c r="N78" s="61" t="str">
        <f aca="false">IF(ISBLANK(K78),"",IF(L78, "https://raw.githubusercontent.com/PatrickVibild/TellusAmazonPictures/master/pictures/"&amp;K78&amp;"/2.jpg","https://download.lenovo.com/Images/Parts/"&amp;K78&amp;"/"&amp;K78&amp;"_B.jpg"))</f>
        <v/>
      </c>
      <c r="O78" s="62"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3"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1"/>
      <c r="L79" s="72"/>
      <c r="M79" s="61" t="str">
        <f aca="false">IF(ISBLANK(K79),"",IF(L79, "https://raw.githubusercontent.com/PatrickVibild/TellusAmazonPictures/master/pictures/"&amp;K79&amp;"/1.jpg","https://download.lenovo.com/Images/Parts/"&amp;K79&amp;"/"&amp;K79&amp;"_A.jpg"))</f>
        <v/>
      </c>
      <c r="N79" s="61" t="str">
        <f aca="false">IF(ISBLANK(K79),"",IF(L79, "https://raw.githubusercontent.com/PatrickVibild/TellusAmazonPictures/master/pictures/"&amp;K79&amp;"/2.jpg","https://download.lenovo.com/Images/Parts/"&amp;K79&amp;"/"&amp;K79&amp;"_B.jpg"))</f>
        <v/>
      </c>
      <c r="O79" s="62"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3"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1"/>
      <c r="L80" s="72"/>
      <c r="M80" s="61" t="str">
        <f aca="false">IF(ISBLANK(K80),"",IF(L80, "https://raw.githubusercontent.com/PatrickVibild/TellusAmazonPictures/master/pictures/"&amp;K80&amp;"/1.jpg","https://download.lenovo.com/Images/Parts/"&amp;K80&amp;"/"&amp;K80&amp;"_A.jpg"))</f>
        <v/>
      </c>
      <c r="N80" s="61" t="str">
        <f aca="false">IF(ISBLANK(K80),"",IF(L80, "https://raw.githubusercontent.com/PatrickVibild/TellusAmazonPictures/master/pictures/"&amp;K80&amp;"/2.jpg","https://download.lenovo.com/Images/Parts/"&amp;K80&amp;"/"&amp;K80&amp;"_B.jpg"))</f>
        <v/>
      </c>
      <c r="O80" s="62"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3"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1"/>
      <c r="L81" s="72"/>
      <c r="M81" s="61" t="str">
        <f aca="false">IF(ISBLANK(K81),"",IF(L81, "https://raw.githubusercontent.com/PatrickVibild/TellusAmazonPictures/master/pictures/"&amp;K81&amp;"/1.jpg","https://download.lenovo.com/Images/Parts/"&amp;K81&amp;"/"&amp;K81&amp;"_A.jpg"))</f>
        <v/>
      </c>
      <c r="N81" s="61" t="str">
        <f aca="false">IF(ISBLANK(K81),"",IF(L81, "https://raw.githubusercontent.com/PatrickVibild/TellusAmazonPictures/master/pictures/"&amp;K81&amp;"/2.jpg","https://download.lenovo.com/Images/Parts/"&amp;K81&amp;"/"&amp;K81&amp;"_B.jpg"))</f>
        <v/>
      </c>
      <c r="O81" s="62"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3"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1"/>
      <c r="L82" s="72"/>
      <c r="M82" s="61" t="str">
        <f aca="false">IF(ISBLANK(K82),"",IF(L82, "https://raw.githubusercontent.com/PatrickVibild/TellusAmazonPictures/master/pictures/"&amp;K82&amp;"/1.jpg","https://download.lenovo.com/Images/Parts/"&amp;K82&amp;"/"&amp;K82&amp;"_A.jpg"))</f>
        <v/>
      </c>
      <c r="N82" s="61" t="str">
        <f aca="false">IF(ISBLANK(K82),"",IF(L82, "https://raw.githubusercontent.com/PatrickVibild/TellusAmazonPictures/master/pictures/"&amp;K82&amp;"/2.jpg","https://download.lenovo.com/Images/Parts/"&amp;K82&amp;"/"&amp;K82&amp;"_B.jpg"))</f>
        <v/>
      </c>
      <c r="O82" s="62"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3"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1"/>
      <c r="L83" s="72"/>
      <c r="M83" s="61" t="str">
        <f aca="false">IF(ISBLANK(K83),"",IF(L83, "https://raw.githubusercontent.com/PatrickVibild/TellusAmazonPictures/master/pictures/"&amp;K83&amp;"/1.jpg","https://download.lenovo.com/Images/Parts/"&amp;K83&amp;"/"&amp;K83&amp;"_A.jpg"))</f>
        <v/>
      </c>
      <c r="N83" s="61" t="str">
        <f aca="false">IF(ISBLANK(K83),"",IF(L83, "https://raw.githubusercontent.com/PatrickVibild/TellusAmazonPictures/master/pictures/"&amp;K83&amp;"/2.jpg","https://download.lenovo.com/Images/Parts/"&amp;K83&amp;"/"&amp;K83&amp;"_B.jpg"))</f>
        <v/>
      </c>
      <c r="O83" s="62"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3"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1"/>
      <c r="L84" s="72"/>
      <c r="M84" s="61" t="str">
        <f aca="false">IF(ISBLANK(K84),"",IF(L84, "https://raw.githubusercontent.com/PatrickVibild/TellusAmazonPictures/master/pictures/"&amp;K84&amp;"/1.jpg","https://download.lenovo.com/Images/Parts/"&amp;K84&amp;"/"&amp;K84&amp;"_A.jpg"))</f>
        <v/>
      </c>
      <c r="N84" s="61" t="str">
        <f aca="false">IF(ISBLANK(K84),"",IF(L84, "https://raw.githubusercontent.com/PatrickVibild/TellusAmazonPictures/master/pictures/"&amp;K84&amp;"/2.jpg","https://download.lenovo.com/Images/Parts/"&amp;K84&amp;"/"&amp;K84&amp;"_B.jpg"))</f>
        <v/>
      </c>
      <c r="O84" s="62"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3"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1"/>
      <c r="L85" s="72"/>
      <c r="M85" s="61" t="str">
        <f aca="false">IF(ISBLANK(K85),"",IF(L85, "https://raw.githubusercontent.com/PatrickVibild/TellusAmazonPictures/master/pictures/"&amp;K85&amp;"/1.jpg","https://download.lenovo.com/Images/Parts/"&amp;K85&amp;"/"&amp;K85&amp;"_A.jpg"))</f>
        <v/>
      </c>
      <c r="N85" s="61" t="str">
        <f aca="false">IF(ISBLANK(K85),"",IF(L85, "https://raw.githubusercontent.com/PatrickVibild/TellusAmazonPictures/master/pictures/"&amp;K85&amp;"/2.jpg","https://download.lenovo.com/Images/Parts/"&amp;K85&amp;"/"&amp;K85&amp;"_B.jpg"))</f>
        <v/>
      </c>
      <c r="O85" s="62"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3"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1"/>
      <c r="L86" s="72"/>
      <c r="M86" s="61" t="str">
        <f aca="false">IF(ISBLANK(K86),"",IF(L86, "https://raw.githubusercontent.com/PatrickVibild/TellusAmazonPictures/master/pictures/"&amp;K86&amp;"/1.jpg","https://download.lenovo.com/Images/Parts/"&amp;K86&amp;"/"&amp;K86&amp;"_A.jpg"))</f>
        <v/>
      </c>
      <c r="N86" s="61" t="str">
        <f aca="false">IF(ISBLANK(K86),"",IF(L86, "https://raw.githubusercontent.com/PatrickVibild/TellusAmazonPictures/master/pictures/"&amp;K86&amp;"/2.jpg","https://download.lenovo.com/Images/Parts/"&amp;K86&amp;"/"&amp;K86&amp;"_B.jpg"))</f>
        <v/>
      </c>
      <c r="O86" s="62"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3"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1"/>
      <c r="L87" s="72"/>
      <c r="M87" s="61" t="str">
        <f aca="false">IF(ISBLANK(K87),"",IF(L87, "https://raw.githubusercontent.com/PatrickVibild/TellusAmazonPictures/master/pictures/"&amp;K87&amp;"/1.jpg","https://download.lenovo.com/Images/Parts/"&amp;K87&amp;"/"&amp;K87&amp;"_A.jpg"))</f>
        <v/>
      </c>
      <c r="N87" s="61" t="str">
        <f aca="false">IF(ISBLANK(K87),"",IF(L87, "https://raw.githubusercontent.com/PatrickVibild/TellusAmazonPictures/master/pictures/"&amp;K87&amp;"/2.jpg","https://download.lenovo.com/Images/Parts/"&amp;K87&amp;"/"&amp;K87&amp;"_B.jpg"))</f>
        <v/>
      </c>
      <c r="O87" s="62"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3"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1"/>
      <c r="L88" s="72"/>
      <c r="M88" s="61" t="str">
        <f aca="false">IF(ISBLANK(K88),"",IF(L88, "https://raw.githubusercontent.com/PatrickVibild/TellusAmazonPictures/master/pictures/"&amp;K88&amp;"/1.jpg","https://download.lenovo.com/Images/Parts/"&amp;K88&amp;"/"&amp;K88&amp;"_A.jpg"))</f>
        <v/>
      </c>
      <c r="N88" s="61" t="str">
        <f aca="false">IF(ISBLANK(K88),"",IF(L88, "https://raw.githubusercontent.com/PatrickVibild/TellusAmazonPictures/master/pictures/"&amp;K88&amp;"/2.jpg","https://download.lenovo.com/Images/Parts/"&amp;K88&amp;"/"&amp;K88&amp;"_B.jpg"))</f>
        <v/>
      </c>
      <c r="O88" s="62"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3"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1"/>
      <c r="L89" s="72"/>
      <c r="M89" s="61" t="str">
        <f aca="false">IF(ISBLANK(K89),"",IF(L89, "https://raw.githubusercontent.com/PatrickVibild/TellusAmazonPictures/master/pictures/"&amp;K89&amp;"/1.jpg","https://download.lenovo.com/Images/Parts/"&amp;K89&amp;"/"&amp;K89&amp;"_A.jpg"))</f>
        <v/>
      </c>
      <c r="N89" s="61" t="str">
        <f aca="false">IF(ISBLANK(K89),"",IF(L89, "https://raw.githubusercontent.com/PatrickVibild/TellusAmazonPictures/master/pictures/"&amp;K89&amp;"/2.jpg","https://download.lenovo.com/Images/Parts/"&amp;K89&amp;"/"&amp;K89&amp;"_B.jpg"))</f>
        <v/>
      </c>
      <c r="O89" s="62"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3"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1"/>
      <c r="L90" s="72"/>
      <c r="M90" s="61" t="str">
        <f aca="false">IF(ISBLANK(K90),"",IF(L90, "https://raw.githubusercontent.com/PatrickVibild/TellusAmazonPictures/master/pictures/"&amp;K90&amp;"/1.jpg","https://download.lenovo.com/Images/Parts/"&amp;K90&amp;"/"&amp;K90&amp;"_A.jpg"))</f>
        <v/>
      </c>
      <c r="N90" s="61" t="str">
        <f aca="false">IF(ISBLANK(K90),"",IF(L90, "https://raw.githubusercontent.com/PatrickVibild/TellusAmazonPictures/master/pictures/"&amp;K90&amp;"/2.jpg","https://download.lenovo.com/Images/Parts/"&amp;K90&amp;"/"&amp;K90&amp;"_B.jpg"))</f>
        <v/>
      </c>
      <c r="O90" s="62"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3"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1"/>
      <c r="L91" s="72"/>
      <c r="M91" s="61" t="str">
        <f aca="false">IF(ISBLANK(K91),"",IF(L91, "https://raw.githubusercontent.com/PatrickVibild/TellusAmazonPictures/master/pictures/"&amp;K91&amp;"/1.jpg","https://download.lenovo.com/Images/Parts/"&amp;K91&amp;"/"&amp;K91&amp;"_A.jpg"))</f>
        <v/>
      </c>
      <c r="N91" s="61" t="str">
        <f aca="false">IF(ISBLANK(K91),"",IF(L91, "https://raw.githubusercontent.com/PatrickVibild/TellusAmazonPictures/master/pictures/"&amp;K91&amp;"/2.jpg","https://download.lenovo.com/Images/Parts/"&amp;K91&amp;"/"&amp;K91&amp;"_B.jpg"))</f>
        <v/>
      </c>
      <c r="O91" s="62"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3"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1"/>
      <c r="L92" s="72"/>
      <c r="M92" s="61" t="str">
        <f aca="false">IF(ISBLANK(K92),"",IF(L92, "https://raw.githubusercontent.com/PatrickVibild/TellusAmazonPictures/master/pictures/"&amp;K92&amp;"/1.jpg","https://download.lenovo.com/Images/Parts/"&amp;K92&amp;"/"&amp;K92&amp;"_A.jpg"))</f>
        <v/>
      </c>
      <c r="N92" s="61" t="str">
        <f aca="false">IF(ISBLANK(K92),"",IF(L92, "https://raw.githubusercontent.com/PatrickVibild/TellusAmazonPictures/master/pictures/"&amp;K92&amp;"/2.jpg","https://download.lenovo.com/Images/Parts/"&amp;K92&amp;"/"&amp;K92&amp;"_B.jpg"))</f>
        <v/>
      </c>
      <c r="O92" s="62"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3"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1"/>
      <c r="L93" s="72"/>
      <c r="M93" s="61" t="str">
        <f aca="false">IF(ISBLANK(K93),"",IF(L93, "https://raw.githubusercontent.com/PatrickVibild/TellusAmazonPictures/master/pictures/"&amp;K93&amp;"/1.jpg","https://download.lenovo.com/Images/Parts/"&amp;K93&amp;"/"&amp;K93&amp;"_A.jpg"))</f>
        <v/>
      </c>
      <c r="N93" s="61" t="str">
        <f aca="false">IF(ISBLANK(K93),"",IF(L93, "https://raw.githubusercontent.com/PatrickVibild/TellusAmazonPictures/master/pictures/"&amp;K93&amp;"/2.jpg","https://download.lenovo.com/Images/Parts/"&amp;K93&amp;"/"&amp;K93&amp;"_B.jpg"))</f>
        <v/>
      </c>
      <c r="O93" s="62"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3"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1"/>
      <c r="L94" s="72"/>
      <c r="M94" s="61" t="str">
        <f aca="false">IF(ISBLANK(K94),"",IF(L94, "https://raw.githubusercontent.com/PatrickVibild/TellusAmazonPictures/master/pictures/"&amp;K94&amp;"/1.jpg","https://download.lenovo.com/Images/Parts/"&amp;K94&amp;"/"&amp;K94&amp;"_A.jpg"))</f>
        <v/>
      </c>
      <c r="N94" s="61" t="str">
        <f aca="false">IF(ISBLANK(K94),"",IF(L94, "https://raw.githubusercontent.com/PatrickVibild/TellusAmazonPictures/master/pictures/"&amp;K94&amp;"/2.jpg","https://download.lenovo.com/Images/Parts/"&amp;K94&amp;"/"&amp;K94&amp;"_B.jpg"))</f>
        <v/>
      </c>
      <c r="O94" s="62"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3"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1"/>
      <c r="L95" s="72"/>
      <c r="M95" s="61" t="str">
        <f aca="false">IF(ISBLANK(K95),"",IF(L95, "https://raw.githubusercontent.com/PatrickVibild/TellusAmazonPictures/master/pictures/"&amp;K95&amp;"/1.jpg","https://download.lenovo.com/Images/Parts/"&amp;K95&amp;"/"&amp;K95&amp;"_A.jpg"))</f>
        <v/>
      </c>
      <c r="N95" s="61" t="str">
        <f aca="false">IF(ISBLANK(K95),"",IF(L95, "https://raw.githubusercontent.com/PatrickVibild/TellusAmazonPictures/master/pictures/"&amp;K95&amp;"/2.jpg","https://download.lenovo.com/Images/Parts/"&amp;K95&amp;"/"&amp;K95&amp;"_B.jpg"))</f>
        <v/>
      </c>
      <c r="O95" s="62"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3"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1"/>
      <c r="L96" s="72"/>
      <c r="M96" s="61" t="str">
        <f aca="false">IF(ISBLANK(K96),"",IF(L96, "https://raw.githubusercontent.com/PatrickVibild/TellusAmazonPictures/master/pictures/"&amp;K96&amp;"/1.jpg","https://download.lenovo.com/Images/Parts/"&amp;K96&amp;"/"&amp;K96&amp;"_A.jpg"))</f>
        <v/>
      </c>
      <c r="N96" s="61" t="str">
        <f aca="false">IF(ISBLANK(K96),"",IF(L96, "https://raw.githubusercontent.com/PatrickVibild/TellusAmazonPictures/master/pictures/"&amp;K96&amp;"/2.jpg","https://download.lenovo.com/Images/Parts/"&amp;K96&amp;"/"&amp;K96&amp;"_B.jpg"))</f>
        <v/>
      </c>
      <c r="O96" s="62"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3"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1"/>
      <c r="L97" s="72"/>
      <c r="M97" s="61" t="str">
        <f aca="false">IF(ISBLANK(K97),"",IF(L97, "https://raw.githubusercontent.com/PatrickVibild/TellusAmazonPictures/master/pictures/"&amp;K97&amp;"/1.jpg","https://download.lenovo.com/Images/Parts/"&amp;K97&amp;"/"&amp;K97&amp;"_A.jpg"))</f>
        <v/>
      </c>
      <c r="N97" s="61" t="str">
        <f aca="false">IF(ISBLANK(K97),"",IF(L97, "https://raw.githubusercontent.com/PatrickVibild/TellusAmazonPictures/master/pictures/"&amp;K97&amp;"/2.jpg","https://download.lenovo.com/Images/Parts/"&amp;K97&amp;"/"&amp;K97&amp;"_B.jpg"))</f>
        <v/>
      </c>
      <c r="O97" s="62"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3"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1"/>
      <c r="L98" s="72"/>
      <c r="M98" s="61" t="str">
        <f aca="false">IF(ISBLANK(K98),"",IF(L98, "https://raw.githubusercontent.com/PatrickVibild/TellusAmazonPictures/master/pictures/"&amp;K98&amp;"/1.jpg","https://download.lenovo.com/Images/Parts/"&amp;K98&amp;"/"&amp;K98&amp;"_A.jpg"))</f>
        <v/>
      </c>
      <c r="N98" s="61" t="str">
        <f aca="false">IF(ISBLANK(K98),"",IF(L98, "https://raw.githubusercontent.com/PatrickVibild/TellusAmazonPictures/master/pictures/"&amp;K98&amp;"/2.jpg","https://download.lenovo.com/Images/Parts/"&amp;K98&amp;"/"&amp;K98&amp;"_B.jpg"))</f>
        <v/>
      </c>
      <c r="O98" s="62"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3"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1"/>
      <c r="L99" s="72"/>
      <c r="M99" s="61" t="str">
        <f aca="false">IF(ISBLANK(K99),"",IF(L99, "https://raw.githubusercontent.com/PatrickVibild/TellusAmazonPictures/master/pictures/"&amp;K99&amp;"/1.jpg","https://download.lenovo.com/Images/Parts/"&amp;K99&amp;"/"&amp;K99&amp;"_A.jpg"))</f>
        <v/>
      </c>
      <c r="N99" s="61" t="str">
        <f aca="false">IF(ISBLANK(K99),"",IF(L99, "https://raw.githubusercontent.com/PatrickVibild/TellusAmazonPictures/master/pictures/"&amp;K99&amp;"/2.jpg","https://download.lenovo.com/Images/Parts/"&amp;K99&amp;"/"&amp;K99&amp;"_B.jpg"))</f>
        <v/>
      </c>
      <c r="O99" s="62"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3"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1"/>
      <c r="L100" s="72"/>
      <c r="M100" s="61" t="str">
        <f aca="false">IF(ISBLANK(K100),"",IF(L100, "https://raw.githubusercontent.com/PatrickVibild/TellusAmazonPictures/master/pictures/"&amp;K100&amp;"/1.jpg","https://download.lenovo.com/Images/Parts/"&amp;K100&amp;"/"&amp;K100&amp;"_A.jpg"))</f>
        <v/>
      </c>
      <c r="N100" s="61" t="str">
        <f aca="false">IF(ISBLANK(K100),"",IF(L100, "https://raw.githubusercontent.com/PatrickVibild/TellusAmazonPictures/master/pictures/"&amp;K100&amp;"/2.jpg","https://download.lenovo.com/Images/Parts/"&amp;K100&amp;"/"&amp;K100&amp;"_B.jpg"))</f>
        <v/>
      </c>
      <c r="O100" s="62"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3"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1"/>
      <c r="L101" s="72"/>
      <c r="M101" s="61" t="str">
        <f aca="false">IF(ISBLANK(K101),"",IF(L101, "https://raw.githubusercontent.com/PatrickVibild/TellusAmazonPictures/master/pictures/"&amp;K101&amp;"/1.jpg","https://download.lenovo.com/Images/Parts/"&amp;K101&amp;"/"&amp;K101&amp;"_A.jpg"))</f>
        <v/>
      </c>
      <c r="N101" s="61" t="str">
        <f aca="false">IF(ISBLANK(K101),"",IF(L101, "https://raw.githubusercontent.com/PatrickVibild/TellusAmazonPictures/master/pictures/"&amp;K101&amp;"/2.jpg","https://download.lenovo.com/Images/Parts/"&amp;K101&amp;"/"&amp;K101&amp;"_B.jpg"))</f>
        <v/>
      </c>
      <c r="O101" s="62"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3"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1"/>
      <c r="L102" s="72"/>
      <c r="M102" s="61" t="str">
        <f aca="false">IF(ISBLANK(K102),"",IF(L102, "https://raw.githubusercontent.com/PatrickVibild/TellusAmazonPictures/master/pictures/"&amp;K102&amp;"/1.jpg","https://download.lenovo.com/Images/Parts/"&amp;K102&amp;"/"&amp;K102&amp;"_A.jpg"))</f>
        <v/>
      </c>
      <c r="N102" s="61" t="str">
        <f aca="false">IF(ISBLANK(K102),"",IF(L102, "https://raw.githubusercontent.com/PatrickVibild/TellusAmazonPictures/master/pictures/"&amp;K102&amp;"/2.jpg","https://download.lenovo.com/Images/Parts/"&amp;K102&amp;"/"&amp;K102&amp;"_B.jpg"))</f>
        <v/>
      </c>
      <c r="O102" s="62"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3"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1"/>
      <c r="L103" s="72"/>
      <c r="M103" s="61" t="str">
        <f aca="false">IF(ISBLANK(K103),"",IF(L103, "https://raw.githubusercontent.com/PatrickVibild/TellusAmazonPictures/master/pictures/"&amp;K103&amp;"/1.jpg","https://download.lenovo.com/Images/Parts/"&amp;K103&amp;"/"&amp;K103&amp;"_A.jpg"))</f>
        <v/>
      </c>
      <c r="N103" s="61" t="str">
        <f aca="false">IF(ISBLANK(K103),"",IF(L103, "https://raw.githubusercontent.com/PatrickVibild/TellusAmazonPictures/master/pictures/"&amp;K103&amp;"/2.jpg","https://download.lenovo.com/Images/Parts/"&amp;K103&amp;"/"&amp;K103&amp;"_B.jpg"))</f>
        <v/>
      </c>
      <c r="O103" s="62"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3"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1"/>
      <c r="L104" s="72"/>
      <c r="M104" s="61" t="str">
        <f aca="false">IF(ISBLANK(K104),"","https://download.lenovo.com/Images/Parts/"&amp;K104&amp;"/"&amp;K104&amp;"_A.jpg")</f>
        <v/>
      </c>
      <c r="N104" s="61" t="str">
        <f aca="false">IF(ISBLANK(K104),"","https://download.lenovo.com/Images/Parts/"&amp;K104&amp;"/"&amp;K104&amp;"_B.jpg")</f>
        <v/>
      </c>
      <c r="O104" s="62" t="str">
        <f aca="false">IF(ISBLANK(K104),"","https://download.lenovo.com/Images/Parts/"&amp;K104&amp;"/"&amp;K104&amp;"_details.jpg")</f>
        <v/>
      </c>
      <c r="V104" s="63"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1" sqref="AB5:GZ269 G1"/>
    </sheetView>
  </sheetViews>
  <sheetFormatPr defaultColWidth="12.0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485</v>
      </c>
      <c r="B1" s="55" t="n">
        <f aca="false">TRUE()</f>
        <v>1</v>
      </c>
      <c r="C1" s="0" t="s">
        <v>486</v>
      </c>
      <c r="D1" s="57" t="s">
        <v>366</v>
      </c>
      <c r="E1" s="0" t="s">
        <v>487</v>
      </c>
      <c r="F1" s="0" t="s">
        <v>488</v>
      </c>
      <c r="G1" s="0" t="s">
        <v>471</v>
      </c>
    </row>
    <row r="2" customFormat="false" ht="12.8" hidden="false" customHeight="false" outlineLevel="0" collapsed="false">
      <c r="A2" s="0" t="s">
        <v>426</v>
      </c>
      <c r="B2" s="55" t="n">
        <f aca="false">FALSE()</f>
        <v>0</v>
      </c>
      <c r="C2" s="0" t="s">
        <v>373</v>
      </c>
      <c r="D2" s="57" t="s">
        <v>370</v>
      </c>
      <c r="E2" s="0" t="s">
        <v>489</v>
      </c>
      <c r="F2" s="0" t="s">
        <v>370</v>
      </c>
      <c r="G2" s="0" t="s">
        <v>438</v>
      </c>
    </row>
    <row r="3" customFormat="false" ht="12.8" hidden="false" customHeight="false" outlineLevel="0" collapsed="false">
      <c r="A3" s="0" t="s">
        <v>490</v>
      </c>
      <c r="D3" s="57" t="s">
        <v>375</v>
      </c>
      <c r="E3" s="0" t="s">
        <v>491</v>
      </c>
      <c r="F3" s="0" t="s">
        <v>366</v>
      </c>
    </row>
    <row r="4" customFormat="false" ht="12.8" hidden="false" customHeight="false" outlineLevel="0" collapsed="false">
      <c r="D4" s="57" t="s">
        <v>379</v>
      </c>
      <c r="E4" s="0" t="s">
        <v>492</v>
      </c>
      <c r="F4" s="0" t="s">
        <v>375</v>
      </c>
    </row>
    <row r="5" customFormat="false" ht="12.8" hidden="false" customHeight="false" outlineLevel="0" collapsed="false">
      <c r="D5" s="57" t="s">
        <v>383</v>
      </c>
      <c r="E5" s="0" t="s">
        <v>493</v>
      </c>
      <c r="F5" s="0" t="s">
        <v>379</v>
      </c>
    </row>
    <row r="6" customFormat="false" ht="12.8" hidden="false" customHeight="false" outlineLevel="0" collapsed="false">
      <c r="D6" s="57" t="s">
        <v>387</v>
      </c>
      <c r="E6" s="0" t="s">
        <v>494</v>
      </c>
      <c r="F6" s="0" t="s">
        <v>409</v>
      </c>
    </row>
    <row r="7" customFormat="false" ht="12.8" hidden="false" customHeight="false" outlineLevel="0" collapsed="false">
      <c r="D7" s="57" t="s">
        <v>391</v>
      </c>
      <c r="E7" s="0" t="s">
        <v>495</v>
      </c>
    </row>
    <row r="8" customFormat="false" ht="12.8" hidden="false" customHeight="false" outlineLevel="0" collapsed="false">
      <c r="D8" s="57" t="s">
        <v>395</v>
      </c>
      <c r="E8" s="0" t="s">
        <v>496</v>
      </c>
    </row>
    <row r="9" customFormat="false" ht="12.8" hidden="false" customHeight="false" outlineLevel="0" collapsed="false">
      <c r="D9" s="57" t="s">
        <v>402</v>
      </c>
      <c r="E9" s="0" t="s">
        <v>497</v>
      </c>
    </row>
    <row r="10" customFormat="false" ht="12.8" hidden="false" customHeight="false" outlineLevel="0" collapsed="false">
      <c r="D10" s="57" t="s">
        <v>409</v>
      </c>
      <c r="E10" s="0" t="s">
        <v>498</v>
      </c>
    </row>
    <row r="11" customFormat="false" ht="12.8" hidden="false" customHeight="false" outlineLevel="0" collapsed="false">
      <c r="D11" s="57" t="s">
        <v>414</v>
      </c>
      <c r="E11" s="0" t="s">
        <v>499</v>
      </c>
    </row>
    <row r="12" customFormat="false" ht="12.8" hidden="false" customHeight="false" outlineLevel="0" collapsed="false">
      <c r="D12" s="57" t="s">
        <v>417</v>
      </c>
      <c r="E12" s="0" t="s">
        <v>500</v>
      </c>
    </row>
    <row r="13" customFormat="false" ht="12.8" hidden="false" customHeight="false" outlineLevel="0" collapsed="false">
      <c r="D13" s="57" t="s">
        <v>420</v>
      </c>
      <c r="E13" s="0" t="s">
        <v>501</v>
      </c>
    </row>
    <row r="14" customFormat="false" ht="12.8" hidden="false" customHeight="false" outlineLevel="0" collapsed="false">
      <c r="D14" s="57" t="s">
        <v>423</v>
      </c>
      <c r="E14" s="0" t="s">
        <v>502</v>
      </c>
    </row>
    <row r="15" customFormat="false" ht="12.8" hidden="false" customHeight="false" outlineLevel="0" collapsed="false">
      <c r="D15" s="57" t="s">
        <v>428</v>
      </c>
      <c r="E15" s="0" t="s">
        <v>503</v>
      </c>
    </row>
    <row r="16" customFormat="false" ht="12.8" hidden="false" customHeight="false" outlineLevel="0" collapsed="false">
      <c r="D16" s="57" t="s">
        <v>431</v>
      </c>
      <c r="E16" s="73" t="s">
        <v>504</v>
      </c>
    </row>
    <row r="17" customFormat="false" ht="12.8" hidden="false" customHeight="false" outlineLevel="0" collapsed="false">
      <c r="D17" s="57" t="s">
        <v>434</v>
      </c>
      <c r="E17" s="0" t="s">
        <v>505</v>
      </c>
    </row>
    <row r="18" customFormat="false" ht="12.8" hidden="false" customHeight="false" outlineLevel="0" collapsed="false">
      <c r="D18" s="57" t="s">
        <v>438</v>
      </c>
      <c r="E18" s="0" t="s">
        <v>506</v>
      </c>
    </row>
    <row r="19" customFormat="false" ht="12.8" hidden="false" customHeight="false" outlineLevel="0" collapsed="false">
      <c r="D19" s="57" t="s">
        <v>406</v>
      </c>
      <c r="E19" s="0" t="s">
        <v>507</v>
      </c>
    </row>
    <row r="20" customFormat="false" ht="12.8" hidden="false" customHeight="false" outlineLevel="0" collapsed="false">
      <c r="D20" s="57" t="s">
        <v>397</v>
      </c>
      <c r="E20" s="0" t="s">
        <v>508</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1" sqref="AB5:GZ269 B10"/>
    </sheetView>
  </sheetViews>
  <sheetFormatPr defaultColWidth="12.0546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488</v>
      </c>
    </row>
    <row r="3" customFormat="false" ht="14.9" hidden="false" customHeight="false" outlineLevel="0" collapsed="false">
      <c r="B3" s="53" t="s">
        <v>509</v>
      </c>
    </row>
    <row r="4" customFormat="false" ht="14.9" hidden="false" customHeight="false" outlineLevel="0" collapsed="false">
      <c r="B4" s="53" t="s">
        <v>510</v>
      </c>
    </row>
    <row r="5" customFormat="false" ht="14.9" hidden="false" customHeight="false" outlineLevel="0" collapsed="false">
      <c r="B5" s="53" t="s">
        <v>511</v>
      </c>
    </row>
    <row r="6" customFormat="false" ht="14.9" hidden="false" customHeight="false" outlineLevel="0" collapsed="false">
      <c r="A6" s="0" t="s">
        <v>512</v>
      </c>
      <c r="B6" s="53" t="s">
        <v>513</v>
      </c>
    </row>
    <row r="7" customFormat="false" ht="14.9" hidden="false" customHeight="false" outlineLevel="0" collapsed="false">
      <c r="B7" s="53" t="s">
        <v>514</v>
      </c>
    </row>
    <row r="8" customFormat="false" ht="12.8" hidden="false" customHeight="false" outlineLevel="0" collapsed="false">
      <c r="A8" s="0" t="s">
        <v>40</v>
      </c>
      <c r="B8" s="53" t="s">
        <v>515</v>
      </c>
    </row>
    <row r="9" customFormat="false" ht="12.8" hidden="false" customHeight="false" outlineLevel="0" collapsed="false">
      <c r="A9" s="0" t="s">
        <v>516</v>
      </c>
      <c r="B9" s="53"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53" t="s">
        <v>520</v>
      </c>
    </row>
    <row r="20" customFormat="false" ht="12.8" hidden="false" customHeight="false" outlineLevel="0" collapsed="false">
      <c r="B20" s="57" t="s">
        <v>366</v>
      </c>
    </row>
    <row r="21" customFormat="false" ht="12.8" hidden="false" customHeight="false" outlineLevel="0" collapsed="false">
      <c r="B21" s="57" t="s">
        <v>370</v>
      </c>
    </row>
    <row r="22" customFormat="false" ht="12.8" hidden="false" customHeight="false" outlineLevel="0" collapsed="false">
      <c r="B22" s="57" t="s">
        <v>375</v>
      </c>
    </row>
    <row r="23" customFormat="false" ht="12.8" hidden="false" customHeight="false" outlineLevel="0" collapsed="false">
      <c r="B23" s="57" t="s">
        <v>379</v>
      </c>
    </row>
    <row r="24" customFormat="false" ht="12.8" hidden="false" customHeight="false" outlineLevel="0" collapsed="false">
      <c r="B24" s="57" t="s">
        <v>383</v>
      </c>
    </row>
    <row r="25" customFormat="false" ht="12.8" hidden="false" customHeight="false" outlineLevel="0" collapsed="false">
      <c r="B25" s="57" t="s">
        <v>387</v>
      </c>
    </row>
    <row r="26" customFormat="false" ht="12.8" hidden="false" customHeight="false" outlineLevel="0" collapsed="false">
      <c r="B26" s="57" t="s">
        <v>391</v>
      </c>
    </row>
    <row r="27" customFormat="false" ht="12.8" hidden="false" customHeight="false" outlineLevel="0" collapsed="false">
      <c r="B27" s="57" t="s">
        <v>395</v>
      </c>
    </row>
    <row r="28" customFormat="false" ht="12.8" hidden="false" customHeight="false" outlineLevel="0" collapsed="false">
      <c r="B28" s="57" t="s">
        <v>402</v>
      </c>
    </row>
    <row r="29" customFormat="false" ht="12.8" hidden="false" customHeight="false" outlineLevel="0" collapsed="false">
      <c r="B29" s="57" t="s">
        <v>409</v>
      </c>
    </row>
    <row r="30" customFormat="false" ht="12.8" hidden="false" customHeight="false" outlineLevel="0" collapsed="false">
      <c r="B30" s="57" t="s">
        <v>414</v>
      </c>
    </row>
    <row r="31" customFormat="false" ht="12.8" hidden="false" customHeight="false" outlineLevel="0" collapsed="false">
      <c r="B31" s="57" t="s">
        <v>417</v>
      </c>
    </row>
    <row r="32" customFormat="false" ht="12.8" hidden="false" customHeight="false" outlineLevel="0" collapsed="false">
      <c r="B32" s="57" t="s">
        <v>420</v>
      </c>
    </row>
    <row r="33" customFormat="false" ht="12.8" hidden="false" customHeight="false" outlineLevel="0" collapsed="false">
      <c r="B33" s="57" t="s">
        <v>423</v>
      </c>
    </row>
    <row r="34" customFormat="false" ht="12.8" hidden="false" customHeight="false" outlineLevel="0" collapsed="false">
      <c r="B34" s="57" t="s">
        <v>428</v>
      </c>
      <c r="D34" s="53"/>
    </row>
    <row r="35" customFormat="false" ht="12.8" hidden="false" customHeight="false" outlineLevel="0" collapsed="false">
      <c r="B35" s="57" t="s">
        <v>431</v>
      </c>
      <c r="D35" s="53"/>
    </row>
    <row r="36" customFormat="false" ht="12.8" hidden="false" customHeight="false" outlineLevel="0" collapsed="false">
      <c r="B36" s="57" t="s">
        <v>434</v>
      </c>
      <c r="D36" s="53"/>
    </row>
    <row r="37" customFormat="false" ht="12.8" hidden="false" customHeight="false" outlineLevel="0" collapsed="false">
      <c r="B37" s="57" t="s">
        <v>438</v>
      </c>
      <c r="D37" s="53"/>
    </row>
    <row r="38" customFormat="false" ht="12.8" hidden="false" customHeight="false" outlineLevel="0" collapsed="false">
      <c r="B38" s="57" t="s">
        <v>406</v>
      </c>
      <c r="D38" s="53"/>
    </row>
    <row r="39" customFormat="false" ht="12.8" hidden="false" customHeight="false" outlineLevel="0" collapsed="false">
      <c r="B39" s="57" t="s">
        <v>397</v>
      </c>
      <c r="D39" s="5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AB5:GZ269 B15"/>
    </sheetView>
  </sheetViews>
  <sheetFormatPr defaultColWidth="12.054687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4" t="s">
        <v>521</v>
      </c>
    </row>
    <row r="4" customFormat="false" ht="15" hidden="false" customHeight="false" outlineLevel="0" collapsed="false">
      <c r="B4" s="74" t="s">
        <v>522</v>
      </c>
    </row>
    <row r="5" customFormat="false" ht="15" hidden="false" customHeight="false" outlineLevel="0" collapsed="false">
      <c r="B5" s="74" t="s">
        <v>523</v>
      </c>
    </row>
    <row r="6" customFormat="false" ht="15" hidden="false" customHeight="false" outlineLevel="0" collapsed="false">
      <c r="B6" s="74" t="s">
        <v>524</v>
      </c>
    </row>
    <row r="7" customFormat="false" ht="15" hidden="false" customHeight="false" outlineLevel="0" collapsed="false">
      <c r="B7" s="74" t="s">
        <v>525</v>
      </c>
    </row>
    <row r="8" customFormat="false" ht="12.8" hidden="false" customHeight="false" outlineLevel="0" collapsed="false">
      <c r="A8" s="0" t="s">
        <v>526</v>
      </c>
      <c r="B8" s="0" t="s">
        <v>527</v>
      </c>
    </row>
    <row r="9" customFormat="false" ht="12.8" hidden="false" customHeight="false" outlineLevel="0" collapsed="false">
      <c r="A9" s="0" t="s">
        <v>528</v>
      </c>
      <c r="B9" s="0"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0" t="s">
        <v>532</v>
      </c>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383</v>
      </c>
    </row>
    <row r="25" customFormat="false" ht="12.8" hidden="false" customHeight="false" outlineLevel="0" collapsed="false">
      <c r="B25" s="0" t="s">
        <v>537</v>
      </c>
    </row>
    <row r="26" customFormat="false" ht="12.8" hidden="false" customHeight="false" outlineLevel="0" collapsed="false">
      <c r="B26" s="0" t="s">
        <v>538</v>
      </c>
    </row>
    <row r="27" customFormat="false" ht="12.8" hidden="false" customHeight="false" outlineLevel="0" collapsed="false">
      <c r="B27" s="0" t="s">
        <v>539</v>
      </c>
    </row>
    <row r="28" customFormat="false" ht="12.8" hidden="false" customHeight="false" outlineLevel="0" collapsed="false">
      <c r="B28" s="0" t="s">
        <v>540</v>
      </c>
    </row>
    <row r="29" customFormat="false" ht="12.8" hidden="false" customHeight="false" outlineLevel="0" collapsed="false">
      <c r="B29" s="0" t="s">
        <v>541</v>
      </c>
    </row>
    <row r="30" customFormat="false" ht="12.8" hidden="false" customHeight="false" outlineLevel="0" collapsed="false">
      <c r="B30" s="0" t="s">
        <v>542</v>
      </c>
    </row>
    <row r="31" customFormat="false" ht="12.8" hidden="false" customHeight="false" outlineLevel="0" collapsed="false">
      <c r="B31" s="0" t="s">
        <v>543</v>
      </c>
    </row>
    <row r="32" customFormat="false" ht="12.8" hidden="false" customHeight="false" outlineLevel="0" collapsed="false">
      <c r="B32" s="0" t="s">
        <v>544</v>
      </c>
    </row>
    <row r="33" customFormat="false" ht="12.8" hidden="false" customHeight="false" outlineLevel="0" collapsed="false">
      <c r="B33" s="0" t="s">
        <v>545</v>
      </c>
    </row>
    <row r="34" customFormat="false" ht="12.8" hidden="false" customHeight="false" outlineLevel="0" collapsed="false">
      <c r="B34" s="0" t="s">
        <v>546</v>
      </c>
    </row>
    <row r="35" customFormat="false" ht="12.8" hidden="false" customHeight="false" outlineLevel="0" collapsed="false">
      <c r="B35" s="0" t="s">
        <v>431</v>
      </c>
    </row>
    <row r="36" customFormat="false" ht="12.8" hidden="false" customHeight="false" outlineLevel="0" collapsed="false">
      <c r="B36" s="0" t="s">
        <v>547</v>
      </c>
    </row>
    <row r="37" customFormat="false" ht="12.8" hidden="false" customHeight="false" outlineLevel="0" collapsed="false">
      <c r="B37" s="0" t="s">
        <v>548</v>
      </c>
    </row>
    <row r="38" customFormat="false" ht="12.8" hidden="false" customHeight="false" outlineLevel="0" collapsed="false">
      <c r="B38" s="0" t="s">
        <v>549</v>
      </c>
    </row>
    <row r="39" customFormat="false" ht="12.8" hidden="false" customHeight="false" outlineLevel="0" collapsed="false">
      <c r="B39" s="0" t="s">
        <v>550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1" sqref="AB5:GZ269 L15"/>
    </sheetView>
  </sheetViews>
  <sheetFormatPr defaultColWidth="12.0546875" defaultRowHeight="12.8" zeroHeight="false" outlineLevelRow="0" outlineLevelCol="0"/>
  <sheetData>
    <row r="1" customFormat="false" ht="12.8" hidden="false" customHeight="false" outlineLevel="0" collapsed="false">
      <c r="B1" s="53"/>
    </row>
    <row r="2" customFormat="false" ht="14.9" hidden="false" customHeight="false" outlineLevel="0" collapsed="false">
      <c r="B2" s="53" t="s">
        <v>379</v>
      </c>
    </row>
    <row r="3" customFormat="false" ht="14.9" hidden="false" customHeight="false" outlineLevel="0" collapsed="false">
      <c r="B3" s="53" t="s">
        <v>551</v>
      </c>
    </row>
    <row r="4" customFormat="false" ht="14.9" hidden="false" customHeight="false" outlineLevel="0" collapsed="false">
      <c r="B4" s="53" t="s">
        <v>552</v>
      </c>
    </row>
    <row r="5" customFormat="false" ht="14.9" hidden="false" customHeight="false" outlineLevel="0" collapsed="false">
      <c r="B5" s="53" t="s">
        <v>553</v>
      </c>
    </row>
    <row r="6" customFormat="false" ht="14.9" hidden="false" customHeight="false" outlineLevel="0" collapsed="false">
      <c r="B6" s="53" t="s">
        <v>554</v>
      </c>
    </row>
    <row r="7" customFormat="false" ht="14.9" hidden="false" customHeight="false" outlineLevel="0" collapsed="false">
      <c r="B7" s="53" t="s">
        <v>555</v>
      </c>
    </row>
    <row r="8" customFormat="false" ht="14.9" hidden="false" customHeight="false" outlineLevel="0" collapsed="false">
      <c r="A8" s="0" t="s">
        <v>526</v>
      </c>
      <c r="B8" s="53" t="s">
        <v>556</v>
      </c>
    </row>
    <row r="9" customFormat="false" ht="14.9" hidden="false" customHeight="false" outlineLevel="0" collapsed="false">
      <c r="A9" s="0" t="s">
        <v>528</v>
      </c>
      <c r="B9" s="53" t="s">
        <v>557</v>
      </c>
    </row>
    <row r="10" customFormat="false" ht="14.9" hidden="false" customHeight="false" outlineLevel="0" collapsed="false">
      <c r="B10" s="53" t="s">
        <v>558</v>
      </c>
    </row>
    <row r="11" customFormat="false" ht="14.9" hidden="false" customHeight="false" outlineLevel="0" collapsed="false">
      <c r="B11" s="53" t="s">
        <v>559</v>
      </c>
    </row>
    <row r="12" customFormat="false" ht="12.8" hidden="false" customHeight="false" outlineLevel="0" collapsed="false">
      <c r="B12" s="53"/>
    </row>
    <row r="13" customFormat="false" ht="12.8" hidden="false" customHeight="false" outlineLevel="0" collapsed="false">
      <c r="B13" s="53"/>
    </row>
    <row r="14" customFormat="false" ht="14.9" hidden="false" customHeight="false" outlineLevel="0" collapsed="false">
      <c r="B14" s="53" t="s">
        <v>560</v>
      </c>
    </row>
    <row r="15" customFormat="false" ht="12.8" hidden="false" customHeight="false" outlineLevel="0" collapsed="false">
      <c r="B15" s="53"/>
    </row>
    <row r="20" customFormat="false" ht="12.8" hidden="false" customHeight="false" outlineLevel="0" collapsed="false">
      <c r="B20" s="0" t="s">
        <v>561</v>
      </c>
    </row>
    <row r="21" customFormat="false" ht="12.8" hidden="false" customHeight="false" outlineLevel="0" collapsed="false">
      <c r="B21" s="0" t="s">
        <v>562</v>
      </c>
    </row>
    <row r="22" customFormat="false" ht="12.8" hidden="false" customHeight="false" outlineLevel="0" collapsed="false">
      <c r="B22" s="0" t="s">
        <v>563</v>
      </c>
    </row>
    <row r="23" customFormat="false" ht="12.8" hidden="false" customHeight="false" outlineLevel="0" collapsed="false">
      <c r="B23" s="0" t="s">
        <v>564</v>
      </c>
    </row>
    <row r="24" customFormat="false" ht="12.8" hidden="false" customHeight="false" outlineLevel="0" collapsed="false">
      <c r="B24" s="0" t="s">
        <v>565</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438</v>
      </c>
    </row>
    <row r="38" customFormat="false" ht="12.8" hidden="false" customHeight="false" outlineLevel="0" collapsed="false">
      <c r="B38" s="0" t="s">
        <v>578</v>
      </c>
    </row>
    <row r="39" customFormat="false" ht="12.8" hidden="false" customHeight="false" outlineLevel="0" collapsed="false">
      <c r="B39" s="0" t="s">
        <v>579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1" sqref="AB5:GZ269 B40"/>
    </sheetView>
  </sheetViews>
  <sheetFormatPr defaultColWidth="12.054687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5" hidden="false" customHeight="false" outlineLevel="0" collapsed="false">
      <c r="B8" s="74" t="s">
        <v>585</v>
      </c>
    </row>
    <row r="9" customFormat="false" ht="12.8" hidden="false" customHeight="false" outlineLevel="0" collapsed="false">
      <c r="B9" s="0" t="s">
        <v>586</v>
      </c>
    </row>
    <row r="10" customFormat="false" ht="12.8" hidden="false" customHeight="false" outlineLevel="0" collapsed="false">
      <c r="B10" s="53" t="s">
        <v>587</v>
      </c>
    </row>
    <row r="11" customFormat="false" ht="12.8" hidden="false" customHeight="false" outlineLevel="0" collapsed="false">
      <c r="B11" s="53"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383</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605</v>
      </c>
    </row>
    <row r="37" customFormat="false" ht="12.8" hidden="false" customHeight="false" outlineLevel="0" collapsed="false">
      <c r="B37" s="0" t="s">
        <v>438</v>
      </c>
    </row>
    <row r="38" customFormat="false" ht="12.8" hidden="false" customHeight="false" outlineLevel="0" collapsed="false">
      <c r="B38" s="0" t="s">
        <v>606</v>
      </c>
    </row>
    <row r="39" customFormat="false" ht="12.8" hidden="false" customHeight="false" outlineLevel="0" collapsed="false">
      <c r="B39" s="0" t="s">
        <v>607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AB5:GZ269 B11"/>
    </sheetView>
  </sheetViews>
  <sheetFormatPr defaultColWidth="12.054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4" t="s">
        <v>608</v>
      </c>
    </row>
    <row r="4" customFormat="false" ht="15" hidden="false" customHeight="false" outlineLevel="0" collapsed="false">
      <c r="B4" s="74" t="s">
        <v>609</v>
      </c>
    </row>
    <row r="5" customFormat="false" ht="12.8" hidden="false" customHeight="false" outlineLevel="0" collapsed="false">
      <c r="B5" s="0" t="s">
        <v>610</v>
      </c>
    </row>
    <row r="6" customFormat="false" ht="15" hidden="false" customHeight="false" outlineLevel="0" collapsed="false">
      <c r="B6" s="74" t="s">
        <v>611</v>
      </c>
    </row>
    <row r="7" customFormat="false" ht="15" hidden="false" customHeight="false" outlineLevel="0" collapsed="false">
      <c r="B7" s="74" t="s">
        <v>612</v>
      </c>
    </row>
    <row r="8" customFormat="false" ht="12.8" hidden="false" customHeight="false" outlineLevel="0" collapsed="false">
      <c r="B8" s="0" t="s">
        <v>613</v>
      </c>
    </row>
    <row r="9" customFormat="false" ht="12.8" hidden="false" customHeight="false" outlineLevel="0" collapsed="false">
      <c r="B9" s="75" t="s">
        <v>614</v>
      </c>
    </row>
    <row r="10" customFormat="false" ht="12.8" hidden="false" customHeight="false" outlineLevel="0" collapsed="false">
      <c r="B10" s="0" t="s">
        <v>615</v>
      </c>
    </row>
    <row r="11" customFormat="false" ht="12.8" hidden="false" customHeight="false" outlineLevel="0" collapsed="false">
      <c r="B11" s="0" t="s">
        <v>616</v>
      </c>
    </row>
    <row r="14" customFormat="false" ht="15" hidden="false" customHeight="false" outlineLevel="0" collapsed="false">
      <c r="B14" s="74" t="s">
        <v>617</v>
      </c>
    </row>
    <row r="20" customFormat="false" ht="12.8" hidden="false" customHeight="false" outlineLevel="0" collapsed="false">
      <c r="B20" s="0" t="s">
        <v>618</v>
      </c>
    </row>
    <row r="21" customFormat="false" ht="12.8" hidden="false" customHeight="false" outlineLevel="0" collapsed="false">
      <c r="B21" s="0" t="s">
        <v>619</v>
      </c>
    </row>
    <row r="22" customFormat="false" ht="12.8" hidden="false" customHeight="false" outlineLevel="0" collapsed="false">
      <c r="B22" s="0" t="s">
        <v>563</v>
      </c>
    </row>
    <row r="23" customFormat="false" ht="12.8" hidden="false" customHeight="false" outlineLevel="0" collapsed="false">
      <c r="B23" s="0" t="s">
        <v>620</v>
      </c>
    </row>
    <row r="24" customFormat="false" ht="12.8" hidden="false" customHeight="false" outlineLevel="0" collapsed="false">
      <c r="B24" s="0" t="s">
        <v>383</v>
      </c>
    </row>
    <row r="25" customFormat="false" ht="12.8" hidden="false" customHeight="false" outlineLevel="0" collapsed="false">
      <c r="B25" s="0" t="s">
        <v>621</v>
      </c>
    </row>
    <row r="26" customFormat="false" ht="12.8" hidden="false" customHeight="false" outlineLevel="0" collapsed="false">
      <c r="B26" s="0" t="s">
        <v>567</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604</v>
      </c>
    </row>
    <row r="36" customFormat="false" ht="12.8" hidden="false" customHeight="false" outlineLevel="0" collapsed="false">
      <c r="B36" s="0" t="s">
        <v>630</v>
      </c>
    </row>
    <row r="37" customFormat="false" ht="12.8" hidden="false" customHeight="false" outlineLevel="0" collapsed="false">
      <c r="B37" s="0" t="s">
        <v>548</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AB5:GZ269 B15"/>
    </sheetView>
  </sheetViews>
  <sheetFormatPr defaultColWidth="12.054687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633</v>
      </c>
    </row>
    <row r="4" customFormat="false" ht="12.8" hidden="false" customHeight="false" outlineLevel="0" collapsed="false">
      <c r="B4" s="0" t="s">
        <v>634</v>
      </c>
    </row>
    <row r="5" customFormat="false" ht="12.8" hidden="false" customHeight="false" outlineLevel="0" collapsed="false">
      <c r="B5" s="0" t="s">
        <v>635</v>
      </c>
    </row>
    <row r="6" customFormat="false" ht="12.8" hidden="false" customHeight="false" outlineLevel="0" collapsed="false">
      <c r="B6" s="0" t="s">
        <v>636</v>
      </c>
    </row>
    <row r="7" customFormat="false" ht="12.8" hidden="false" customHeight="false" outlineLevel="0" collapsed="false">
      <c r="B7" s="0" t="s">
        <v>637</v>
      </c>
    </row>
    <row r="8" customFormat="false" ht="12.8" hidden="false" customHeight="false" outlineLevel="0" collapsed="false">
      <c r="B8" s="0" t="s">
        <v>638</v>
      </c>
    </row>
    <row r="9" customFormat="false" ht="12.8" hidden="false" customHeight="false" outlineLevel="0" collapsed="false">
      <c r="B9" s="0" t="s">
        <v>639</v>
      </c>
    </row>
    <row r="10" customFormat="false" ht="12.8" hidden="false" customHeight="false" outlineLevel="0" collapsed="false">
      <c r="B10" s="0" t="s">
        <v>640</v>
      </c>
    </row>
    <row r="11" customFormat="false" ht="12.8" hidden="false" customHeight="false" outlineLevel="0" collapsed="false">
      <c r="B11" s="0" t="s">
        <v>641</v>
      </c>
    </row>
    <row r="14" customFormat="false" ht="12.8" hidden="false" customHeight="false" outlineLevel="0" collapsed="false">
      <c r="B14" s="0" t="s">
        <v>642</v>
      </c>
    </row>
    <row r="20" customFormat="false" ht="12.8" hidden="false" customHeight="false" outlineLevel="0" collapsed="false">
      <c r="B20" s="0" t="s">
        <v>643</v>
      </c>
    </row>
    <row r="21" customFormat="false" ht="12.8" hidden="false" customHeight="false" outlineLevel="0" collapsed="false">
      <c r="B21" s="0" t="s">
        <v>644</v>
      </c>
    </row>
    <row r="22" customFormat="false" ht="12.8" hidden="false" customHeight="false" outlineLevel="0" collapsed="false">
      <c r="B22" s="0" t="s">
        <v>645</v>
      </c>
    </row>
    <row r="23" customFormat="false" ht="12.8" hidden="false" customHeight="false" outlineLevel="0" collapsed="false">
      <c r="B23" s="0" t="s">
        <v>646</v>
      </c>
    </row>
    <row r="24" customFormat="false" ht="12.8" hidden="false" customHeight="false" outlineLevel="0" collapsed="false">
      <c r="B24" s="0" t="s">
        <v>383</v>
      </c>
    </row>
    <row r="25" customFormat="false" ht="12.8" hidden="false" customHeight="false" outlineLevel="0" collapsed="false">
      <c r="B25" s="0" t="s">
        <v>647</v>
      </c>
    </row>
    <row r="26" customFormat="false" ht="12.8" hidden="false" customHeight="false" outlineLevel="0" collapsed="false">
      <c r="B26" s="0" t="s">
        <v>648</v>
      </c>
    </row>
    <row r="27" customFormat="false" ht="12.8" hidden="false" customHeight="false" outlineLevel="0" collapsed="false">
      <c r="B27" s="0" t="s">
        <v>649</v>
      </c>
    </row>
    <row r="28" customFormat="false" ht="12.8" hidden="false" customHeight="false" outlineLevel="0" collapsed="false">
      <c r="B28" s="0" t="s">
        <v>650</v>
      </c>
    </row>
    <row r="29" customFormat="false" ht="12.8" hidden="false" customHeight="false" outlineLevel="0" collapsed="false">
      <c r="B29" s="0" t="s">
        <v>651</v>
      </c>
    </row>
    <row r="30" customFormat="false" ht="12.8" hidden="false" customHeight="false" outlineLevel="0" collapsed="false">
      <c r="B30" s="0" t="s">
        <v>652</v>
      </c>
    </row>
    <row r="31" customFormat="false" ht="12.8" hidden="false" customHeight="false" outlineLevel="0" collapsed="false">
      <c r="B31" s="0" t="s">
        <v>653</v>
      </c>
    </row>
    <row r="32" customFormat="false" ht="12.8" hidden="false" customHeight="false" outlineLevel="0" collapsed="false">
      <c r="B32" s="0" t="s">
        <v>654</v>
      </c>
    </row>
    <row r="33" customFormat="false" ht="12.8" hidden="false" customHeight="false" outlineLevel="0" collapsed="false">
      <c r="B33" s="0" t="s">
        <v>655</v>
      </c>
    </row>
    <row r="34" customFormat="false" ht="12.8" hidden="false" customHeight="false" outlineLevel="0" collapsed="false">
      <c r="B34" s="0" t="s">
        <v>656</v>
      </c>
    </row>
    <row r="35" customFormat="false" ht="12.8" hidden="false" customHeight="false" outlineLevel="0" collapsed="false">
      <c r="B35" s="0" t="s">
        <v>657</v>
      </c>
    </row>
    <row r="36" customFormat="false" ht="12.8" hidden="false" customHeight="false" outlineLevel="0" collapsed="false">
      <c r="B36" s="0" t="s">
        <v>547</v>
      </c>
    </row>
    <row r="37" customFormat="false" ht="12.8" hidden="false" customHeight="false" outlineLevel="0" collapsed="false">
      <c r="B37" s="0" t="s">
        <v>438</v>
      </c>
    </row>
    <row r="38" customFormat="false" ht="12.8" hidden="false" customHeight="false" outlineLevel="0" collapsed="false">
      <c r="B38" s="0" t="s">
        <v>658</v>
      </c>
    </row>
    <row r="39" customFormat="false" ht="12.8" hidden="false" customHeight="false" outlineLevel="0" collapsed="false">
      <c r="B39" s="0" t="s">
        <v>659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2021-02-28T23:17:51Z</dcterms:modified>
  <cp:revision>141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