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<sst xmlns="http://schemas.openxmlformats.org/spreadsheetml/2006/main" count="809" uniqueCount="663">
  <si>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</si>
  <si>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</si>
  <si>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</si>
  <si>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</si>
  <si>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</si>
  <si>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</si>
  <si>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</si>
  <si>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</si>
  <si>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</si>
  <si>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</si>
  <si>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</si>
  <si>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</si>
  <si>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</si>
  <si>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</si>
  <si>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</si>
  <si>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</si>
  <si>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</si>
  <si>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</si>
  <si>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</si>
  <si>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</si>
  <si>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</si>
  <si>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</si>
  <si>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</si>
  <si>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</si>
  <si>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</si>
  <si>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</si>
  <si>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</si>
  <si>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</si>
  <si>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</si>
  <si>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</si>
  <si>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</si>
  <si>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</si>
  <si>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</si>
  <si>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</si>
  <si>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</si>
  <si>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</si>
  <si>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</si>
  <si>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</si>
  <si>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</si>
  <si>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</si>
  <si>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</si>
  <si>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</si>
  <si>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</si>
  <si>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</si>
  <si>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</si>
  <si>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</si>
  <si>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</si>
  <si>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</si>
  <si>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</si>
  <si>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</si>
  <si>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</si>
  <si>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</si>
  <si>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</si>
  <si>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</si>
  <si>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</si>
  <si>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</si>
  <si>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</si>
  <si>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</si>
  <si>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</si>
  <si>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</si>
  <si>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</si>
  <si>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</si>
  <si>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</si>
  <si>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</si>
  <si>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</si>
  <si>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</si>
  <si>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</si>
  <si>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</si>
  <si>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</si>
  <si>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</si>
  <si>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</si>
  <si>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</si>
  <si>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</si>
  <si>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</si>
  <si>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</si>
  <si>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</si>
  <si>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</si>
  <si>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</si>
  <si>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</si>
  <si>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</si>
  <si>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</si>
  <si>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</si>
  <si>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</si>
  <si>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</si>
  <si>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</si>
  <si>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</si>
  <si>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</si>
  <si>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</si>
  <si>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</si>
  <si>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</si>
  <si>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</si>
  <si>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</si>
  <si>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</si>
  <si>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</si>
  <si>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</si>
  <si>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</si>
  <si>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</si>
  <si>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</si>
  <si>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</si>
  <si>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</si>
  <si>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</si>
  <si>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</si>
  <si>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</si>
  <si>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</si>
  <si>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</si>
  <si>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</si>
  <si>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</si>
  <si>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</si>
  <si>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</si>
  <si>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</si>
  <si>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</si>
  <si>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</si>
  <si>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</si>
  <si>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</si>
  <si>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</si>
  <si>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</si>
  <si>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</si>
  <si>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</si>
  <si>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</si>
  <si>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</si>
  <si>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</si>
  <si>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</si>
  <si>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</si>
  <si>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</si>
  <si>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</si>
  <si>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</si>
  <si>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</si>
  <si>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</si>
  <si>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</si>
  <si>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</si>
  <si>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</si>
  <si>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</si>
  <si>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</si>
  <si>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</si>
  <si>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</si>
  <si>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</si>
  <si>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</si>
  <si>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</si>
  <si>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</si>
  <si>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</si>
  <si>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</si>
  <si>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</si>
  <si>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</si>
  <si>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</si>
  <si>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</si>
  <si>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</si>
  <si>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</si>
  <si>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</si>
  <si>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</si>
  <si>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</si>
  <si>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</si>
  <si>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</si>
  <si>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</si>
  <si>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</si>
  <si>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</si>
  <si>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</si>
  <si>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</si>
  <si>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</si>
  <si>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</si>
  <si>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</si>
  <si>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</si>
  <si>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</si>
  <si>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</si>
  <si>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</si>
  <si>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</si>
  <si>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</si>
  <si>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</si>
  <si>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</si>
  <si>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</si>
  <si>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</si>
  <si>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</si>
  <si>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</si>
  <si>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</si>
  <si>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</si>
  <si>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</si>
  <si>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</si>
  <si>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</si>
  <si>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</si>
  <si>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</si>
  <si>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</si>
  <si>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</si>
  <si>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</si>
  <si>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</si>
  <si>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</si>
  <si>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</si>
  <si>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</si>
  <si>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</si>
  <si>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</si>
  <si>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</si>
  <si>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</si>
  <si>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</si>
  <si>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</si>
  <si>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</si>
  <si>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</si>
  <si>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</si>
  <si>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</si>
  <si>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</si>
  <si>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</si>
  <si>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</si>
  <si>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</si>
  <si>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</si>
  <si>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</si>
  <si>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</si>
  <si>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</si>
  <si>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</si>
  <si>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</si>
  <si>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</si>
  <si>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</si>
  <si>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</si>
  <si>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</si>
  <si>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</si>
  <si>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</si>
  <si>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</si>
  <si>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</si>
  <si>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</si>
  <si>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</si>
  <si>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</si>
  <si>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</si>
  <si>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</si>
  <si>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</si>
  <si>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</si>
  <si>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</si>
  <si>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</si>
  <si>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</si>
  <si>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</si>
  <si>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</si>
  <si>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</si>
  <si>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</si>
  <si>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</si>
  <si>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</si>
  <si>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</si>
  <si>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</si>
  <si>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</si>
  <si>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</si>
  <si>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</si>
  <si>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</si>
  <si>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</si>
  <si>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</si>
  <si>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</si>
  <si>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</si>
  <si>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</si>
  <si>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</si>
  <si>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</si>
  <si>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</si>
  <si>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</si>
  <si>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</si>
  <si>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</si>
  <si>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</si>
  <si>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</si>
  <si>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</si>
  <si>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</si>
  <si>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</si>
  <si>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</si>
  <si>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</si>
  <si>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</si>
  <si>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</si>
  <si>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</si>
  <si>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</si>
  <si>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</si>
  <si>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</si>
  <si>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</si>
  <si>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</si>
  <si>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</si>
  <si>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</si>
  <si>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</si>
  <si>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</si>
  <si>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</si>
  <si>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</si>
  <si>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</si>
  <si>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</si>
  <si>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</si>
  <si>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</si>
  <si>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</si>
  <si>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</si>
  <si>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</si>
  <si>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</si>
  <si>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</si>
  <si>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</si>
  <si>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</si>
  <si>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</si>
  <si>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</si>
  <si>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</si>
  <si>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</si>
  <si>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</si>
  <si>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</si>
  <si>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</si>
  <si>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</si>
  <si>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</si>
  <si>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</si>
  <si>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</si>
  <si>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</si>
  <si>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</si>
  <si>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</si>
  <si>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</si>
  <si>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</si>
  <si>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</si>
  <si>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</si>
  <si>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</si>
  <si>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</si>
  <si>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</si>
  <si>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</si>
  <si>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</si>
  <si>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</si>
  <si>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</si>
  <si>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</si>
  <si>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</si>
  <si>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</si>
  <si>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</si>
  <si>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</si>
  <si>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</si>
  <si>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</si>
  <si>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</si>
  <si>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</si>
  <si>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</si>
  <si>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</si>
  <si>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</si>
  <si>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</si>
  <si>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</si>
  <si>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</si>
  <si>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</si>
  <si>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</si>
  <si>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</si>
  <si>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</si>
  <si>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</si>
  <si>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</si>
  <si>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</si>
  <si>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</si>
  <si>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</si>
  <si>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</si>
  <si>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</si>
  <si>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</si>
  <si>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</si>
  <si>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</si>
  <si>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</si>
  <si>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</si>
  <si>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</si>
  <si>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</si>
  <si>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</si>
  <si>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</si>
  <si>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</si>
  <si>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</si>
  <si>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</si>
  <si>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</si>
  <si>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</si>
  <si>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</si>
  <si>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Pruduct Title Backlit</t>
  </si>
  <si>
    <t xml:space="preserve">MODELS</t>
  </si>
  <si>
    <t xml:space="preserve">Product Title</t>
  </si>
  <si>
    <t xml:space="preserve">Product Model</t>
  </si>
  <si>
    <t xml:space="preserve">T470s</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</si>
  <si>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</si>
  <si>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</si>
  <si>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</si>
  <si>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</si>
  <si>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</si>
  <si>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</si>
  <si>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</si>
  <si>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</si>
  <si>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</si>
  <si>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</si>
  <si>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</si>
  <si>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</si>
  <si>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</si>
  <si>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</si>
  <si>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</si>
  <si>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T470s - Regular DE</t>
  </si>
  <si>
    <t xml:space="preserve">German</t>
  </si>
  <si>
    <t xml:space="preserve">Lenovo/T470s/RG/DE</t>
  </si>
  <si>
    <t xml:space="preserve">Price – NON-Backlit</t>
  </si>
  <si>
    <t xml:space="preserve">Lenovo T470s - Regular FR</t>
  </si>
  <si>
    <t xml:space="preserve">French</t>
  </si>
  <si>
    <t xml:space="preserve">Lenovo/T470s/RG/FR</t>
  </si>
  <si>
    <t xml:space="preserve">Packing size</t>
  </si>
  <si>
    <t xml:space="preserve">Big</t>
  </si>
  <si>
    <t xml:space="preserve">Lenovo T470s - Regular IT</t>
  </si>
  <si>
    <t xml:space="preserve">Italian</t>
  </si>
  <si>
    <t xml:space="preserve">Lenovo/T470s/RG/IT</t>
  </si>
  <si>
    <t xml:space="preserve">Package height (CM)</t>
  </si>
  <si>
    <t xml:space="preserve">Lenovo T470s - Regular ES</t>
  </si>
  <si>
    <t xml:space="preserve">Spanish</t>
  </si>
  <si>
    <t xml:space="preserve">Lenovo/T470s/RG/ES</t>
  </si>
  <si>
    <t xml:space="preserve">Package width (CM)</t>
  </si>
  <si>
    <t xml:space="preserve">Lenovo T470s - Regular UK</t>
  </si>
  <si>
    <t xml:space="preserve">UK</t>
  </si>
  <si>
    <t xml:space="preserve">Lenovo/T470s/RG/UK</t>
  </si>
  <si>
    <t xml:space="preserve">Package length (CM)</t>
  </si>
  <si>
    <t xml:space="preserve">Lenovo T470s - Regular NOR</t>
  </si>
  <si>
    <t xml:space="preserve">Scandinavian – Nordic</t>
  </si>
  <si>
    <t xml:space="preserve">Lenovo/T470s/RG/NOR</t>
  </si>
  <si>
    <t xml:space="preserve">Origin of Product</t>
  </si>
  <si>
    <t xml:space="preserve">Lenovo T470s - Regular BE</t>
  </si>
  <si>
    <t xml:space="preserve">Belgian</t>
  </si>
  <si>
    <t xml:space="preserve">01EN606</t>
  </si>
  <si>
    <t xml:space="preserve">Package weight (GR)</t>
  </si>
  <si>
    <t xml:space="preserve">Lenovo T470s - Regular BG</t>
  </si>
  <si>
    <t xml:space="preserve">Bulgarian</t>
  </si>
  <si>
    <t xml:space="preserve">01EN607</t>
  </si>
  <si>
    <t xml:space="preserve">Lenovo T470s - Regular CZ</t>
  </si>
  <si>
    <t xml:space="preserve">Czech</t>
  </si>
  <si>
    <t xml:space="preserve">01EN649</t>
  </si>
  <si>
    <t xml:space="preserve">Parent sku</t>
  </si>
  <si>
    <t xml:space="preserve">Lenovo T470s parent</t>
  </si>
  <si>
    <t xml:space="preserve">Lenovo T470s - Regular DK</t>
  </si>
  <si>
    <t xml:space="preserve">Danish</t>
  </si>
  <si>
    <t xml:space="preserve">01EN650</t>
  </si>
  <si>
    <t xml:space="preserve">Parent EAN</t>
  </si>
  <si>
    <t xml:space="preserve">Lenovo T470s - Regular HU</t>
  </si>
  <si>
    <t xml:space="preserve">Hungarian</t>
  </si>
  <si>
    <t xml:space="preserve">01EN656</t>
  </si>
  <si>
    <t xml:space="preserve">Lenovo T470s - Regular NL</t>
  </si>
  <si>
    <t xml:space="preserve">Dutch</t>
  </si>
  <si>
    <t xml:space="preserve">01EN619</t>
  </si>
  <si>
    <t xml:space="preserve">Item_type</t>
  </si>
  <si>
    <t xml:space="preserve">laptop-computer-replacement-parts</t>
  </si>
  <si>
    <t xml:space="preserve">Lenovo T470s - Regular NO</t>
  </si>
  <si>
    <t xml:space="preserve">Norwegian</t>
  </si>
  <si>
    <t xml:space="preserve">01EN620</t>
  </si>
  <si>
    <t xml:space="preserve">Lenovo T470s - Regular PL</t>
  </si>
  <si>
    <t xml:space="preserve">Polish</t>
  </si>
  <si>
    <t xml:space="preserve">Default quantity</t>
  </si>
  <si>
    <t xml:space="preserve">Lenovo T470s - Regular PT</t>
  </si>
  <si>
    <t xml:space="preserve">Portuguese</t>
  </si>
  <si>
    <t xml:space="preserve">01EN663</t>
  </si>
  <si>
    <t xml:space="preserve">Lenovo T470s - Regular SE/FI</t>
  </si>
  <si>
    <t xml:space="preserve">Swedish – Finnish</t>
  </si>
  <si>
    <t xml:space="preserve">01EN667</t>
  </si>
  <si>
    <t xml:space="preserve">Format</t>
  </si>
  <si>
    <t xml:space="preserve">PartialUpdate</t>
  </si>
  <si>
    <t xml:space="preserve">Lenovo T470s - Regular CH</t>
  </si>
  <si>
    <t xml:space="preserve">Swiss</t>
  </si>
  <si>
    <t xml:space="preserve">01EN750</t>
  </si>
  <si>
    <t xml:space="preserve">Lenovo T470s - Regular US INT</t>
  </si>
  <si>
    <t xml:space="preserve">US International</t>
  </si>
  <si>
    <t xml:space="preserve">Lenovo/T470s/RG/USI</t>
  </si>
  <si>
    <t xml:space="preserve">Lenovo T470s - Regular RUS</t>
  </si>
  <si>
    <t xml:space="preserve">Russian</t>
  </si>
  <si>
    <t xml:space="preserve">01EN623</t>
  </si>
  <si>
    <t xml:space="preserve">Bullet Point 1:</t>
  </si>
  <si>
    <t xml:space="preserve">Lenovo T470s - Regular US</t>
  </si>
  <si>
    <t xml:space="preserve">US</t>
  </si>
  <si>
    <t xml:space="preserve">Lenovo/T470s/RG/US</t>
  </si>
  <si>
    <t xml:space="preserve">Bullet Point 2:</t>
  </si>
  <si>
    <t xml:space="preserve">Lenovo T470s - DE</t>
  </si>
  <si>
    <t xml:space="preserve">Lenovo/T470s/BL/DE</t>
  </si>
  <si>
    <t xml:space="preserve">Bullet Point 5:</t>
  </si>
  <si>
    <t xml:space="preserve">Lenovo T470s - FR FBA</t>
  </si>
  <si>
    <t xml:space="preserve">Lenovo/T470s/BL/FR</t>
  </si>
  <si>
    <t xml:space="preserve">Bullet Point 4:</t>
  </si>
  <si>
    <t xml:space="preserve">Lenovo T470s BL - IT</t>
  </si>
  <si>
    <t xml:space="preserve">Lenovo/T470s/BL/IT</t>
  </si>
  <si>
    <t xml:space="preserve">Lenovo T470s BL - ES</t>
  </si>
  <si>
    <t xml:space="preserve">Lenovo/T470s/BL/ES</t>
  </si>
  <si>
    <t xml:space="preserve">Lenovo T470s BL - UK V2</t>
  </si>
  <si>
    <t xml:space="preserve">Lenovo/T470s/BL/UK</t>
  </si>
  <si>
    <t xml:space="preserve">Product Description</t>
  </si>
  <si>
    <t xml:space="preserve">Lenovo T470s BL - NOR</t>
  </si>
  <si>
    <t xml:space="preserve">Lenovo/T470s/BL/NOR</t>
  </si>
  <si>
    <t xml:space="preserve">Lenovo T470s - BE</t>
  </si>
  <si>
    <t xml:space="preserve">01EN735</t>
  </si>
  <si>
    <t xml:space="preserve">Warranty Message</t>
  </si>
  <si>
    <t xml:space="preserve">Lenovo T470s BL - BG</t>
  </si>
  <si>
    <t xml:space="preserve">01EN730</t>
  </si>
  <si>
    <t xml:space="preserve">Lenovo T470s BL - CZ</t>
  </si>
  <si>
    <t xml:space="preserve">01EN690</t>
  </si>
  <si>
    <t xml:space="preserve">bullet point 4: regular</t>
  </si>
  <si>
    <t xml:space="preserve">Lenovo T470s BL - DK</t>
  </si>
  <si>
    <t xml:space="preserve">01EN732</t>
  </si>
  <si>
    <t xml:space="preserve">Lenovo T470s BL - HU</t>
  </si>
  <si>
    <t xml:space="preserve">Lenovo T470s BL - NL</t>
  </si>
  <si>
    <t xml:space="preserve">01EN701</t>
  </si>
  <si>
    <t xml:space="preserve">language</t>
  </si>
  <si>
    <t xml:space="preserve">Lenovo T470s BL - NO</t>
  </si>
  <si>
    <t xml:space="preserve">01EN702</t>
  </si>
  <si>
    <t xml:space="preserve">Marketplace</t>
  </si>
  <si>
    <t xml:space="preserve">EU</t>
  </si>
  <si>
    <t xml:space="preserve">Lenovo T470s BL - PL</t>
  </si>
  <si>
    <t xml:space="preserve">Lenovo T470s BL - PT</t>
  </si>
  <si>
    <t xml:space="preserve">01EN704</t>
  </si>
  <si>
    <t xml:space="preserve">Lenovo T470s BL - SE/FI</t>
  </si>
  <si>
    <t xml:space="preserve">01EN749</t>
  </si>
  <si>
    <t xml:space="preserve">Lenovo T470s - CH</t>
  </si>
  <si>
    <t xml:space="preserve">01EN712</t>
  </si>
  <si>
    <t xml:space="preserve">Lenovo T470s BL - US INT</t>
  </si>
  <si>
    <t xml:space="preserve">Lenovo/T470s/BL/USI</t>
  </si>
  <si>
    <t xml:space="preserve">Lenovo T470s BL - RUS</t>
  </si>
  <si>
    <t xml:space="preserve">01EN705</t>
  </si>
  <si>
    <t xml:space="preserve">Lenovo T470s - US</t>
  </si>
  <si>
    <t xml:space="preserve">Lenovo/T470s/BL/US</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</si>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</sst>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true" showOutlineSymbols="true" defaultGridColor="true" view="normal" topLeftCell="GP88" colorId="64" zoomScale="100" zoomScaleNormal="100" zoomScalePageLayoutView="100" workbookViewId="0">
      <selection pane="topLeft" activeCell="AB5" activeCellId="0" sqref="AB5:HJ129"/>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23.61"/>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 hidden="false" customHeight="false" outlineLevel="0" collapsed="false">
      <c r="A4" s="27"/>
      <c r="B4" s="28"/>
      <c r="C4" s="29"/>
      <c r="D4" s="30"/>
      <c r="E4" s="31"/>
      <c r="F4" s="28"/>
      <c r="G4" s="29"/>
      <c r="H4" s="27"/>
      <c r="I4" s="27"/>
      <c r="J4" s="32"/>
      <c r="K4" s="33"/>
      <c r="L4" s="34"/>
      <c r="M4" s="34"/>
      <c r="W4" s="29"/>
      <c r="X4" s="34"/>
      <c r="Y4" s="35"/>
      <c r="Z4" s="34"/>
      <c r="AA4" s="36"/>
      <c r="DY4" s="37"/>
      <c r="DZ4" s="37"/>
      <c r="EA4" s="37"/>
      <c r="EB4" s="37"/>
      <c r="EC4" s="37"/>
      <c r="EV4" s="31"/>
    </row>
    <row r="5" customFormat="false" ht="15.65" hidden="false" customHeight="false" outlineLevel="0" collapsed="false">
      <c r="A5" s="27" t="str">
        <f aca="false">IF(ISBLANK(Values!E4),"",IF(Values!$B$37="EU","computercomponent","computer"))</f>
        <v>computercomponent</v>
      </c>
      <c r="B5" s="38" t="str">
        <f aca="false">IF(ISBLANK(Values!E4),"",Values!F4)</f>
        <v>Lenovo T470s - Regular DE</v>
      </c>
      <c r="C5" s="32"/>
      <c r="D5" s="30" t="n">
        <f aca="false">IF(ISBLANK(Values!E4),"",Values!E4)</f>
        <v>5714401479017</v>
      </c>
      <c r="E5" s="31" t="str">
        <f aca="false">IF(ISBLANK(Values!E4),"","EAN")</f>
        <v>EAN</v>
      </c>
      <c r="F5" s="28"/>
      <c r="G5" s="32"/>
      <c r="H5" s="27"/>
      <c r="I5" s="27"/>
      <c r="J5" s="39"/>
      <c r="K5" s="28"/>
      <c r="L5" s="40"/>
      <c r="M5" s="41" t="str">
        <f aca="false">IF(ISBLANK(Values!E4),"",Values!$M4)</f>
        <v>https://raw.githubusercontent.com/PatrickVibild/TellusAmazonPictures/master/pictures/Lenovo/T470s/RG/DE/1.jpg</v>
      </c>
      <c r="N5" s="41" t="str">
        <f aca="false">IF(ISBLANK(Values!$F4),"",Values!N4)</f>
        <v>https://raw.githubusercontent.com/PatrickVibild/TellusAmazonPictures/master/pictures/Lenovo/T470s/RG/DE/2.jpg</v>
      </c>
      <c r="O5" s="41" t="str">
        <f aca="false">IF(ISBLANK(Values!$F4),"",Values!O4)</f>
        <v>https://raw.githubusercontent.com/PatrickVibild/TellusAmazonPictures/master/pictures/Lenovo/T470s/RG/DE/3.jpg</v>
      </c>
      <c r="P5" s="41" t="str">
        <f aca="false">IF(ISBLANK(Values!$F4),"",Values!P4)</f>
        <v>https://raw.githubusercontent.com/PatrickVibild/TellusAmazonPictures/master/pictures/Lenovo/T470s/RG/DE/4.jpg</v>
      </c>
      <c r="Q5" s="41" t="str">
        <f aca="false">IF(ISBLANK(Values!$F4),"",Values!Q4)</f>
        <v>https://raw.githubusercontent.com/PatrickVibild/TellusAmazonPictures/master/pictures/Lenovo/T470s/RG/DE/5.jpg</v>
      </c>
      <c r="R5" s="41" t="str">
        <f aca="false">IF(ISBLANK(Values!$F4),"",Values!R4)</f>
        <v>https://raw.githubusercontent.com/PatrickVibild/TellusAmazonPictures/master/pictures/Lenovo/T470s/RG/DE/6.jpg</v>
      </c>
      <c r="S5" s="41" t="str">
        <f aca="false">IF(ISBLANK(Values!$F4),"",Values!S4)</f>
        <v>https://raw.githubusercontent.com/PatrickVibild/TellusAmazonPictures/master/pictures/Lenovo/T470s/RG/DE/7.jpg</v>
      </c>
      <c r="T5" s="41" t="str">
        <f aca="false">IF(ISBLANK(Values!$F4),"",Values!T4)</f>
        <v>https://raw.githubusercontent.com/PatrickVibild/TellusAmazonPictures/master/pictures/Lenovo/T470s/RG/DE/8.jpg</v>
      </c>
      <c r="U5" s="41" t="str">
        <f aca="false">IF(ISBLANK(Values!$F4),"",Values!U4)</f>
        <v>https://raw.githubusercontent.com/PatrickVibild/TellusAmazonPictures/master/pictures/Lenovo/T470s/RG/DE/9.jpg</v>
      </c>
      <c r="W5" s="32"/>
      <c r="X5" s="32"/>
      <c r="Y5" s="39"/>
      <c r="Z5" s="32"/>
      <c r="AA5" s="36" t="str">
        <f aca="false">IF(ISBLANK(Values!E4),"",Values!$B$20)</f>
        <v>PartialUpdate</v>
      </c>
      <c r="AI5" s="42"/>
      <c r="AJ5" s="43"/>
      <c r="AT5" s="28"/>
      <c r="AW5" s="0"/>
      <c r="BE5" s="27"/>
      <c r="BF5" s="27"/>
      <c r="BG5" s="27"/>
      <c r="BH5" s="27"/>
      <c r="DO5" s="27"/>
      <c r="DP5" s="27"/>
      <c r="DS5" s="31"/>
      <c r="DY5" s="0"/>
      <c r="DZ5" s="31"/>
      <c r="EA5" s="31"/>
      <c r="EB5" s="31"/>
      <c r="EC5" s="31"/>
      <c r="EV5" s="31"/>
      <c r="FO5" s="28"/>
    </row>
    <row r="6" customFormat="false" ht="15" hidden="false" customHeight="false" outlineLevel="0" collapsed="false">
      <c r="A6" s="27" t="str">
        <f aca="false">IF(ISBLANK(Values!E5),"",IF(Values!$B$37="EU","computercomponent","computer"))</f>
        <v>computercomponent</v>
      </c>
      <c r="B6" s="38" t="str">
        <f aca="false">IF(ISBLANK(Values!E5),"",Values!F5)</f>
        <v>Lenovo T470s - Regular FR</v>
      </c>
      <c r="C6" s="32"/>
      <c r="D6" s="30" t="n">
        <f aca="false">IF(ISBLANK(Values!E5),"",Values!E5)</f>
        <v>5714401479024</v>
      </c>
      <c r="E6" s="31" t="str">
        <f aca="false">IF(ISBLANK(Values!E5),"","EAN")</f>
        <v>EAN</v>
      </c>
      <c r="F6" s="28"/>
      <c r="G6" s="32"/>
      <c r="H6" s="27"/>
      <c r="I6" s="27"/>
      <c r="J6" s="39"/>
      <c r="K6" s="28"/>
      <c r="L6" s="40"/>
      <c r="M6" s="41" t="str">
        <f aca="false">IF(ISBLANK(Values!E5),"",Values!$M5)</f>
        <v>https://raw.githubusercontent.com/PatrickVibild/TellusAmazonPictures/master/pictures/Lenovo/T470s/RG/FR/1.jpg</v>
      </c>
      <c r="N6" s="41" t="str">
        <f aca="false">IF(ISBLANK(Values!$F5),"",Values!N5)</f>
        <v>https://raw.githubusercontent.com/PatrickVibild/TellusAmazonPictures/master/pictures/Lenovo/T470s/RG/FR/2.jpg</v>
      </c>
      <c r="O6" s="41" t="str">
        <f aca="false">IF(ISBLANK(Values!$F5),"",Values!O5)</f>
        <v>https://raw.githubusercontent.com/PatrickVibild/TellusAmazonPictures/master/pictures/Lenovo/T470s/RG/FR/3.jpg</v>
      </c>
      <c r="P6" s="41" t="str">
        <f aca="false">IF(ISBLANK(Values!$F5),"",Values!P5)</f>
        <v>https://raw.githubusercontent.com/PatrickVibild/TellusAmazonPictures/master/pictures/Lenovo/T470s/RG/FR/4.jpg</v>
      </c>
      <c r="Q6" s="41" t="str">
        <f aca="false">IF(ISBLANK(Values!$F5),"",Values!Q5)</f>
        <v>https://raw.githubusercontent.com/PatrickVibild/TellusAmazonPictures/master/pictures/Lenovo/T470s/RG/FR/5.jpg</v>
      </c>
      <c r="R6" s="41" t="str">
        <f aca="false">IF(ISBLANK(Values!$F5),"",Values!R5)</f>
        <v>https://raw.githubusercontent.com/PatrickVibild/TellusAmazonPictures/master/pictures/Lenovo/T470s/RG/FR/6.jpg</v>
      </c>
      <c r="S6" s="41" t="str">
        <f aca="false">IF(ISBLANK(Values!$F5),"",Values!S5)</f>
        <v>https://raw.githubusercontent.com/PatrickVibild/TellusAmazonPictures/master/pictures/Lenovo/T470s/RG/FR/7.jpg</v>
      </c>
      <c r="T6" s="41" t="str">
        <f aca="false">IF(ISBLANK(Values!$F5),"",Values!T5)</f>
        <v>https://raw.githubusercontent.com/PatrickVibild/TellusAmazonPictures/master/pictures/Lenovo/T470s/RG/FR/8.jpg</v>
      </c>
      <c r="U6" s="41" t="str">
        <f aca="false">IF(ISBLANK(Values!$F5),"",Values!U5)</f>
        <v>https://raw.githubusercontent.com/PatrickVibild/TellusAmazonPictures/master/pictures/Lenovo/T470s/RG/FR/9.jpg</v>
      </c>
      <c r="W6" s="32"/>
      <c r="X6" s="32"/>
      <c r="Y6" s="39"/>
      <c r="Z6" s="32"/>
      <c r="AA6" s="36" t="str">
        <f aca="false">IF(ISBLANK(Values!E5),"",Values!$B$20)</f>
        <v>PartialUpdate</v>
      </c>
      <c r="AI6" s="42"/>
      <c r="AJ6" s="43"/>
      <c r="AT6" s="28"/>
      <c r="BE6" s="27"/>
      <c r="BF6" s="27"/>
      <c r="BG6" s="27"/>
      <c r="BH6" s="27"/>
      <c r="DO6" s="27"/>
      <c r="DP6" s="27"/>
      <c r="DS6" s="31"/>
      <c r="DY6" s="0"/>
      <c r="DZ6" s="31"/>
      <c r="EA6" s="31"/>
      <c r="EB6" s="31"/>
      <c r="EC6" s="31"/>
      <c r="EV6" s="31"/>
      <c r="FO6" s="28"/>
    </row>
    <row r="7" customFormat="false" ht="15" hidden="false" customHeight="false" outlineLevel="0" collapsed="false">
      <c r="A7" s="27" t="str">
        <f aca="false">IF(ISBLANK(Values!E6),"",IF(Values!$B$37="EU","computercomponent","computer"))</f>
        <v>computercomponent</v>
      </c>
      <c r="B7" s="38" t="str">
        <f aca="false">IF(ISBLANK(Values!E6),"",Values!F6)</f>
        <v>Lenovo T470s - Regular IT</v>
      </c>
      <c r="C7" s="32"/>
      <c r="D7" s="30" t="n">
        <f aca="false">IF(ISBLANK(Values!E6),"",Values!E6)</f>
        <v>5714401479031</v>
      </c>
      <c r="E7" s="31" t="str">
        <f aca="false">IF(ISBLANK(Values!E6),"","EAN")</f>
        <v>EAN</v>
      </c>
      <c r="F7" s="28"/>
      <c r="G7" s="32"/>
      <c r="H7" s="27"/>
      <c r="I7" s="27"/>
      <c r="J7" s="39"/>
      <c r="K7" s="28"/>
      <c r="L7" s="40"/>
      <c r="M7" s="41" t="str">
        <f aca="false">IF(ISBLANK(Values!E6),"",Values!$M6)</f>
        <v>https://raw.githubusercontent.com/PatrickVibild/TellusAmazonPictures/master/pictures/Lenovo/T470s/RG/IT/1.jpg</v>
      </c>
      <c r="N7" s="41" t="str">
        <f aca="false">IF(ISBLANK(Values!$F6),"",Values!N6)</f>
        <v>https://raw.githubusercontent.com/PatrickVibild/TellusAmazonPictures/master/pictures/Lenovo/T470s/RG/IT/2.jpg</v>
      </c>
      <c r="O7" s="41" t="str">
        <f aca="false">IF(ISBLANK(Values!$F6),"",Values!O6)</f>
        <v>https://raw.githubusercontent.com/PatrickVibild/TellusAmazonPictures/master/pictures/Lenovo/T470s/RG/IT/3.jpg</v>
      </c>
      <c r="P7" s="41" t="str">
        <f aca="false">IF(ISBLANK(Values!$F6),"",Values!P6)</f>
        <v>https://raw.githubusercontent.com/PatrickVibild/TellusAmazonPictures/master/pictures/Lenovo/T470s/RG/IT/4.jpg</v>
      </c>
      <c r="Q7" s="41" t="str">
        <f aca="false">IF(ISBLANK(Values!$F6),"",Values!Q6)</f>
        <v>https://raw.githubusercontent.com/PatrickVibild/TellusAmazonPictures/master/pictures/Lenovo/T470s/RG/IT/5.jpg</v>
      </c>
      <c r="R7" s="41" t="str">
        <f aca="false">IF(ISBLANK(Values!$F6),"",Values!R6)</f>
        <v>https://raw.githubusercontent.com/PatrickVibild/TellusAmazonPictures/master/pictures/Lenovo/T470s/RG/IT/6.jpg</v>
      </c>
      <c r="S7" s="41" t="str">
        <f aca="false">IF(ISBLANK(Values!$F6),"",Values!S6)</f>
        <v>https://raw.githubusercontent.com/PatrickVibild/TellusAmazonPictures/master/pictures/Lenovo/T470s/RG/IT/7.jpg</v>
      </c>
      <c r="T7" s="41" t="str">
        <f aca="false">IF(ISBLANK(Values!$F6),"",Values!T6)</f>
        <v>https://raw.githubusercontent.com/PatrickVibild/TellusAmazonPictures/master/pictures/Lenovo/T470s/RG/IT/8.jpg</v>
      </c>
      <c r="U7" s="41" t="str">
        <f aca="false">IF(ISBLANK(Values!$F6),"",Values!U6)</f>
        <v>https://raw.githubusercontent.com/PatrickVibild/TellusAmazonPictures/master/pictures/Lenovo/T470s/RG/IT/9.jpg</v>
      </c>
      <c r="W7" s="32"/>
      <c r="X7" s="32"/>
      <c r="Y7" s="39"/>
      <c r="Z7" s="32"/>
      <c r="AA7" s="36" t="str">
        <f aca="false">IF(ISBLANK(Values!E6),"",Values!$B$20)</f>
        <v>PartialUpdate</v>
      </c>
      <c r="AB7" s="36"/>
      <c r="AI7" s="42"/>
      <c r="AJ7" s="43"/>
      <c r="AT7" s="28"/>
      <c r="AV7" s="36"/>
      <c r="BE7" s="27"/>
      <c r="BF7" s="27"/>
      <c r="BG7" s="27"/>
      <c r="BH7" s="27"/>
      <c r="CP7" s="36"/>
      <c r="CQ7" s="36"/>
      <c r="CR7" s="36"/>
      <c r="DO7" s="27"/>
      <c r="DP7" s="27"/>
      <c r="DS7" s="31"/>
      <c r="DY7" s="44"/>
      <c r="DZ7" s="31"/>
      <c r="EA7" s="31"/>
      <c r="EB7" s="31"/>
      <c r="EC7" s="31"/>
      <c r="EV7" s="31"/>
      <c r="FI7" s="36"/>
      <c r="FJ7" s="36"/>
      <c r="FO7" s="28"/>
    </row>
    <row r="8" customFormat="false" ht="15" hidden="false" customHeight="false" outlineLevel="0" collapsed="false">
      <c r="A8" s="27" t="str">
        <f aca="false">IF(ISBLANK(Values!E7),"",IF(Values!$B$37="EU","computercomponent","computer"))</f>
        <v>computercomponent</v>
      </c>
      <c r="B8" s="38" t="str">
        <f aca="false">IF(ISBLANK(Values!E7),"",Values!F7)</f>
        <v>Lenovo T470s - Regular ES</v>
      </c>
      <c r="C8" s="32"/>
      <c r="D8" s="30" t="n">
        <f aca="false">IF(ISBLANK(Values!E7),"",Values!E7)</f>
        <v>5714401479048</v>
      </c>
      <c r="E8" s="31" t="str">
        <f aca="false">IF(ISBLANK(Values!E7),"","EAN")</f>
        <v>EAN</v>
      </c>
      <c r="F8" s="28"/>
      <c r="G8" s="32"/>
      <c r="H8" s="27"/>
      <c r="I8" s="27"/>
      <c r="J8" s="39"/>
      <c r="K8" s="28"/>
      <c r="L8" s="40"/>
      <c r="M8" s="41" t="str">
        <f aca="false">IF(ISBLANK(Values!E7),"",Values!$M7)</f>
        <v>https://raw.githubusercontent.com/PatrickVibild/TellusAmazonPictures/master/pictures/Lenovo/T470s/RG/ES/1.jpg</v>
      </c>
      <c r="N8" s="41" t="str">
        <f aca="false">IF(ISBLANK(Values!$F7),"",Values!N7)</f>
        <v>https://raw.githubusercontent.com/PatrickVibild/TellusAmazonPictures/master/pictures/Lenovo/T470s/RG/ES/2.jpg</v>
      </c>
      <c r="O8" s="41" t="str">
        <f aca="false">IF(ISBLANK(Values!$F7),"",Values!O7)</f>
        <v>https://raw.githubusercontent.com/PatrickVibild/TellusAmazonPictures/master/pictures/Lenovo/T470s/RG/ES/3.jpg</v>
      </c>
      <c r="P8" s="41" t="str">
        <f aca="false">IF(ISBLANK(Values!$F7),"",Values!P7)</f>
        <v>https://raw.githubusercontent.com/PatrickVibild/TellusAmazonPictures/master/pictures/Lenovo/T470s/RG/ES/4.jpg</v>
      </c>
      <c r="Q8" s="41" t="str">
        <f aca="false">IF(ISBLANK(Values!$F7),"",Values!Q7)</f>
        <v>https://raw.githubusercontent.com/PatrickVibild/TellusAmazonPictures/master/pictures/Lenovo/T470s/RG/ES/5.jpg</v>
      </c>
      <c r="R8" s="41" t="str">
        <f aca="false">IF(ISBLANK(Values!$F7),"",Values!R7)</f>
        <v>https://raw.githubusercontent.com/PatrickVibild/TellusAmazonPictures/master/pictures/Lenovo/T470s/RG/ES/6.jpg</v>
      </c>
      <c r="S8" s="41" t="str">
        <f aca="false">IF(ISBLANK(Values!$F7),"",Values!S7)</f>
        <v>https://raw.githubusercontent.com/PatrickVibild/TellusAmazonPictures/master/pictures/Lenovo/T470s/RG/ES/7.jpg</v>
      </c>
      <c r="T8" s="41" t="str">
        <f aca="false">IF(ISBLANK(Values!$F7),"",Values!T7)</f>
        <v>https://raw.githubusercontent.com/PatrickVibild/TellusAmazonPictures/master/pictures/Lenovo/T470s/RG/ES/8.jpg</v>
      </c>
      <c r="U8" s="41" t="str">
        <f aca="false">IF(ISBLANK(Values!$F7),"",Values!U7)</f>
        <v>https://raw.githubusercontent.com/PatrickVibild/TellusAmazonPictures/master/pictures/Lenovo/T470s/RG/ES/9.jpg</v>
      </c>
      <c r="W8" s="32"/>
      <c r="X8" s="32"/>
      <c r="Y8" s="39"/>
      <c r="Z8" s="32"/>
      <c r="AA8" s="36" t="str">
        <f aca="false">IF(ISBLANK(Values!E7),"",Values!$B$20)</f>
        <v>PartialUpdate</v>
      </c>
      <c r="AB8" s="36"/>
      <c r="AI8" s="42"/>
      <c r="AJ8" s="43"/>
      <c r="AT8" s="28"/>
      <c r="AV8" s="36"/>
      <c r="BE8" s="27"/>
      <c r="BF8" s="27"/>
      <c r="BG8" s="27"/>
      <c r="BH8" s="27"/>
      <c r="CP8" s="36"/>
      <c r="CQ8" s="36"/>
      <c r="CR8" s="36"/>
      <c r="DO8" s="27"/>
      <c r="DP8" s="27"/>
      <c r="DS8" s="31"/>
      <c r="DY8" s="44"/>
      <c r="DZ8" s="31"/>
      <c r="EA8" s="31"/>
      <c r="EB8" s="31"/>
      <c r="EC8" s="31"/>
      <c r="EV8" s="31"/>
      <c r="FI8" s="36"/>
      <c r="FJ8" s="36"/>
      <c r="FO8" s="28"/>
    </row>
    <row r="9" customFormat="false" ht="15" hidden="false" customHeight="false" outlineLevel="0" collapsed="false">
      <c r="A9" s="27" t="str">
        <f aca="false">IF(ISBLANK(Values!E8),"",IF(Values!$B$37="EU","computercomponent","computer"))</f>
        <v>computercomponent</v>
      </c>
      <c r="B9" s="38" t="str">
        <f aca="false">IF(ISBLANK(Values!E8),"",Values!F8)</f>
        <v>Lenovo T470s - Regular UK</v>
      </c>
      <c r="C9" s="32"/>
      <c r="D9" s="30" t="n">
        <f aca="false">IF(ISBLANK(Values!E8),"",Values!E8)</f>
        <v>5714401479055</v>
      </c>
      <c r="E9" s="31" t="str">
        <f aca="false">IF(ISBLANK(Values!E8),"","EAN")</f>
        <v>EAN</v>
      </c>
      <c r="F9" s="28"/>
      <c r="G9" s="32"/>
      <c r="H9" s="27"/>
      <c r="I9" s="27"/>
      <c r="J9" s="39"/>
      <c r="K9" s="28"/>
      <c r="L9" s="40"/>
      <c r="M9" s="41" t="str">
        <f aca="false">IF(ISBLANK(Values!E8),"",Values!$M8)</f>
        <v>https://raw.githubusercontent.com/PatrickVibild/TellusAmazonPictures/master/pictures/Lenovo/T470s/RG/UK/1.jpg</v>
      </c>
      <c r="N9" s="41" t="str">
        <f aca="false">IF(ISBLANK(Values!$F8),"",Values!N8)</f>
        <v>https://raw.githubusercontent.com/PatrickVibild/TellusAmazonPictures/master/pictures/Lenovo/T470s/RG/UK/2.jpg</v>
      </c>
      <c r="O9" s="41" t="str">
        <f aca="false">IF(ISBLANK(Values!$F8),"",Values!O8)</f>
        <v>https://raw.githubusercontent.com/PatrickVibild/TellusAmazonPictures/master/pictures/Lenovo/T470s/RG/UK/3.jpg</v>
      </c>
      <c r="P9" s="41" t="str">
        <f aca="false">IF(ISBLANK(Values!$F8),"",Values!P8)</f>
        <v>https://raw.githubusercontent.com/PatrickVibild/TellusAmazonPictures/master/pictures/Lenovo/T470s/RG/UK/4.jpg</v>
      </c>
      <c r="Q9" s="41" t="str">
        <f aca="false">IF(ISBLANK(Values!$F8),"",Values!Q8)</f>
        <v>https://raw.githubusercontent.com/PatrickVibild/TellusAmazonPictures/master/pictures/Lenovo/T470s/RG/UK/5.jpg</v>
      </c>
      <c r="R9" s="41" t="str">
        <f aca="false">IF(ISBLANK(Values!$F8),"",Values!R8)</f>
        <v>https://raw.githubusercontent.com/PatrickVibild/TellusAmazonPictures/master/pictures/Lenovo/T470s/RG/UK/6.jpg</v>
      </c>
      <c r="S9" s="41" t="str">
        <f aca="false">IF(ISBLANK(Values!$F8),"",Values!S8)</f>
        <v>https://raw.githubusercontent.com/PatrickVibild/TellusAmazonPictures/master/pictures/Lenovo/T470s/RG/UK/7.jpg</v>
      </c>
      <c r="T9" s="41" t="str">
        <f aca="false">IF(ISBLANK(Values!$F8),"",Values!T8)</f>
        <v>https://raw.githubusercontent.com/PatrickVibild/TellusAmazonPictures/master/pictures/Lenovo/T470s/RG/UK/8.jpg</v>
      </c>
      <c r="U9" s="41" t="str">
        <f aca="false">IF(ISBLANK(Values!$F8),"",Values!U8)</f>
        <v>https://raw.githubusercontent.com/PatrickVibild/TellusAmazonPictures/master/pictures/Lenovo/T470s/RG/UK/9.jpg</v>
      </c>
      <c r="W9" s="32"/>
      <c r="X9" s="32"/>
      <c r="Y9" s="39"/>
      <c r="Z9" s="32"/>
      <c r="AA9" s="36" t="str">
        <f aca="false">IF(ISBLANK(Values!E8),"",Values!$B$20)</f>
        <v>PartialUpdate</v>
      </c>
      <c r="AB9" s="36"/>
      <c r="AI9" s="42"/>
      <c r="AJ9" s="43"/>
      <c r="AT9" s="28"/>
      <c r="AV9" s="36"/>
      <c r="BE9" s="27"/>
      <c r="BF9" s="27"/>
      <c r="BG9" s="27"/>
      <c r="BH9" s="27"/>
      <c r="CP9" s="36"/>
      <c r="CQ9" s="36"/>
      <c r="CR9" s="36"/>
      <c r="DO9" s="27"/>
      <c r="DP9" s="27"/>
      <c r="DS9" s="31"/>
      <c r="DY9" s="44"/>
      <c r="DZ9" s="31"/>
      <c r="EA9" s="31"/>
      <c r="EB9" s="31"/>
      <c r="EC9" s="31"/>
      <c r="EV9" s="31"/>
      <c r="FI9" s="36"/>
      <c r="FJ9" s="36"/>
      <c r="FO9" s="28"/>
    </row>
    <row r="10" customFormat="false" ht="15" hidden="false" customHeight="false" outlineLevel="0" collapsed="false">
      <c r="A10" s="27" t="str">
        <f aca="false">IF(ISBLANK(Values!E9),"",IF(Values!$B$37="EU","computercomponent","computer"))</f>
        <v>computercomponent</v>
      </c>
      <c r="B10" s="38" t="str">
        <f aca="false">IF(ISBLANK(Values!E9),"",Values!F9)</f>
        <v>Lenovo T470s - Regular NOR</v>
      </c>
      <c r="C10" s="32"/>
      <c r="D10" s="30" t="n">
        <f aca="false">IF(ISBLANK(Values!E9),"",Values!E9)</f>
        <v>5714401479062</v>
      </c>
      <c r="E10" s="31" t="str">
        <f aca="false">IF(ISBLANK(Values!E9),"","EAN")</f>
        <v>EAN</v>
      </c>
      <c r="F10" s="28"/>
      <c r="G10" s="32"/>
      <c r="H10" s="27"/>
      <c r="I10" s="27"/>
      <c r="J10" s="39"/>
      <c r="K10" s="28"/>
      <c r="L10" s="40"/>
      <c r="M10" s="41" t="str">
        <f aca="false">IF(ISBLANK(Values!E9),"",Values!$M9)</f>
        <v>https://raw.githubusercontent.com/PatrickVibild/TellusAmazonPictures/master/pictures/Lenovo/T470s/RG/NOR/1.jpg</v>
      </c>
      <c r="N10" s="41" t="str">
        <f aca="false">IF(ISBLANK(Values!$F9),"",Values!N9)</f>
        <v>https://raw.githubusercontent.com/PatrickVibild/TellusAmazonPictures/master/pictures/Lenovo/T470s/RG/NOR/2.jpg</v>
      </c>
      <c r="O10" s="41" t="str">
        <f aca="false">IF(ISBLANK(Values!$F9),"",Values!O9)</f>
        <v>https://raw.githubusercontent.com/PatrickVibild/TellusAmazonPictures/master/pictures/Lenovo/T470s/RG/NOR/3.jpg</v>
      </c>
      <c r="P10" s="41" t="str">
        <f aca="false">IF(ISBLANK(Values!$F9),"",Values!P9)</f>
        <v>https://raw.githubusercontent.com/PatrickVibild/TellusAmazonPictures/master/pictures/Lenovo/T470s/RG/NOR/4.jpg</v>
      </c>
      <c r="Q10" s="41" t="str">
        <f aca="false">IF(ISBLANK(Values!$F9),"",Values!Q9)</f>
        <v>https://raw.githubusercontent.com/PatrickVibild/TellusAmazonPictures/master/pictures/Lenovo/T470s/RG/NOR/5.jpg</v>
      </c>
      <c r="R10" s="41" t="str">
        <f aca="false">IF(ISBLANK(Values!$F9),"",Values!R9)</f>
        <v>https://raw.githubusercontent.com/PatrickVibild/TellusAmazonPictures/master/pictures/Lenovo/T470s/RG/NOR/6.jpg</v>
      </c>
      <c r="S10" s="41" t="str">
        <f aca="false">IF(ISBLANK(Values!$F9),"",Values!S9)</f>
        <v>https://raw.githubusercontent.com/PatrickVibild/TellusAmazonPictures/master/pictures/Lenovo/T470s/RG/NOR/7.jpg</v>
      </c>
      <c r="T10" s="41" t="str">
        <f aca="false">IF(ISBLANK(Values!$F9),"",Values!T9)</f>
        <v>https://raw.githubusercontent.com/PatrickVibild/TellusAmazonPictures/master/pictures/Lenovo/T470s/RG/NOR/8.jpg</v>
      </c>
      <c r="U10" s="41" t="str">
        <f aca="false">IF(ISBLANK(Values!$F9),"",Values!U9)</f>
        <v>https://raw.githubusercontent.com/PatrickVibild/TellusAmazonPictures/master/pictures/Lenovo/T470s/RG/NOR/9.jpg</v>
      </c>
      <c r="W10" s="32"/>
      <c r="X10" s="32"/>
      <c r="Y10" s="39"/>
      <c r="Z10" s="32"/>
      <c r="AA10" s="36" t="str">
        <f aca="false">IF(ISBLANK(Values!E9),"",Values!$B$20)</f>
        <v>PartialUpdate</v>
      </c>
      <c r="AB10" s="36"/>
      <c r="AI10" s="42"/>
      <c r="AJ10" s="43"/>
      <c r="AT10" s="28"/>
      <c r="AV10" s="36"/>
      <c r="BE10" s="27"/>
      <c r="BF10" s="27"/>
      <c r="BG10" s="27"/>
      <c r="BH10" s="27"/>
      <c r="CP10" s="36"/>
      <c r="CQ10" s="36"/>
      <c r="CR10" s="36"/>
      <c r="DO10" s="27"/>
      <c r="DP10" s="27"/>
      <c r="DS10" s="31"/>
      <c r="DY10" s="44"/>
      <c r="DZ10" s="31"/>
      <c r="EA10" s="31"/>
      <c r="EB10" s="31"/>
      <c r="EC10" s="31"/>
      <c r="EV10" s="31"/>
      <c r="FI10" s="36"/>
      <c r="FJ10" s="36"/>
      <c r="FO10" s="28"/>
    </row>
    <row r="11" customFormat="false" ht="15" hidden="false" customHeight="false" outlineLevel="0" collapsed="false">
      <c r="A11" s="27" t="str">
        <f aca="false">IF(ISBLANK(Values!E10),"",IF(Values!$B$37="EU","computercomponent","computer"))</f>
        <v>computercomponent</v>
      </c>
      <c r="B11" s="38" t="str">
        <f aca="false">IF(ISBLANK(Values!E10),"",Values!F10)</f>
        <v>Lenovo T470s - Regular BE</v>
      </c>
      <c r="C11" s="32"/>
      <c r="D11" s="30" t="n">
        <f aca="false">IF(ISBLANK(Values!E10),"",Values!E10)</f>
        <v>5714401479079</v>
      </c>
      <c r="E11" s="31" t="str">
        <f aca="false">IF(ISBLANK(Values!E10),"","EAN")</f>
        <v>EAN</v>
      </c>
      <c r="F11" s="28"/>
      <c r="G11" s="32"/>
      <c r="H11" s="27"/>
      <c r="I11" s="27"/>
      <c r="J11" s="39"/>
      <c r="K11" s="28"/>
      <c r="L11" s="40"/>
      <c r="M11" s="41" t="str">
        <f aca="false">IF(ISBLANK(Values!E10),"",Values!$M10)</f>
        <v>https://download.lenovo.com/Images/Parts/01EN606/01EN606_A.jpg</v>
      </c>
      <c r="N11" s="41" t="str">
        <f aca="false">IF(ISBLANK(Values!$F10),"",Values!N10)</f>
        <v>https://download.lenovo.com/Images/Parts/01EN606/01EN606_B.jpg</v>
      </c>
      <c r="O11" s="41" t="str">
        <f aca="false">IF(ISBLANK(Values!$F10),"",Values!O10)</f>
        <v>https://download.lenovo.com/Images/Parts/01EN606/01EN606_details.jpg</v>
      </c>
      <c r="P11" s="41" t="str">
        <f aca="false">IF(ISBLANK(Values!$F10),"",Values!P10)</f>
        <v/>
      </c>
      <c r="Q11" s="41" t="str">
        <f aca="false">IF(ISBLANK(Values!$F10),"",Values!Q10)</f>
        <v/>
      </c>
      <c r="R11" s="41" t="str">
        <f aca="false">IF(ISBLANK(Values!$F10),"",Values!R10)</f>
        <v/>
      </c>
      <c r="S11" s="41" t="str">
        <f aca="false">IF(ISBLANK(Values!$F10),"",Values!S10)</f>
        <v/>
      </c>
      <c r="T11" s="41" t="str">
        <f aca="false">IF(ISBLANK(Values!$F10),"",Values!T10)</f>
        <v/>
      </c>
      <c r="U11" s="41" t="str">
        <f aca="false">IF(ISBLANK(Values!$F10),"",Values!U10)</f>
        <v/>
      </c>
      <c r="W11" s="32"/>
      <c r="X11" s="32"/>
      <c r="Y11" s="39"/>
      <c r="Z11" s="32"/>
      <c r="AA11" s="36" t="str">
        <f aca="false">IF(ISBLANK(Values!E10),"",Values!$B$20)</f>
        <v>PartialUpdate</v>
      </c>
      <c r="AB11" s="36"/>
      <c r="AI11" s="42"/>
      <c r="AJ11" s="43"/>
      <c r="AT11" s="28"/>
      <c r="AV11" s="36"/>
      <c r="BE11" s="27"/>
      <c r="BF11" s="27"/>
      <c r="BG11" s="27"/>
      <c r="BH11" s="27"/>
      <c r="CP11" s="36"/>
      <c r="CQ11" s="36"/>
      <c r="CR11" s="36"/>
      <c r="DO11" s="27"/>
      <c r="DP11" s="27"/>
      <c r="DS11" s="31"/>
      <c r="DY11" s="44"/>
      <c r="DZ11" s="31"/>
      <c r="EA11" s="31"/>
      <c r="EB11" s="31"/>
      <c r="EC11" s="31"/>
      <c r="EV11" s="31"/>
      <c r="FI11" s="36"/>
      <c r="FJ11" s="36"/>
      <c r="FO11" s="28"/>
    </row>
    <row r="12" customFormat="false" ht="15" hidden="false" customHeight="false" outlineLevel="0" collapsed="false">
      <c r="A12" s="27" t="str">
        <f aca="false">IF(ISBLANK(Values!E11),"",IF(Values!$B$37="EU","computercomponent","computer"))</f>
        <v>computercomponent</v>
      </c>
      <c r="B12" s="38" t="str">
        <f aca="false">IF(ISBLANK(Values!E11),"",Values!F11)</f>
        <v>Lenovo T470s - Regular BG</v>
      </c>
      <c r="C12" s="32"/>
      <c r="D12" s="30" t="n">
        <f aca="false">IF(ISBLANK(Values!E11),"",Values!E11)</f>
        <v>5714401479086</v>
      </c>
      <c r="E12" s="31" t="str">
        <f aca="false">IF(ISBLANK(Values!E11),"","EAN")</f>
        <v>EAN</v>
      </c>
      <c r="F12" s="28"/>
      <c r="G12" s="32"/>
      <c r="H12" s="27"/>
      <c r="I12" s="27"/>
      <c r="J12" s="39"/>
      <c r="K12" s="28"/>
      <c r="L12" s="40"/>
      <c r="M12" s="41" t="str">
        <f aca="false">IF(ISBLANK(Values!E11),"",Values!$M11)</f>
        <v>https://download.lenovo.com/Images/Parts/01EN607/01EN607_A.jpg</v>
      </c>
      <c r="N12" s="41" t="str">
        <f aca="false">IF(ISBLANK(Values!$F11),"",Values!N11)</f>
        <v>https://download.lenovo.com/Images/Parts/01EN607/01EN607_B.jpg</v>
      </c>
      <c r="O12" s="41" t="str">
        <f aca="false">IF(ISBLANK(Values!$F11),"",Values!O11)</f>
        <v>https://download.lenovo.com/Images/Parts/01EN607/01EN607_details.jpg</v>
      </c>
      <c r="P12" s="41" t="str">
        <f aca="false">IF(ISBLANK(Values!$F11),"",Values!P11)</f>
        <v/>
      </c>
      <c r="Q12" s="41" t="str">
        <f aca="false">IF(ISBLANK(Values!$F11),"",Values!Q11)</f>
        <v/>
      </c>
      <c r="R12" s="41" t="str">
        <f aca="false">IF(ISBLANK(Values!$F11),"",Values!R11)</f>
        <v/>
      </c>
      <c r="S12" s="41" t="str">
        <f aca="false">IF(ISBLANK(Values!$F11),"",Values!S11)</f>
        <v/>
      </c>
      <c r="T12" s="41" t="str">
        <f aca="false">IF(ISBLANK(Values!$F11),"",Values!T11)</f>
        <v/>
      </c>
      <c r="U12" s="41" t="str">
        <f aca="false">IF(ISBLANK(Values!$F11),"",Values!U11)</f>
        <v/>
      </c>
      <c r="W12" s="32"/>
      <c r="X12" s="32"/>
      <c r="Y12" s="39"/>
      <c r="Z12" s="32"/>
      <c r="AA12" s="36" t="str">
        <f aca="false">IF(ISBLANK(Values!E11),"",Values!$B$20)</f>
        <v>PartialUpdate</v>
      </c>
      <c r="AB12" s="36"/>
      <c r="AI12" s="42"/>
      <c r="AJ12" s="43"/>
      <c r="AT12" s="28"/>
      <c r="AV12" s="36"/>
      <c r="BE12" s="27"/>
      <c r="BF12" s="27"/>
      <c r="BG12" s="27"/>
      <c r="BH12" s="27"/>
      <c r="CP12" s="36"/>
      <c r="CQ12" s="36"/>
      <c r="CR12" s="36"/>
      <c r="DO12" s="27"/>
      <c r="DP12" s="27"/>
      <c r="DS12" s="31"/>
      <c r="DY12" s="44"/>
      <c r="DZ12" s="31"/>
      <c r="EA12" s="31"/>
      <c r="EB12" s="31"/>
      <c r="EC12" s="31"/>
      <c r="EV12" s="31"/>
      <c r="FI12" s="36"/>
      <c r="FJ12" s="36"/>
      <c r="FO12" s="28"/>
    </row>
    <row r="13" customFormat="false" ht="15" hidden="false" customHeight="false" outlineLevel="0" collapsed="false">
      <c r="A13" s="27" t="str">
        <f aca="false">IF(ISBLANK(Values!E12),"",IF(Values!$B$37="EU","computercomponent","computer"))</f>
        <v>computercomponent</v>
      </c>
      <c r="B13" s="38" t="str">
        <f aca="false">IF(ISBLANK(Values!E12),"",Values!F12)</f>
        <v>Lenovo T470s - Regular CZ</v>
      </c>
      <c r="C13" s="32"/>
      <c r="D13" s="30" t="n">
        <f aca="false">IF(ISBLANK(Values!E12),"",Values!E12)</f>
        <v>5714401479215</v>
      </c>
      <c r="E13" s="31" t="str">
        <f aca="false">IF(ISBLANK(Values!E12),"","EAN")</f>
        <v>EAN</v>
      </c>
      <c r="F13" s="28"/>
      <c r="G13" s="32"/>
      <c r="H13" s="27"/>
      <c r="I13" s="27"/>
      <c r="J13" s="39"/>
      <c r="K13" s="28"/>
      <c r="L13" s="40"/>
      <c r="M13" s="41" t="str">
        <f aca="false">IF(ISBLANK(Values!E12),"",Values!$M12)</f>
        <v>https://download.lenovo.com/Images/Parts/01EN649/01EN649_A.jpg</v>
      </c>
      <c r="N13" s="41" t="str">
        <f aca="false">IF(ISBLANK(Values!$F12),"",Values!N12)</f>
        <v>https://download.lenovo.com/Images/Parts/01EN649/01EN649_B.jpg</v>
      </c>
      <c r="O13" s="41" t="str">
        <f aca="false">IF(ISBLANK(Values!$F12),"",Values!O12)</f>
        <v>https://download.lenovo.com/Images/Parts/01EN649/01EN649_details.jpg</v>
      </c>
      <c r="P13" s="41" t="str">
        <f aca="false">IF(ISBLANK(Values!$F12),"",Values!P12)</f>
        <v/>
      </c>
      <c r="Q13" s="41" t="str">
        <f aca="false">IF(ISBLANK(Values!$F12),"",Values!Q12)</f>
        <v/>
      </c>
      <c r="R13" s="41" t="str">
        <f aca="false">IF(ISBLANK(Values!$F12),"",Values!R12)</f>
        <v/>
      </c>
      <c r="S13" s="41" t="str">
        <f aca="false">IF(ISBLANK(Values!$F12),"",Values!S12)</f>
        <v/>
      </c>
      <c r="T13" s="41" t="str">
        <f aca="false">IF(ISBLANK(Values!$F12),"",Values!T12)</f>
        <v/>
      </c>
      <c r="U13" s="41" t="str">
        <f aca="false">IF(ISBLANK(Values!$F12),"",Values!U12)</f>
        <v/>
      </c>
      <c r="W13" s="32"/>
      <c r="X13" s="32"/>
      <c r="Y13" s="39"/>
      <c r="Z13" s="32"/>
      <c r="AA13" s="36" t="str">
        <f aca="false">IF(ISBLANK(Values!E12),"",Values!$B$20)</f>
        <v>PartialUpdate</v>
      </c>
      <c r="AB13" s="36"/>
      <c r="AI13" s="42"/>
      <c r="AJ13" s="43"/>
      <c r="AT13" s="28"/>
      <c r="AV13" s="36"/>
      <c r="BE13" s="27"/>
      <c r="BF13" s="27"/>
      <c r="BG13" s="27"/>
      <c r="BH13" s="27"/>
      <c r="CP13" s="36"/>
      <c r="CQ13" s="36"/>
      <c r="CR13" s="36"/>
      <c r="DO13" s="27"/>
      <c r="DP13" s="27"/>
      <c r="DS13" s="31"/>
      <c r="DY13" s="44"/>
      <c r="DZ13" s="31"/>
      <c r="EA13" s="31"/>
      <c r="EB13" s="31"/>
      <c r="EC13" s="31"/>
      <c r="EV13" s="31"/>
      <c r="FI13" s="36"/>
      <c r="FJ13" s="36"/>
      <c r="FO13" s="28"/>
    </row>
    <row r="14" customFormat="false" ht="15" hidden="false" customHeight="false" outlineLevel="0" collapsed="false">
      <c r="A14" s="27" t="str">
        <f aca="false">IF(ISBLANK(Values!E13),"",IF(Values!$B$37="EU","computercomponent","computer"))</f>
        <v>computercomponent</v>
      </c>
      <c r="B14" s="38" t="str">
        <f aca="false">IF(ISBLANK(Values!E13),"",Values!F13)</f>
        <v>Lenovo T470s - Regular DK</v>
      </c>
      <c r="C14" s="32"/>
      <c r="D14" s="30" t="n">
        <f aca="false">IF(ISBLANK(Values!E13),"",Values!E13)</f>
        <v>5714401479109</v>
      </c>
      <c r="E14" s="31" t="str">
        <f aca="false">IF(ISBLANK(Values!E13),"","EAN")</f>
        <v>EAN</v>
      </c>
      <c r="F14" s="28"/>
      <c r="G14" s="32"/>
      <c r="H14" s="27"/>
      <c r="I14" s="27"/>
      <c r="J14" s="39"/>
      <c r="K14" s="28"/>
      <c r="L14" s="40"/>
      <c r="M14" s="41" t="str">
        <f aca="false">IF(ISBLANK(Values!E13),"",Values!$M13)</f>
        <v>https://download.lenovo.com/Images/Parts/01EN650/01EN650_A.jpg</v>
      </c>
      <c r="N14" s="41" t="str">
        <f aca="false">IF(ISBLANK(Values!$F13),"",Values!N13)</f>
        <v>https://download.lenovo.com/Images/Parts/01EN650/01EN650_B.jpg</v>
      </c>
      <c r="O14" s="41" t="str">
        <f aca="false">IF(ISBLANK(Values!$F13),"",Values!O13)</f>
        <v>https://download.lenovo.com/Images/Parts/01EN650/01EN650_details.jpg</v>
      </c>
      <c r="P14" s="41" t="str">
        <f aca="false">IF(ISBLANK(Values!$F13),"",Values!P13)</f>
        <v/>
      </c>
      <c r="Q14" s="41" t="str">
        <f aca="false">IF(ISBLANK(Values!$F13),"",Values!Q13)</f>
        <v/>
      </c>
      <c r="R14" s="41" t="str">
        <f aca="false">IF(ISBLANK(Values!$F13),"",Values!R13)</f>
        <v/>
      </c>
      <c r="S14" s="41" t="str">
        <f aca="false">IF(ISBLANK(Values!$F13),"",Values!S13)</f>
        <v/>
      </c>
      <c r="T14" s="41" t="str">
        <f aca="false">IF(ISBLANK(Values!$F13),"",Values!T13)</f>
        <v/>
      </c>
      <c r="U14" s="41" t="str">
        <f aca="false">IF(ISBLANK(Values!$F13),"",Values!U13)</f>
        <v/>
      </c>
      <c r="W14" s="32"/>
      <c r="X14" s="32"/>
      <c r="Y14" s="39"/>
      <c r="Z14" s="32"/>
      <c r="AA14" s="36" t="str">
        <f aca="false">IF(ISBLANK(Values!E13),"",Values!$B$20)</f>
        <v>PartialUpdate</v>
      </c>
      <c r="AB14" s="36"/>
      <c r="AI14" s="42"/>
      <c r="AJ14" s="43"/>
      <c r="AT14" s="28"/>
      <c r="AV14" s="36"/>
      <c r="BE14" s="27"/>
      <c r="BF14" s="27"/>
      <c r="BG14" s="27"/>
      <c r="BH14" s="27"/>
      <c r="CP14" s="36"/>
      <c r="CQ14" s="36"/>
      <c r="CR14" s="36"/>
      <c r="DO14" s="27"/>
      <c r="DP14" s="27"/>
      <c r="DS14" s="31"/>
      <c r="DY14" s="44"/>
      <c r="DZ14" s="31"/>
      <c r="EA14" s="31"/>
      <c r="EB14" s="31"/>
      <c r="EC14" s="31"/>
      <c r="EV14" s="31"/>
      <c r="FI14" s="36"/>
      <c r="FJ14" s="36"/>
      <c r="FO14" s="28"/>
    </row>
    <row r="15" customFormat="false" ht="15" hidden="false" customHeight="false" outlineLevel="0" collapsed="false">
      <c r="A15" s="27" t="str">
        <f aca="false">IF(ISBLANK(Values!E14),"",IF(Values!$B$37="EU","computercomponent","computer"))</f>
        <v>computercomponent</v>
      </c>
      <c r="B15" s="38" t="str">
        <f aca="false">IF(ISBLANK(Values!E14),"",Values!F14)</f>
        <v>Lenovo T470s - Regular HU</v>
      </c>
      <c r="C15" s="32"/>
      <c r="D15" s="30" t="n">
        <f aca="false">IF(ISBLANK(Values!E14),"",Values!E14)</f>
        <v>5714401479116</v>
      </c>
      <c r="E15" s="31" t="str">
        <f aca="false">IF(ISBLANK(Values!E14),"","EAN")</f>
        <v>EAN</v>
      </c>
      <c r="F15" s="28"/>
      <c r="G15" s="32"/>
      <c r="H15" s="27"/>
      <c r="I15" s="27"/>
      <c r="J15" s="39"/>
      <c r="K15" s="28"/>
      <c r="L15" s="40"/>
      <c r="M15" s="41" t="str">
        <f aca="false">IF(ISBLANK(Values!E14),"",Values!$M14)</f>
        <v>https://download.lenovo.com/Images/Parts/01EN656/01EN656_A.jpg</v>
      </c>
      <c r="N15" s="41" t="str">
        <f aca="false">IF(ISBLANK(Values!$F14),"",Values!N14)</f>
        <v>https://download.lenovo.com/Images/Parts/01EN656/01EN656_B.jpg</v>
      </c>
      <c r="O15" s="41" t="str">
        <f aca="false">IF(ISBLANK(Values!$F14),"",Values!O14)</f>
        <v>https://download.lenovo.com/Images/Parts/01EN656/01EN656_details.jpg</v>
      </c>
      <c r="P15" s="41" t="str">
        <f aca="false">IF(ISBLANK(Values!$F14),"",Values!P14)</f>
        <v/>
      </c>
      <c r="Q15" s="41" t="str">
        <f aca="false">IF(ISBLANK(Values!$F14),"",Values!Q14)</f>
        <v/>
      </c>
      <c r="R15" s="41" t="str">
        <f aca="false">IF(ISBLANK(Values!$F14),"",Values!R14)</f>
        <v/>
      </c>
      <c r="S15" s="41" t="str">
        <f aca="false">IF(ISBLANK(Values!$F14),"",Values!S14)</f>
        <v/>
      </c>
      <c r="T15" s="41" t="str">
        <f aca="false">IF(ISBLANK(Values!$F14),"",Values!T14)</f>
        <v/>
      </c>
      <c r="U15" s="41" t="str">
        <f aca="false">IF(ISBLANK(Values!$F14),"",Values!U14)</f>
        <v/>
      </c>
      <c r="W15" s="32"/>
      <c r="X15" s="32"/>
      <c r="Y15" s="39"/>
      <c r="Z15" s="32"/>
      <c r="AA15" s="36" t="str">
        <f aca="false">IF(ISBLANK(Values!E14),"",Values!$B$20)</f>
        <v>PartialUpdate</v>
      </c>
      <c r="AB15" s="36"/>
      <c r="AI15" s="42"/>
      <c r="AJ15" s="43"/>
      <c r="AT15" s="28"/>
      <c r="AV15" s="36"/>
      <c r="BE15" s="27"/>
      <c r="BF15" s="27"/>
      <c r="BG15" s="27"/>
      <c r="BH15" s="27"/>
      <c r="CP15" s="36"/>
      <c r="CQ15" s="36"/>
      <c r="CR15" s="36"/>
      <c r="DO15" s="27"/>
      <c r="DP15" s="27"/>
      <c r="DS15" s="31"/>
      <c r="DY15" s="44"/>
      <c r="DZ15" s="31"/>
      <c r="EA15" s="31"/>
      <c r="EB15" s="31"/>
      <c r="EC15" s="31"/>
      <c r="EV15" s="31"/>
      <c r="FI15" s="36"/>
      <c r="FJ15" s="36"/>
      <c r="FO15" s="28"/>
    </row>
    <row r="16" customFormat="false" ht="15" hidden="false" customHeight="false" outlineLevel="0" collapsed="false">
      <c r="A16" s="27" t="str">
        <f aca="false">IF(ISBLANK(Values!E15),"",IF(Values!$B$37="EU","computercomponent","computer"))</f>
        <v>computercomponent</v>
      </c>
      <c r="B16" s="38" t="str">
        <f aca="false">IF(ISBLANK(Values!E15),"",Values!F15)</f>
        <v>Lenovo T470s - Regular NL</v>
      </c>
      <c r="C16" s="32"/>
      <c r="D16" s="30" t="n">
        <f aca="false">IF(ISBLANK(Values!E15),"",Values!E15)</f>
        <v>5714401479123</v>
      </c>
      <c r="E16" s="31" t="str">
        <f aca="false">IF(ISBLANK(Values!E15),"","EAN")</f>
        <v>EAN</v>
      </c>
      <c r="F16" s="28"/>
      <c r="G16" s="32"/>
      <c r="H16" s="27"/>
      <c r="I16" s="27"/>
      <c r="J16" s="39"/>
      <c r="K16" s="28"/>
      <c r="L16" s="40"/>
      <c r="M16" s="41" t="str">
        <f aca="false">IF(ISBLANK(Values!E15),"",Values!$M15)</f>
        <v>https://download.lenovo.com/Images/Parts/01EN619/01EN619_A.jpg</v>
      </c>
      <c r="N16" s="41" t="str">
        <f aca="false">IF(ISBLANK(Values!$F15),"",Values!N15)</f>
        <v>https://download.lenovo.com/Images/Parts/01EN619/01EN619_B.jpg</v>
      </c>
      <c r="O16" s="41" t="str">
        <f aca="false">IF(ISBLANK(Values!$F15),"",Values!O15)</f>
        <v>https://download.lenovo.com/Images/Parts/01EN619/01EN619_details.jpg</v>
      </c>
      <c r="P16" s="41" t="str">
        <f aca="false">IF(ISBLANK(Values!$F15),"",Values!P15)</f>
        <v/>
      </c>
      <c r="Q16" s="41" t="str">
        <f aca="false">IF(ISBLANK(Values!$F15),"",Values!Q15)</f>
        <v/>
      </c>
      <c r="R16" s="41" t="str">
        <f aca="false">IF(ISBLANK(Values!$F15),"",Values!R15)</f>
        <v/>
      </c>
      <c r="S16" s="41" t="str">
        <f aca="false">IF(ISBLANK(Values!$F15),"",Values!S15)</f>
        <v/>
      </c>
      <c r="T16" s="41" t="str">
        <f aca="false">IF(ISBLANK(Values!$F15),"",Values!T15)</f>
        <v/>
      </c>
      <c r="U16" s="41" t="str">
        <f aca="false">IF(ISBLANK(Values!$F15),"",Values!U15)</f>
        <v/>
      </c>
      <c r="W16" s="32"/>
      <c r="X16" s="32"/>
      <c r="Y16" s="39"/>
      <c r="Z16" s="32"/>
      <c r="AA16" s="36" t="str">
        <f aca="false">IF(ISBLANK(Values!E15),"",Values!$B$20)</f>
        <v>PartialUpdate</v>
      </c>
      <c r="AB16" s="36"/>
      <c r="AI16" s="42"/>
      <c r="AJ16" s="43"/>
      <c r="AT16" s="28"/>
      <c r="AV16" s="36"/>
      <c r="BE16" s="27"/>
      <c r="BF16" s="27"/>
      <c r="BG16" s="27"/>
      <c r="BH16" s="27"/>
      <c r="CP16" s="36"/>
      <c r="CQ16" s="36"/>
      <c r="CR16" s="36"/>
      <c r="DO16" s="27"/>
      <c r="DP16" s="27"/>
      <c r="DS16" s="31"/>
      <c r="DY16" s="44"/>
      <c r="DZ16" s="31"/>
      <c r="EA16" s="31"/>
      <c r="EB16" s="31"/>
      <c r="EC16" s="31"/>
      <c r="EV16" s="31"/>
      <c r="FI16" s="36"/>
      <c r="FJ16" s="36"/>
      <c r="FO16" s="28"/>
    </row>
    <row r="17" customFormat="false" ht="15" hidden="false" customHeight="false" outlineLevel="0" collapsed="false">
      <c r="A17" s="27" t="str">
        <f aca="false">IF(ISBLANK(Values!E16),"",IF(Values!$B$37="EU","computercomponent","computer"))</f>
        <v>computercomponent</v>
      </c>
      <c r="B17" s="38" t="str">
        <f aca="false">IF(ISBLANK(Values!E16),"",Values!F16)</f>
        <v>Lenovo T470s - Regular NO</v>
      </c>
      <c r="C17" s="32"/>
      <c r="D17" s="30" t="n">
        <f aca="false">IF(ISBLANK(Values!E16),"",Values!E16)</f>
        <v>5714401479130</v>
      </c>
      <c r="E17" s="31" t="str">
        <f aca="false">IF(ISBLANK(Values!E16),"","EAN")</f>
        <v>EAN</v>
      </c>
      <c r="F17" s="28"/>
      <c r="G17" s="32"/>
      <c r="H17" s="27"/>
      <c r="I17" s="27"/>
      <c r="J17" s="39"/>
      <c r="K17" s="28"/>
      <c r="L17" s="40"/>
      <c r="M17" s="41" t="str">
        <f aca="false">IF(ISBLANK(Values!E16),"",Values!$M16)</f>
        <v>https://download.lenovo.com/Images/Parts/01EN620/01EN620_A.jpg</v>
      </c>
      <c r="N17" s="41" t="str">
        <f aca="false">IF(ISBLANK(Values!$F16),"",Values!N16)</f>
        <v>https://download.lenovo.com/Images/Parts/01EN620/01EN620_B.jpg</v>
      </c>
      <c r="O17" s="41" t="str">
        <f aca="false">IF(ISBLANK(Values!$F16),"",Values!O16)</f>
        <v>https://download.lenovo.com/Images/Parts/01EN620/01EN620_details.jpg</v>
      </c>
      <c r="P17" s="41" t="str">
        <f aca="false">IF(ISBLANK(Values!$F16),"",Values!P16)</f>
        <v/>
      </c>
      <c r="Q17" s="41" t="str">
        <f aca="false">IF(ISBLANK(Values!$F16),"",Values!Q16)</f>
        <v/>
      </c>
      <c r="R17" s="41" t="str">
        <f aca="false">IF(ISBLANK(Values!$F16),"",Values!R16)</f>
        <v/>
      </c>
      <c r="S17" s="41" t="str">
        <f aca="false">IF(ISBLANK(Values!$F16),"",Values!S16)</f>
        <v/>
      </c>
      <c r="T17" s="41" t="str">
        <f aca="false">IF(ISBLANK(Values!$F16),"",Values!T16)</f>
        <v/>
      </c>
      <c r="U17" s="41" t="str">
        <f aca="false">IF(ISBLANK(Values!$F16),"",Values!U16)</f>
        <v/>
      </c>
      <c r="W17" s="32"/>
      <c r="X17" s="32"/>
      <c r="Y17" s="39"/>
      <c r="Z17" s="32"/>
      <c r="AA17" s="36" t="str">
        <f aca="false">IF(ISBLANK(Values!E16),"",Values!$B$20)</f>
        <v>PartialUpdate</v>
      </c>
      <c r="AB17" s="36"/>
      <c r="AI17" s="42"/>
      <c r="AJ17" s="43"/>
      <c r="AT17" s="28"/>
      <c r="AV17" s="36"/>
      <c r="BE17" s="27"/>
      <c r="BF17" s="27"/>
      <c r="BG17" s="27"/>
      <c r="BH17" s="27"/>
      <c r="CP17" s="36"/>
      <c r="CQ17" s="36"/>
      <c r="CR17" s="36"/>
      <c r="DO17" s="27"/>
      <c r="DP17" s="27"/>
      <c r="DS17" s="31"/>
      <c r="DY17" s="44"/>
      <c r="DZ17" s="31"/>
      <c r="EA17" s="31"/>
      <c r="EB17" s="31"/>
      <c r="EC17" s="31"/>
      <c r="EV17" s="31"/>
      <c r="FI17" s="36"/>
      <c r="FJ17" s="36"/>
      <c r="FO17" s="28"/>
    </row>
    <row r="18" customFormat="false" ht="15" hidden="false" customHeight="false" outlineLevel="0" collapsed="false">
      <c r="A18" s="27" t="str">
        <f aca="false">IF(ISBLANK(Values!E17),"",IF(Values!$B$37="EU","computercomponent","computer"))</f>
        <v>computercomponent</v>
      </c>
      <c r="B18" s="38" t="str">
        <f aca="false">IF(ISBLANK(Values!E17),"",Values!F17)</f>
        <v>Lenovo T470s - Regular PL</v>
      </c>
      <c r="C18" s="32"/>
      <c r="D18" s="30" t="n">
        <f aca="false">IF(ISBLANK(Values!E17),"",Values!E17)</f>
        <v>5714401479147</v>
      </c>
      <c r="E18" s="31" t="str">
        <f aca="false">IF(ISBLANK(Values!E17),"","EAN")</f>
        <v>EAN</v>
      </c>
      <c r="F18" s="28"/>
      <c r="G18" s="32"/>
      <c r="H18" s="27"/>
      <c r="I18" s="27"/>
      <c r="J18" s="39"/>
      <c r="K18" s="28"/>
      <c r="L18" s="40"/>
      <c r="M18" s="41" t="str">
        <f aca="false">IF(ISBLANK(Values!E17),"",Values!$M17)</f>
        <v/>
      </c>
      <c r="N18" s="41" t="str">
        <f aca="false">IF(ISBLANK(Values!$F17),"",Values!N17)</f>
        <v/>
      </c>
      <c r="O18" s="41" t="str">
        <f aca="false">IF(ISBLANK(Values!$F17),"",Values!O17)</f>
        <v/>
      </c>
      <c r="P18" s="41" t="str">
        <f aca="false">IF(ISBLANK(Values!$F17),"",Values!P17)</f>
        <v/>
      </c>
      <c r="Q18" s="41" t="str">
        <f aca="false">IF(ISBLANK(Values!$F17),"",Values!Q17)</f>
        <v/>
      </c>
      <c r="R18" s="41" t="str">
        <f aca="false">IF(ISBLANK(Values!$F17),"",Values!R17)</f>
        <v/>
      </c>
      <c r="S18" s="41" t="str">
        <f aca="false">IF(ISBLANK(Values!$F17),"",Values!S17)</f>
        <v/>
      </c>
      <c r="T18" s="41" t="str">
        <f aca="false">IF(ISBLANK(Values!$F17),"",Values!T17)</f>
        <v/>
      </c>
      <c r="U18" s="41" t="str">
        <f aca="false">IF(ISBLANK(Values!$F17),"",Values!U17)</f>
        <v/>
      </c>
      <c r="W18" s="32"/>
      <c r="X18" s="32"/>
      <c r="Y18" s="39"/>
      <c r="Z18" s="32"/>
      <c r="AA18" s="36" t="str">
        <f aca="false">IF(ISBLANK(Values!E17),"",Values!$B$20)</f>
        <v>PartialUpdate</v>
      </c>
      <c r="AB18" s="36"/>
      <c r="AI18" s="42"/>
      <c r="AJ18" s="43"/>
      <c r="AT18" s="28"/>
      <c r="AV18" s="36"/>
      <c r="BE18" s="27"/>
      <c r="BF18" s="27"/>
      <c r="BG18" s="27"/>
      <c r="BH18" s="27"/>
      <c r="CP18" s="36"/>
      <c r="CQ18" s="36"/>
      <c r="CR18" s="36"/>
      <c r="DO18" s="27"/>
      <c r="DP18" s="27"/>
      <c r="DS18" s="31"/>
      <c r="DY18" s="44"/>
      <c r="DZ18" s="31"/>
      <c r="EA18" s="31"/>
      <c r="EB18" s="31"/>
      <c r="EC18" s="31"/>
      <c r="EV18" s="31"/>
      <c r="FI18" s="36"/>
      <c r="FJ18" s="36"/>
      <c r="FO18" s="28"/>
    </row>
    <row r="19" customFormat="false" ht="15" hidden="false" customHeight="false" outlineLevel="0" collapsed="false">
      <c r="A19" s="27" t="str">
        <f aca="false">IF(ISBLANK(Values!E18),"",IF(Values!$B$37="EU","computercomponent","computer"))</f>
        <v>computercomponent</v>
      </c>
      <c r="B19" s="38" t="str">
        <f aca="false">IF(ISBLANK(Values!E18),"",Values!F18)</f>
        <v>Lenovo T470s - Regular PT</v>
      </c>
      <c r="C19" s="32"/>
      <c r="D19" s="30" t="n">
        <f aca="false">IF(ISBLANK(Values!E18),"",Values!E18)</f>
        <v>5714401479154</v>
      </c>
      <c r="E19" s="31" t="str">
        <f aca="false">IF(ISBLANK(Values!E18),"","EAN")</f>
        <v>EAN</v>
      </c>
      <c r="F19" s="28"/>
      <c r="G19" s="32"/>
      <c r="H19" s="27"/>
      <c r="I19" s="27"/>
      <c r="J19" s="39"/>
      <c r="K19" s="28"/>
      <c r="L19" s="40"/>
      <c r="M19" s="41" t="str">
        <f aca="false">IF(ISBLANK(Values!E18),"",Values!$M18)</f>
        <v>https://download.lenovo.com/Images/Parts/01EN663/01EN663_A.jpg</v>
      </c>
      <c r="N19" s="41" t="str">
        <f aca="false">IF(ISBLANK(Values!$F18),"",Values!N18)</f>
        <v>https://download.lenovo.com/Images/Parts/01EN663/01EN663_B.jpg</v>
      </c>
      <c r="O19" s="41" t="str">
        <f aca="false">IF(ISBLANK(Values!$F18),"",Values!O18)</f>
        <v>https://download.lenovo.com/Images/Parts/01EN663/01EN663_details.jpg</v>
      </c>
      <c r="P19" s="41" t="str">
        <f aca="false">IF(ISBLANK(Values!$F18),"",Values!P18)</f>
        <v/>
      </c>
      <c r="Q19" s="41" t="str">
        <f aca="false">IF(ISBLANK(Values!$F18),"",Values!Q18)</f>
        <v/>
      </c>
      <c r="R19" s="41" t="str">
        <f aca="false">IF(ISBLANK(Values!$F18),"",Values!R18)</f>
        <v/>
      </c>
      <c r="S19" s="41" t="str">
        <f aca="false">IF(ISBLANK(Values!$F18),"",Values!S18)</f>
        <v/>
      </c>
      <c r="T19" s="41" t="str">
        <f aca="false">IF(ISBLANK(Values!$F18),"",Values!T18)</f>
        <v/>
      </c>
      <c r="U19" s="41" t="str">
        <f aca="false">IF(ISBLANK(Values!$F18),"",Values!U18)</f>
        <v/>
      </c>
      <c r="W19" s="32"/>
      <c r="X19" s="32"/>
      <c r="Y19" s="39"/>
      <c r="Z19" s="32"/>
      <c r="AA19" s="36" t="str">
        <f aca="false">IF(ISBLANK(Values!E18),"",Values!$B$20)</f>
        <v>PartialUpdate</v>
      </c>
      <c r="AB19" s="36"/>
      <c r="AI19" s="42"/>
      <c r="AJ19" s="43"/>
      <c r="AT19" s="28"/>
      <c r="AV19" s="36"/>
      <c r="BE19" s="27"/>
      <c r="BF19" s="27"/>
      <c r="BG19" s="27"/>
      <c r="BH19" s="27"/>
      <c r="CP19" s="36"/>
      <c r="CQ19" s="36"/>
      <c r="CR19" s="36"/>
      <c r="DO19" s="27"/>
      <c r="DP19" s="27"/>
      <c r="DS19" s="31"/>
      <c r="DY19" s="44"/>
      <c r="DZ19" s="31"/>
      <c r="EA19" s="31"/>
      <c r="EB19" s="31"/>
      <c r="EC19" s="31"/>
      <c r="EV19" s="31"/>
      <c r="FI19" s="36"/>
      <c r="FJ19" s="36"/>
      <c r="FO19" s="28"/>
    </row>
    <row r="20" customFormat="false" ht="15" hidden="false" customHeight="false" outlineLevel="0" collapsed="false">
      <c r="A20" s="27" t="str">
        <f aca="false">IF(ISBLANK(Values!E19),"",IF(Values!$B$37="EU","computercomponent","computer"))</f>
        <v>computercomponent</v>
      </c>
      <c r="B20" s="38" t="str">
        <f aca="false">IF(ISBLANK(Values!E19),"",Values!F19)</f>
        <v>Lenovo T470s - Regular SE/FI</v>
      </c>
      <c r="C20" s="32"/>
      <c r="D20" s="30" t="n">
        <f aca="false">IF(ISBLANK(Values!E19),"",Values!E19)</f>
        <v>5714401479161</v>
      </c>
      <c r="E20" s="31" t="str">
        <f aca="false">IF(ISBLANK(Values!E19),"","EAN")</f>
        <v>EAN</v>
      </c>
      <c r="F20" s="28"/>
      <c r="G20" s="32"/>
      <c r="H20" s="27"/>
      <c r="I20" s="27"/>
      <c r="J20" s="39"/>
      <c r="K20" s="28"/>
      <c r="L20" s="40"/>
      <c r="M20" s="41" t="str">
        <f aca="false">IF(ISBLANK(Values!E19),"",Values!$M19)</f>
        <v>https://download.lenovo.com/Images/Parts/01EN667/01EN667_A.jpg</v>
      </c>
      <c r="N20" s="41" t="str">
        <f aca="false">IF(ISBLANK(Values!$F19),"",Values!N19)</f>
        <v>https://download.lenovo.com/Images/Parts/01EN667/01EN667_B.jpg</v>
      </c>
      <c r="O20" s="41" t="str">
        <f aca="false">IF(ISBLANK(Values!$F19),"",Values!O19)</f>
        <v>https://download.lenovo.com/Images/Parts/01EN667/01EN667_details.jpg</v>
      </c>
      <c r="P20" s="41" t="str">
        <f aca="false">IF(ISBLANK(Values!$F19),"",Values!P19)</f>
        <v/>
      </c>
      <c r="Q20" s="41" t="str">
        <f aca="false">IF(ISBLANK(Values!$F19),"",Values!Q19)</f>
        <v/>
      </c>
      <c r="R20" s="41" t="str">
        <f aca="false">IF(ISBLANK(Values!$F19),"",Values!R19)</f>
        <v/>
      </c>
      <c r="S20" s="41" t="str">
        <f aca="false">IF(ISBLANK(Values!$F19),"",Values!S19)</f>
        <v/>
      </c>
      <c r="T20" s="41" t="str">
        <f aca="false">IF(ISBLANK(Values!$F19),"",Values!T19)</f>
        <v/>
      </c>
      <c r="U20" s="41" t="str">
        <f aca="false">IF(ISBLANK(Values!$F19),"",Values!U19)</f>
        <v/>
      </c>
      <c r="W20" s="32"/>
      <c r="X20" s="32"/>
      <c r="Y20" s="39"/>
      <c r="Z20" s="32"/>
      <c r="AA20" s="36" t="str">
        <f aca="false">IF(ISBLANK(Values!E19),"",Values!$B$20)</f>
        <v>PartialUpdate</v>
      </c>
      <c r="AB20" s="36"/>
      <c r="AI20" s="42"/>
      <c r="AJ20" s="43"/>
      <c r="AT20" s="28"/>
      <c r="AV20" s="36"/>
      <c r="BE20" s="27"/>
      <c r="BF20" s="27"/>
      <c r="BG20" s="27"/>
      <c r="BH20" s="27"/>
      <c r="CP20" s="36"/>
      <c r="CQ20" s="36"/>
      <c r="CR20" s="36"/>
      <c r="DO20" s="27"/>
      <c r="DP20" s="27"/>
      <c r="DS20" s="31"/>
      <c r="DY20" s="44"/>
      <c r="DZ20" s="31"/>
      <c r="EA20" s="31"/>
      <c r="EB20" s="31"/>
      <c r="EC20" s="31"/>
      <c r="EV20" s="31"/>
      <c r="FI20" s="36"/>
      <c r="FJ20" s="36"/>
      <c r="FO20" s="28"/>
    </row>
    <row r="21" customFormat="false" ht="15" hidden="false" customHeight="false" outlineLevel="0" collapsed="false">
      <c r="A21" s="27" t="str">
        <f aca="false">IF(ISBLANK(Values!E20),"",IF(Values!$B$37="EU","computercomponent","computer"))</f>
        <v>computercomponent</v>
      </c>
      <c r="B21" s="38" t="str">
        <f aca="false">IF(ISBLANK(Values!E20),"",Values!F20)</f>
        <v>Lenovo T470s - Regular CH</v>
      </c>
      <c r="C21" s="32"/>
      <c r="D21" s="30" t="n">
        <f aca="false">IF(ISBLANK(Values!E20),"",Values!E20)</f>
        <v>5714401479178</v>
      </c>
      <c r="E21" s="31" t="str">
        <f aca="false">IF(ISBLANK(Values!E20),"","EAN")</f>
        <v>EAN</v>
      </c>
      <c r="F21" s="28"/>
      <c r="G21" s="32"/>
      <c r="H21" s="27"/>
      <c r="I21" s="27"/>
      <c r="J21" s="39"/>
      <c r="K21" s="28"/>
      <c r="L21" s="40"/>
      <c r="M21" s="41" t="str">
        <f aca="false">IF(ISBLANK(Values!E20),"",Values!$M20)</f>
        <v>https://download.lenovo.com/Images/Parts/01EN750/01EN750_A.jpg</v>
      </c>
      <c r="N21" s="41" t="str">
        <f aca="false">IF(ISBLANK(Values!$F20),"",Values!N20)</f>
        <v>https://download.lenovo.com/Images/Parts/01EN750/01EN750_B.jpg</v>
      </c>
      <c r="O21" s="41" t="str">
        <f aca="false">IF(ISBLANK(Values!$F20),"",Values!O20)</f>
        <v>https://download.lenovo.com/Images/Parts/01EN750/01EN750_details.jpg</v>
      </c>
      <c r="P21" s="41" t="str">
        <f aca="false">IF(ISBLANK(Values!$F20),"",Values!P20)</f>
        <v/>
      </c>
      <c r="Q21" s="41" t="str">
        <f aca="false">IF(ISBLANK(Values!$F20),"",Values!Q20)</f>
        <v/>
      </c>
      <c r="R21" s="41" t="str">
        <f aca="false">IF(ISBLANK(Values!$F20),"",Values!R20)</f>
        <v/>
      </c>
      <c r="S21" s="41" t="str">
        <f aca="false">IF(ISBLANK(Values!$F20),"",Values!S20)</f>
        <v/>
      </c>
      <c r="T21" s="41" t="str">
        <f aca="false">IF(ISBLANK(Values!$F20),"",Values!T20)</f>
        <v/>
      </c>
      <c r="U21" s="41" t="str">
        <f aca="false">IF(ISBLANK(Values!$F20),"",Values!U20)</f>
        <v/>
      </c>
      <c r="W21" s="32"/>
      <c r="X21" s="32"/>
      <c r="Y21" s="39"/>
      <c r="Z21" s="32"/>
      <c r="AA21" s="36" t="str">
        <f aca="false">IF(ISBLANK(Values!E20),"",Values!$B$20)</f>
        <v>PartialUpdate</v>
      </c>
      <c r="AB21" s="36"/>
      <c r="AI21" s="42"/>
      <c r="AJ21" s="43"/>
      <c r="AT21" s="28"/>
      <c r="AV21" s="36"/>
      <c r="BE21" s="27"/>
      <c r="BF21" s="27"/>
      <c r="BG21" s="27"/>
      <c r="BH21" s="27"/>
      <c r="CP21" s="36"/>
      <c r="CQ21" s="36"/>
      <c r="CR21" s="36"/>
      <c r="DO21" s="27"/>
      <c r="DP21" s="27"/>
      <c r="DS21" s="31"/>
      <c r="DY21" s="44"/>
      <c r="DZ21" s="31"/>
      <c r="EA21" s="31"/>
      <c r="EB21" s="31"/>
      <c r="EC21" s="31"/>
      <c r="EV21" s="31"/>
      <c r="FI21" s="36"/>
      <c r="FJ21" s="36"/>
      <c r="FO21" s="28"/>
    </row>
    <row r="22" customFormat="false" ht="15" hidden="false" customHeight="false" outlineLevel="0" collapsed="false">
      <c r="A22" s="27" t="str">
        <f aca="false">IF(ISBLANK(Values!E21),"",IF(Values!$B$37="EU","computercomponent","computer"))</f>
        <v>computercomponent</v>
      </c>
      <c r="B22" s="38" t="str">
        <f aca="false">IF(ISBLANK(Values!E21),"",Values!F21)</f>
        <v>Lenovo T470s - Regular US INT</v>
      </c>
      <c r="C22" s="32"/>
      <c r="D22" s="30" t="n">
        <f aca="false">IF(ISBLANK(Values!E21),"",Values!E21)</f>
        <v>5714401479185</v>
      </c>
      <c r="E22" s="31" t="str">
        <f aca="false">IF(ISBLANK(Values!E21),"","EAN")</f>
        <v>EAN</v>
      </c>
      <c r="F22" s="28"/>
      <c r="G22" s="32"/>
      <c r="H22" s="27"/>
      <c r="I22" s="27"/>
      <c r="J22" s="39"/>
      <c r="K22" s="28"/>
      <c r="L22" s="40"/>
      <c r="M22" s="41" t="str">
        <f aca="false">IF(ISBLANK(Values!E21),"",Values!$M21)</f>
        <v>https://raw.githubusercontent.com/PatrickVibild/TellusAmazonPictures/master/pictures/Lenovo/T470s/RG/USI/1.jpg</v>
      </c>
      <c r="N22" s="41" t="str">
        <f aca="false">IF(ISBLANK(Values!$F21),"",Values!N21)</f>
        <v>https://raw.githubusercontent.com/PatrickVibild/TellusAmazonPictures/master/pictures/Lenovo/T470s/RG/USI/2.jpg</v>
      </c>
      <c r="O22" s="41" t="str">
        <f aca="false">IF(ISBLANK(Values!$F21),"",Values!O21)</f>
        <v>https://raw.githubusercontent.com/PatrickVibild/TellusAmazonPictures/master/pictures/Lenovo/T470s/RG/USI/3.jpg</v>
      </c>
      <c r="P22" s="41" t="str">
        <f aca="false">IF(ISBLANK(Values!$F21),"",Values!P21)</f>
        <v>https://raw.githubusercontent.com/PatrickVibild/TellusAmazonPictures/master/pictures/Lenovo/T470s/RG/USI/4.jpg</v>
      </c>
      <c r="Q22" s="41" t="str">
        <f aca="false">IF(ISBLANK(Values!$F21),"",Values!Q21)</f>
        <v>https://raw.githubusercontent.com/PatrickVibild/TellusAmazonPictures/master/pictures/Lenovo/T470s/RG/USI/5.jpg</v>
      </c>
      <c r="R22" s="41" t="str">
        <f aca="false">IF(ISBLANK(Values!$F21),"",Values!R21)</f>
        <v>https://raw.githubusercontent.com/PatrickVibild/TellusAmazonPictures/master/pictures/Lenovo/T470s/RG/USI/6.jpg</v>
      </c>
      <c r="S22" s="41" t="str">
        <f aca="false">IF(ISBLANK(Values!$F21),"",Values!S21)</f>
        <v>https://raw.githubusercontent.com/PatrickVibild/TellusAmazonPictures/master/pictures/Lenovo/T470s/RG/USI/7.jpg</v>
      </c>
      <c r="T22" s="41" t="str">
        <f aca="false">IF(ISBLANK(Values!$F21),"",Values!T21)</f>
        <v>https://raw.githubusercontent.com/PatrickVibild/TellusAmazonPictures/master/pictures/Lenovo/T470s/RG/USI/8.jpg</v>
      </c>
      <c r="U22" s="41" t="str">
        <f aca="false">IF(ISBLANK(Values!$F21),"",Values!U21)</f>
        <v>https://raw.githubusercontent.com/PatrickVibild/TellusAmazonPictures/master/pictures/Lenovo/T470s/RG/USI/9.jpg</v>
      </c>
      <c r="W22" s="32"/>
      <c r="X22" s="32"/>
      <c r="Y22" s="39"/>
      <c r="Z22" s="32"/>
      <c r="AA22" s="36" t="str">
        <f aca="false">IF(ISBLANK(Values!E21),"",Values!$B$20)</f>
        <v>PartialUpdate</v>
      </c>
      <c r="AB22" s="36"/>
      <c r="AI22" s="42"/>
      <c r="AJ22" s="43"/>
      <c r="AT22" s="28"/>
      <c r="AV22" s="36"/>
      <c r="BE22" s="27"/>
      <c r="BF22" s="27"/>
      <c r="BG22" s="27"/>
      <c r="BH22" s="27"/>
      <c r="CP22" s="36"/>
      <c r="CQ22" s="36"/>
      <c r="CR22" s="36"/>
      <c r="DO22" s="27"/>
      <c r="DP22" s="27"/>
      <c r="DS22" s="31"/>
      <c r="DY22" s="44"/>
      <c r="DZ22" s="31"/>
      <c r="EA22" s="31"/>
      <c r="EB22" s="31"/>
      <c r="EC22" s="31"/>
      <c r="EV22" s="31"/>
      <c r="FI22" s="36"/>
      <c r="FJ22" s="36"/>
      <c r="FO22" s="28"/>
    </row>
    <row r="23" s="45" customFormat="true" ht="15" hidden="false" customHeight="false" outlineLevel="0" collapsed="false">
      <c r="A23" s="27" t="str">
        <f aca="false">IF(ISBLANK(Values!E22),"",IF(Values!$B$37="EU","computercomponent","computer"))</f>
        <v>computercomponent</v>
      </c>
      <c r="B23" s="38" t="str">
        <f aca="false">IF(ISBLANK(Values!E22),"",Values!F22)</f>
        <v>Lenovo T470s - Regular RUS</v>
      </c>
      <c r="C23" s="32"/>
      <c r="D23" s="30" t="n">
        <f aca="false">IF(ISBLANK(Values!E22),"",Values!E22)</f>
        <v>5714401479192</v>
      </c>
      <c r="E23" s="31" t="str">
        <f aca="false">IF(ISBLANK(Values!E22),"","EAN")</f>
        <v>EAN</v>
      </c>
      <c r="F23" s="28"/>
      <c r="G23" s="32"/>
      <c r="H23" s="27"/>
      <c r="I23" s="27"/>
      <c r="J23" s="39"/>
      <c r="K23" s="28"/>
      <c r="L23" s="40"/>
      <c r="M23" s="41" t="str">
        <f aca="false">IF(ISBLANK(Values!E22),"",Values!$M22)</f>
        <v>https://download.lenovo.com/Images/Parts/01EN623/01EN623_A.jpg</v>
      </c>
      <c r="N23" s="41" t="str">
        <f aca="false">IF(ISBLANK(Values!$F22),"",Values!N22)</f>
        <v>https://download.lenovo.com/Images/Parts/01EN623/01EN623_B.jpg</v>
      </c>
      <c r="O23" s="41" t="str">
        <f aca="false">IF(ISBLANK(Values!$F22),"",Values!O22)</f>
        <v>https://download.lenovo.com/Images/Parts/01EN623/01EN623_details.jpg</v>
      </c>
      <c r="P23" s="41" t="str">
        <f aca="false">IF(ISBLANK(Values!$F22),"",Values!P22)</f>
        <v/>
      </c>
      <c r="Q23" s="41" t="str">
        <f aca="false">IF(ISBLANK(Values!$F22),"",Values!Q22)</f>
        <v/>
      </c>
      <c r="R23" s="41" t="str">
        <f aca="false">IF(ISBLANK(Values!$F22),"",Values!R22)</f>
        <v/>
      </c>
      <c r="S23" s="41" t="str">
        <f aca="false">IF(ISBLANK(Values!$F22),"",Values!S22)</f>
        <v/>
      </c>
      <c r="T23" s="41" t="str">
        <f aca="false">IF(ISBLANK(Values!$F22),"",Values!T22)</f>
        <v/>
      </c>
      <c r="U23" s="41" t="str">
        <f aca="false">IF(ISBLANK(Values!$F22),"",Values!U22)</f>
        <v/>
      </c>
      <c r="V23" s="1"/>
      <c r="W23" s="32"/>
      <c r="X23" s="32"/>
      <c r="Y23" s="39"/>
      <c r="Z23" s="32"/>
      <c r="AA23" s="36" t="str">
        <f aca="false">IF(ISBLANK(Values!E22),"",Values!$B$20)</f>
        <v>PartialUpdate</v>
      </c>
      <c r="AB23" s="36"/>
      <c r="AC23" s="1"/>
      <c r="AD23" s="1"/>
      <c r="AE23" s="1"/>
      <c r="AF23" s="1"/>
      <c r="AG23" s="1"/>
      <c r="AH23" s="1"/>
      <c r="AI23" s="42"/>
      <c r="AJ23" s="43"/>
      <c r="AK23" s="1"/>
      <c r="AL23" s="1"/>
      <c r="AM23" s="1"/>
      <c r="AN23" s="1"/>
      <c r="AO23" s="1"/>
      <c r="AP23" s="1"/>
      <c r="AQ23" s="1"/>
      <c r="AR23" s="1"/>
      <c r="AS23" s="1"/>
      <c r="AT23" s="28"/>
      <c r="AU23" s="1"/>
      <c r="AV23" s="36"/>
      <c r="AW23" s="1"/>
      <c r="AX23" s="1"/>
      <c r="AY23" s="1"/>
      <c r="AZ23" s="1"/>
      <c r="BA23" s="1"/>
      <c r="BB23" s="1"/>
      <c r="BC23" s="1"/>
      <c r="BD23" s="1"/>
      <c r="BE23" s="27"/>
      <c r="BF23" s="27"/>
      <c r="BG23" s="27"/>
      <c r="BH23" s="27"/>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36"/>
      <c r="CQ23" s="36"/>
      <c r="CR23" s="36"/>
      <c r="CS23" s="1"/>
      <c r="CT23" s="1"/>
      <c r="CU23" s="1"/>
      <c r="CV23" s="1"/>
      <c r="CW23" s="1"/>
      <c r="CX23" s="1"/>
      <c r="CY23" s="1"/>
      <c r="CZ23" s="1"/>
      <c r="DA23" s="1"/>
      <c r="DB23" s="1"/>
      <c r="DC23" s="1"/>
      <c r="DD23" s="1"/>
      <c r="DE23" s="1"/>
      <c r="DF23" s="1"/>
      <c r="DG23" s="1"/>
      <c r="DH23" s="1"/>
      <c r="DI23" s="1"/>
      <c r="DJ23" s="1"/>
      <c r="DK23" s="1"/>
      <c r="DL23" s="1"/>
      <c r="DM23" s="1"/>
      <c r="DN23" s="1"/>
      <c r="DO23" s="27"/>
      <c r="DP23" s="27"/>
      <c r="DQ23" s="1"/>
      <c r="DR23" s="1"/>
      <c r="DS23" s="31"/>
      <c r="DT23" s="1"/>
      <c r="DU23" s="1"/>
      <c r="DV23" s="1"/>
      <c r="DW23" s="1"/>
      <c r="DX23" s="1"/>
      <c r="DY23" s="44"/>
      <c r="DZ23" s="31"/>
      <c r="EA23" s="31"/>
      <c r="EB23" s="31"/>
      <c r="EC23" s="31"/>
      <c r="ED23" s="1"/>
      <c r="EE23" s="1"/>
      <c r="EF23" s="1"/>
      <c r="EG23" s="1"/>
      <c r="EH23" s="1"/>
      <c r="EI23" s="1"/>
      <c r="EJ23" s="1"/>
      <c r="EK23" s="1"/>
      <c r="EL23" s="1"/>
      <c r="EM23" s="1"/>
      <c r="EN23" s="1"/>
      <c r="EO23" s="1"/>
      <c r="EP23" s="1"/>
      <c r="EQ23" s="1"/>
      <c r="ER23" s="1"/>
      <c r="ES23" s="1"/>
      <c r="ET23" s="1"/>
      <c r="EU23" s="1"/>
      <c r="EV23" s="31"/>
      <c r="EW23" s="1"/>
      <c r="EX23" s="1"/>
      <c r="EY23" s="1"/>
      <c r="EZ23" s="1"/>
      <c r="FA23" s="1"/>
      <c r="FB23" s="1"/>
      <c r="FC23" s="1"/>
      <c r="FD23" s="1"/>
      <c r="FE23" s="1"/>
      <c r="FF23" s="1"/>
      <c r="FG23" s="1"/>
      <c r="FH23" s="1"/>
      <c r="FI23" s="36"/>
      <c r="FJ23" s="36"/>
      <c r="FK23" s="1"/>
      <c r="FL23" s="1"/>
      <c r="FM23" s="1"/>
      <c r="FN23" s="1"/>
      <c r="FO23" s="28"/>
      <c r="FP23" s="1"/>
      <c r="FQ23" s="1"/>
      <c r="FR23" s="1"/>
      <c r="FS23" s="1"/>
      <c r="FT23" s="1"/>
      <c r="FU23" s="1"/>
      <c r="FV23" s="1"/>
      <c r="FW23" s="1"/>
      <c r="FX23" s="1"/>
      <c r="FY23" s="1"/>
      <c r="FZ23" s="1"/>
      <c r="GA23" s="1"/>
      <c r="GB23" s="1"/>
      <c r="GC23" s="1"/>
      <c r="GD23" s="1"/>
      <c r="GE23" s="1"/>
      <c r="GF23" s="1"/>
      <c r="GG23" s="1"/>
      <c r="GH23" s="1"/>
      <c r="GI23" s="1"/>
      <c r="GJ23" s="1"/>
    </row>
    <row r="24" s="45" customFormat="true" ht="15" hidden="false" customHeight="false" outlineLevel="0" collapsed="false">
      <c r="A24" s="27" t="str">
        <f aca="false">IF(ISBLANK(Values!E23),"",IF(Values!$B$37="EU","computercomponent","computer"))</f>
        <v>computercomponent</v>
      </c>
      <c r="B24" s="38" t="str">
        <f aca="false">IF(ISBLANK(Values!E23),"",Values!F23)</f>
        <v>Lenovo T470s - Regular US</v>
      </c>
      <c r="C24" s="32"/>
      <c r="D24" s="30" t="n">
        <f aca="false">IF(ISBLANK(Values!E23),"",Values!E23)</f>
        <v>5714401479208</v>
      </c>
      <c r="E24" s="31" t="str">
        <f aca="false">IF(ISBLANK(Values!E23),"","EAN")</f>
        <v>EAN</v>
      </c>
      <c r="F24" s="28"/>
      <c r="G24" s="46"/>
      <c r="H24" s="27"/>
      <c r="I24" s="27"/>
      <c r="J24" s="39"/>
      <c r="K24" s="28"/>
      <c r="L24" s="40"/>
      <c r="M24" s="41" t="str">
        <f aca="false">IF(ISBLANK(Values!E23),"",Values!$M23)</f>
        <v>https://raw.githubusercontent.com/PatrickVibild/TellusAmazonPictures/master/pictures/Lenovo/T470s/RG/US/1.jpg</v>
      </c>
      <c r="N24" s="41" t="str">
        <f aca="false">IF(ISBLANK(Values!$F23),"",Values!N23)</f>
        <v>https://raw.githubusercontent.com/PatrickVibild/TellusAmazonPictures/master/pictures/Lenovo/T470s/RG/US/2.jpg</v>
      </c>
      <c r="O24" s="41" t="str">
        <f aca="false">IF(ISBLANK(Values!$F23),"",Values!O23)</f>
        <v>https://raw.githubusercontent.com/PatrickVibild/TellusAmazonPictures/master/pictures/Lenovo/T470s/RG/US/3.jpg</v>
      </c>
      <c r="P24" s="41" t="str">
        <f aca="false">IF(ISBLANK(Values!$F23),"",Values!P23)</f>
        <v>https://raw.githubusercontent.com/PatrickVibild/TellusAmazonPictures/master/pictures/Lenovo/T470s/RG/US/4.jpg</v>
      </c>
      <c r="Q24" s="41" t="str">
        <f aca="false">IF(ISBLANK(Values!$F23),"",Values!Q23)</f>
        <v>https://raw.githubusercontent.com/PatrickVibild/TellusAmazonPictures/master/pictures/Lenovo/T470s/RG/US/5.jpg</v>
      </c>
      <c r="R24" s="41" t="str">
        <f aca="false">IF(ISBLANK(Values!$F23),"",Values!R23)</f>
        <v>https://raw.githubusercontent.com/PatrickVibild/TellusAmazonPictures/master/pictures/Lenovo/T470s/RG/US/6.jpg</v>
      </c>
      <c r="S24" s="41" t="str">
        <f aca="false">IF(ISBLANK(Values!$F23),"",Values!S23)</f>
        <v>https://raw.githubusercontent.com/PatrickVibild/TellusAmazonPictures/master/pictures/Lenovo/T470s/RG/US/7.jpg</v>
      </c>
      <c r="T24" s="41" t="str">
        <f aca="false">IF(ISBLANK(Values!$F23),"",Values!T23)</f>
        <v>https://raw.githubusercontent.com/PatrickVibild/TellusAmazonPictures/master/pictures/Lenovo/T470s/RG/US/8.jpg</v>
      </c>
      <c r="U24" s="41" t="str">
        <f aca="false">IF(ISBLANK(Values!$F23),"",Values!U23)</f>
        <v>https://raw.githubusercontent.com/PatrickVibild/TellusAmazonPictures/master/pictures/Lenovo/T470s/RG/US/9.jpg</v>
      </c>
      <c r="V24" s="1"/>
      <c r="W24" s="32"/>
      <c r="X24" s="32"/>
      <c r="Y24" s="39"/>
      <c r="Z24" s="32"/>
      <c r="AA24" s="36" t="str">
        <f aca="false">IF(ISBLANK(Values!E23),"",Values!$B$20)</f>
        <v>PartialUpdate</v>
      </c>
      <c r="AB24" s="36"/>
      <c r="AC24" s="1"/>
      <c r="AD24" s="1"/>
      <c r="AE24" s="1"/>
      <c r="AF24" s="1"/>
      <c r="AG24" s="1"/>
      <c r="AH24" s="1"/>
      <c r="AI24" s="42"/>
      <c r="AJ24" s="43"/>
      <c r="AK24" s="1"/>
      <c r="AL24" s="1"/>
      <c r="AM24" s="1"/>
      <c r="AN24" s="1"/>
      <c r="AO24" s="1"/>
      <c r="AP24" s="1"/>
      <c r="AQ24" s="1"/>
      <c r="AR24" s="1"/>
      <c r="AS24" s="1"/>
      <c r="AT24" s="28"/>
      <c r="AU24" s="1"/>
      <c r="AV24" s="36"/>
      <c r="AW24" s="1"/>
      <c r="AX24" s="1"/>
      <c r="AY24" s="1"/>
      <c r="AZ24" s="1"/>
      <c r="BA24" s="1"/>
      <c r="BB24" s="1"/>
      <c r="BC24" s="1"/>
      <c r="BD24" s="1"/>
      <c r="BE24" s="27"/>
      <c r="BF24" s="27"/>
      <c r="BG24" s="27"/>
      <c r="BH24" s="27"/>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36"/>
      <c r="CQ24" s="36"/>
      <c r="CR24" s="36"/>
      <c r="CS24" s="1"/>
      <c r="CT24" s="1"/>
      <c r="CU24" s="1"/>
      <c r="CV24" s="1"/>
      <c r="CW24" s="1"/>
      <c r="CX24" s="1"/>
      <c r="CY24" s="1"/>
      <c r="CZ24" s="1"/>
      <c r="DA24" s="1"/>
      <c r="DB24" s="1"/>
      <c r="DC24" s="1"/>
      <c r="DD24" s="1"/>
      <c r="DE24" s="1"/>
      <c r="DF24" s="1"/>
      <c r="DG24" s="1"/>
      <c r="DH24" s="1"/>
      <c r="DI24" s="1"/>
      <c r="DJ24" s="1"/>
      <c r="DK24" s="1"/>
      <c r="DL24" s="1"/>
      <c r="DM24" s="1"/>
      <c r="DN24" s="1"/>
      <c r="DO24" s="27"/>
      <c r="DP24" s="27"/>
      <c r="DQ24" s="1"/>
      <c r="DR24" s="1"/>
      <c r="DS24" s="31"/>
      <c r="DT24" s="1"/>
      <c r="DU24" s="1"/>
      <c r="DV24" s="1"/>
      <c r="DW24" s="1"/>
      <c r="DX24" s="1"/>
      <c r="DY24" s="44"/>
      <c r="DZ24" s="31"/>
      <c r="EA24" s="31"/>
      <c r="EB24" s="31"/>
      <c r="EC24" s="31"/>
      <c r="ED24" s="1"/>
      <c r="EE24" s="1"/>
      <c r="EF24" s="1"/>
      <c r="EG24" s="1"/>
      <c r="EH24" s="1"/>
      <c r="EI24" s="1"/>
      <c r="EJ24" s="1"/>
      <c r="EK24" s="1"/>
      <c r="EL24" s="1"/>
      <c r="EM24" s="1"/>
      <c r="EN24" s="1"/>
      <c r="EO24" s="1"/>
      <c r="EP24" s="1"/>
      <c r="EQ24" s="1"/>
      <c r="ER24" s="1"/>
      <c r="ES24" s="1"/>
      <c r="ET24" s="1"/>
      <c r="EU24" s="1"/>
      <c r="EV24" s="31"/>
      <c r="EW24" s="1"/>
      <c r="EX24" s="1"/>
      <c r="EY24" s="1"/>
      <c r="EZ24" s="1"/>
      <c r="FA24" s="1"/>
      <c r="FB24" s="1"/>
      <c r="FC24" s="1"/>
      <c r="FD24" s="1"/>
      <c r="FE24" s="1"/>
      <c r="FF24" s="1"/>
      <c r="FG24" s="1"/>
      <c r="FH24" s="1"/>
      <c r="FI24" s="36"/>
      <c r="FJ24" s="36"/>
      <c r="FK24" s="1"/>
      <c r="FL24" s="1"/>
      <c r="FM24" s="1"/>
      <c r="FN24" s="1"/>
      <c r="FO24" s="28"/>
      <c r="FP24" s="1"/>
      <c r="FQ24" s="1"/>
      <c r="FR24" s="1"/>
      <c r="FS24" s="1"/>
      <c r="FT24" s="1"/>
      <c r="FU24" s="1"/>
      <c r="FV24" s="1"/>
      <c r="FW24" s="1"/>
      <c r="FX24" s="1"/>
      <c r="FY24" s="1"/>
      <c r="FZ24" s="1"/>
      <c r="GA24" s="1"/>
      <c r="GB24" s="1"/>
      <c r="GC24" s="1"/>
      <c r="GD24" s="1"/>
      <c r="GE24" s="1"/>
      <c r="GF24" s="1"/>
      <c r="GG24" s="1"/>
      <c r="GH24" s="1"/>
      <c r="GI24" s="1"/>
      <c r="GJ24" s="1"/>
    </row>
    <row r="25" s="45" customFormat="true" ht="15" hidden="false" customHeight="false" outlineLevel="0" collapsed="false">
      <c r="A25" s="27" t="str">
        <f aca="false">IF(ISBLANK(Values!E24),"",IF(Values!$B$37="EU","computercomponent","computer"))</f>
        <v>computercomponent</v>
      </c>
      <c r="B25" s="38" t="str">
        <f aca="false">IF(ISBLANK(Values!E24),"",Values!F24)</f>
        <v>Lenovo T470s - DE</v>
      </c>
      <c r="C25" s="32"/>
      <c r="D25" s="30" t="n">
        <f aca="false">IF(ISBLANK(Values!E24),"",Values!E24)</f>
        <v>5714401471011</v>
      </c>
      <c r="E25" s="31" t="str">
        <f aca="false">IF(ISBLANK(Values!E24),"","EAN")</f>
        <v>EAN</v>
      </c>
      <c r="F25" s="28"/>
      <c r="G25" s="47"/>
      <c r="H25" s="27"/>
      <c r="I25" s="27"/>
      <c r="J25" s="39"/>
      <c r="K25" s="28"/>
      <c r="L25" s="40"/>
      <c r="M25" s="41" t="str">
        <f aca="false">IF(ISBLANK(Values!E24),"",Values!$M24)</f>
        <v>https://raw.githubusercontent.com/PatrickVibild/TellusAmazonPictures/master/pictures/Lenovo/T470s/BL/DE/1.jpg</v>
      </c>
      <c r="N25" s="41" t="str">
        <f aca="false">IF(ISBLANK(Values!$F24),"",Values!N24)</f>
        <v>https://raw.githubusercontent.com/PatrickVibild/TellusAmazonPictures/master/pictures/Lenovo/T470s/BL/DE/2.jpg</v>
      </c>
      <c r="O25" s="41" t="str">
        <f aca="false">IF(ISBLANK(Values!$F24),"",Values!O24)</f>
        <v>https://raw.githubusercontent.com/PatrickVibild/TellusAmazonPictures/master/pictures/Lenovo/T470s/BL/DE/3.jpg</v>
      </c>
      <c r="P25" s="41" t="str">
        <f aca="false">IF(ISBLANK(Values!$F24),"",Values!P24)</f>
        <v>https://raw.githubusercontent.com/PatrickVibild/TellusAmazonPictures/master/pictures/Lenovo/T470s/BL/DE/4.jpg</v>
      </c>
      <c r="Q25" s="41" t="str">
        <f aca="false">IF(ISBLANK(Values!$F24),"",Values!Q24)</f>
        <v>https://raw.githubusercontent.com/PatrickVibild/TellusAmazonPictures/master/pictures/Lenovo/T470s/BL/DE/5.jpg</v>
      </c>
      <c r="R25" s="41" t="str">
        <f aca="false">IF(ISBLANK(Values!$F24),"",Values!R24)</f>
        <v>https://raw.githubusercontent.com/PatrickVibild/TellusAmazonPictures/master/pictures/Lenovo/T470s/BL/DE/6.jpg</v>
      </c>
      <c r="S25" s="41" t="str">
        <f aca="false">IF(ISBLANK(Values!$F24),"",Values!S24)</f>
        <v>https://raw.githubusercontent.com/PatrickVibild/TellusAmazonPictures/master/pictures/Lenovo/T470s/BL/DE/7.jpg</v>
      </c>
      <c r="T25" s="41" t="str">
        <f aca="false">IF(ISBLANK(Values!$F24),"",Values!T24)</f>
        <v>https://raw.githubusercontent.com/PatrickVibild/TellusAmazonPictures/master/pictures/Lenovo/T470s/BL/DE/8.jpg</v>
      </c>
      <c r="U25" s="41" t="str">
        <f aca="false">IF(ISBLANK(Values!$F24),"",Values!U24)</f>
        <v>https://raw.githubusercontent.com/PatrickVibild/TellusAmazonPictures/master/pictures/Lenovo/T470s/BL/DE/9.jpg</v>
      </c>
      <c r="V25" s="1"/>
      <c r="W25" s="32"/>
      <c r="X25" s="32"/>
      <c r="Y25" s="39"/>
      <c r="Z25" s="32"/>
      <c r="AA25" s="36" t="str">
        <f aca="false">IF(ISBLANK(Values!E24),"",Values!$B$20)</f>
        <v>PartialUpdate</v>
      </c>
      <c r="AB25" s="36"/>
      <c r="AC25" s="1"/>
      <c r="AD25" s="1"/>
      <c r="AE25" s="1"/>
      <c r="AF25" s="1"/>
      <c r="AG25" s="1"/>
      <c r="AH25" s="1"/>
      <c r="AI25" s="42"/>
      <c r="AJ25" s="43"/>
      <c r="AK25" s="1"/>
      <c r="AL25" s="1"/>
      <c r="AM25" s="1"/>
      <c r="AN25" s="1"/>
      <c r="AO25" s="1"/>
      <c r="AP25" s="1"/>
      <c r="AQ25" s="1"/>
      <c r="AR25" s="1"/>
      <c r="AS25" s="1"/>
      <c r="AT25" s="28"/>
      <c r="AU25" s="1"/>
      <c r="AV25" s="36"/>
      <c r="AW25" s="1"/>
      <c r="AX25" s="1"/>
      <c r="AY25" s="1"/>
      <c r="AZ25" s="1"/>
      <c r="BA25" s="1"/>
      <c r="BB25" s="1"/>
      <c r="BC25" s="1"/>
      <c r="BD25" s="1"/>
      <c r="BE25" s="27"/>
      <c r="BF25" s="27"/>
      <c r="BG25" s="27"/>
      <c r="BH25" s="27"/>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36"/>
      <c r="CQ25" s="36"/>
      <c r="CR25" s="36"/>
      <c r="CS25" s="1"/>
      <c r="CT25" s="1"/>
      <c r="CU25" s="1"/>
      <c r="CV25" s="1"/>
      <c r="CW25" s="1"/>
      <c r="CX25" s="1"/>
      <c r="CY25" s="1"/>
      <c r="CZ25" s="1"/>
      <c r="DA25" s="1"/>
      <c r="DB25" s="1"/>
      <c r="DC25" s="1"/>
      <c r="DD25" s="1"/>
      <c r="DE25" s="1"/>
      <c r="DF25" s="1"/>
      <c r="DG25" s="1"/>
      <c r="DH25" s="1"/>
      <c r="DI25" s="1"/>
      <c r="DJ25" s="1"/>
      <c r="DK25" s="1"/>
      <c r="DL25" s="1"/>
      <c r="DM25" s="1"/>
      <c r="DN25" s="1"/>
      <c r="DO25" s="27"/>
      <c r="DP25" s="27"/>
      <c r="DQ25" s="1"/>
      <c r="DR25" s="1"/>
      <c r="DS25" s="31"/>
      <c r="DT25" s="1"/>
      <c r="DU25" s="1"/>
      <c r="DV25" s="1"/>
      <c r="DW25" s="1"/>
      <c r="DX25" s="1"/>
      <c r="DY25" s="44"/>
      <c r="DZ25" s="31"/>
      <c r="EA25" s="31"/>
      <c r="EB25" s="31"/>
      <c r="EC25" s="31"/>
      <c r="ED25" s="1"/>
      <c r="EE25" s="1"/>
      <c r="EF25" s="1"/>
      <c r="EG25" s="1"/>
      <c r="EH25" s="1"/>
      <c r="EI25" s="1"/>
      <c r="EJ25" s="1"/>
      <c r="EK25" s="1"/>
      <c r="EL25" s="1"/>
      <c r="EM25" s="1"/>
      <c r="EN25" s="1"/>
      <c r="EO25" s="1"/>
      <c r="EP25" s="1"/>
      <c r="EQ25" s="1"/>
      <c r="ER25" s="1"/>
      <c r="ES25" s="1"/>
      <c r="ET25" s="1"/>
      <c r="EU25" s="1"/>
      <c r="EV25" s="31"/>
      <c r="EW25" s="1"/>
      <c r="EX25" s="1"/>
      <c r="EY25" s="1"/>
      <c r="EZ25" s="1"/>
      <c r="FA25" s="1"/>
      <c r="FB25" s="1"/>
      <c r="FC25" s="1"/>
      <c r="FD25" s="1"/>
      <c r="FE25" s="1"/>
      <c r="FF25" s="1"/>
      <c r="FG25" s="1"/>
      <c r="FH25" s="1"/>
      <c r="FI25" s="36"/>
      <c r="FJ25" s="36"/>
      <c r="FK25" s="1"/>
      <c r="FL25" s="1"/>
      <c r="FM25" s="1"/>
      <c r="FN25" s="1"/>
      <c r="FO25" s="28"/>
      <c r="FP25" s="1"/>
      <c r="FQ25" s="1"/>
      <c r="FR25" s="1"/>
      <c r="FS25" s="1"/>
      <c r="FT25" s="1"/>
      <c r="FU25" s="1"/>
      <c r="FV25" s="1"/>
      <c r="FW25" s="1"/>
      <c r="FX25" s="1"/>
      <c r="FY25" s="1"/>
      <c r="FZ25" s="1"/>
      <c r="GA25" s="1"/>
      <c r="GB25" s="1"/>
      <c r="GC25" s="1"/>
      <c r="GD25" s="1"/>
      <c r="GE25" s="1"/>
      <c r="GF25" s="1"/>
      <c r="GG25" s="1"/>
      <c r="GH25" s="1"/>
      <c r="GI25" s="1"/>
      <c r="GJ25" s="1"/>
    </row>
    <row r="26" s="45" customFormat="true" ht="15" hidden="false" customHeight="false" outlineLevel="0" collapsed="false">
      <c r="A26" s="27" t="str">
        <f aca="false">IF(ISBLANK(Values!E25),"",IF(Values!$B$37="EU","computercomponent","computer"))</f>
        <v>computercomponent</v>
      </c>
      <c r="B26" s="38" t="str">
        <f aca="false">IF(ISBLANK(Values!E25),"",Values!F25)</f>
        <v>Lenovo T470s - FR FBA</v>
      </c>
      <c r="C26" s="32"/>
      <c r="D26" s="30" t="n">
        <f aca="false">IF(ISBLANK(Values!E25),"",Values!E25)</f>
        <v>5714401471028</v>
      </c>
      <c r="E26" s="31" t="str">
        <f aca="false">IF(ISBLANK(Values!E25),"","EAN")</f>
        <v>EAN</v>
      </c>
      <c r="F26" s="28"/>
      <c r="G26" s="32"/>
      <c r="H26" s="27"/>
      <c r="I26" s="27"/>
      <c r="J26" s="39"/>
      <c r="K26" s="28"/>
      <c r="L26" s="40"/>
      <c r="M26" s="41" t="str">
        <f aca="false">IF(ISBLANK(Values!E25),"",Values!$M25)</f>
        <v>https://raw.githubusercontent.com/PatrickVibild/TellusAmazonPictures/master/pictures/Lenovo/T470s/BL/FR/1.jpg</v>
      </c>
      <c r="N26" s="41" t="str">
        <f aca="false">IF(ISBLANK(Values!$F25),"",Values!N25)</f>
        <v>https://raw.githubusercontent.com/PatrickVibild/TellusAmazonPictures/master/pictures/Lenovo/T470s/BL/FR/2.jpg</v>
      </c>
      <c r="O26" s="41" t="str">
        <f aca="false">IF(ISBLANK(Values!$F25),"",Values!O25)</f>
        <v>https://raw.githubusercontent.com/PatrickVibild/TellusAmazonPictures/master/pictures/Lenovo/T470s/BL/FR/3.jpg</v>
      </c>
      <c r="P26" s="41" t="str">
        <f aca="false">IF(ISBLANK(Values!$F25),"",Values!P25)</f>
        <v>https://raw.githubusercontent.com/PatrickVibild/TellusAmazonPictures/master/pictures/Lenovo/T470s/BL/FR/4.jpg</v>
      </c>
      <c r="Q26" s="41" t="str">
        <f aca="false">IF(ISBLANK(Values!$F25),"",Values!Q25)</f>
        <v>https://raw.githubusercontent.com/PatrickVibild/TellusAmazonPictures/master/pictures/Lenovo/T470s/BL/FR/5.jpg</v>
      </c>
      <c r="R26" s="41" t="str">
        <f aca="false">IF(ISBLANK(Values!$F25),"",Values!R25)</f>
        <v>https://raw.githubusercontent.com/PatrickVibild/TellusAmazonPictures/master/pictures/Lenovo/T470s/BL/FR/6.jpg</v>
      </c>
      <c r="S26" s="41" t="str">
        <f aca="false">IF(ISBLANK(Values!$F25),"",Values!S25)</f>
        <v>https://raw.githubusercontent.com/PatrickVibild/TellusAmazonPictures/master/pictures/Lenovo/T470s/BL/FR/7.jpg</v>
      </c>
      <c r="T26" s="41" t="str">
        <f aca="false">IF(ISBLANK(Values!$F25),"",Values!T25)</f>
        <v>https://raw.githubusercontent.com/PatrickVibild/TellusAmazonPictures/master/pictures/Lenovo/T470s/BL/FR/8.jpg</v>
      </c>
      <c r="U26" s="41" t="str">
        <f aca="false">IF(ISBLANK(Values!$F25),"",Values!U25)</f>
        <v>https://raw.githubusercontent.com/PatrickVibild/TellusAmazonPictures/master/pictures/Lenovo/T470s/BL/FR/9.jpg</v>
      </c>
      <c r="V26" s="1"/>
      <c r="W26" s="32"/>
      <c r="X26" s="32"/>
      <c r="Y26" s="39"/>
      <c r="Z26" s="32"/>
      <c r="AA26" s="36" t="str">
        <f aca="false">IF(ISBLANK(Values!E25),"",Values!$B$20)</f>
        <v>PartialUpdate</v>
      </c>
      <c r="AB26" s="36"/>
      <c r="AC26" s="1"/>
      <c r="AD26" s="1"/>
      <c r="AE26" s="1"/>
      <c r="AF26" s="1"/>
      <c r="AG26" s="1"/>
      <c r="AH26" s="1"/>
      <c r="AI26" s="42"/>
      <c r="AJ26" s="43"/>
      <c r="AK26" s="1"/>
      <c r="AL26" s="1"/>
      <c r="AM26" s="1"/>
      <c r="AN26" s="1"/>
      <c r="AO26" s="1"/>
      <c r="AP26" s="1"/>
      <c r="AQ26" s="1"/>
      <c r="AR26" s="1"/>
      <c r="AS26" s="1"/>
      <c r="AT26" s="28"/>
      <c r="AU26" s="1"/>
      <c r="AV26" s="36"/>
      <c r="AW26" s="1"/>
      <c r="AX26" s="1"/>
      <c r="AY26" s="1"/>
      <c r="AZ26" s="1"/>
      <c r="BA26" s="1"/>
      <c r="BB26" s="1"/>
      <c r="BC26" s="1"/>
      <c r="BD26" s="1"/>
      <c r="BE26" s="27"/>
      <c r="BF26" s="27"/>
      <c r="BG26" s="27"/>
      <c r="BH26" s="27"/>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36"/>
      <c r="CQ26" s="36"/>
      <c r="CR26" s="36"/>
      <c r="CS26" s="1"/>
      <c r="CT26" s="1"/>
      <c r="CU26" s="1"/>
      <c r="CV26" s="1"/>
      <c r="CW26" s="1"/>
      <c r="CX26" s="1"/>
      <c r="CY26" s="1"/>
      <c r="CZ26" s="1"/>
      <c r="DA26" s="1"/>
      <c r="DB26" s="1"/>
      <c r="DC26" s="1"/>
      <c r="DD26" s="1"/>
      <c r="DE26" s="1"/>
      <c r="DF26" s="1"/>
      <c r="DG26" s="1"/>
      <c r="DH26" s="1"/>
      <c r="DI26" s="1"/>
      <c r="DJ26" s="1"/>
      <c r="DK26" s="1"/>
      <c r="DL26" s="1"/>
      <c r="DM26" s="1"/>
      <c r="DN26" s="1"/>
      <c r="DO26" s="27"/>
      <c r="DP26" s="27"/>
      <c r="DQ26" s="1"/>
      <c r="DR26" s="1"/>
      <c r="DS26" s="31"/>
      <c r="DT26" s="1"/>
      <c r="DU26" s="1"/>
      <c r="DV26" s="1"/>
      <c r="DW26" s="1"/>
      <c r="DX26" s="1"/>
      <c r="DY26" s="44"/>
      <c r="DZ26" s="31"/>
      <c r="EA26" s="31"/>
      <c r="EB26" s="31"/>
      <c r="EC26" s="31"/>
      <c r="ED26" s="1"/>
      <c r="EE26" s="1"/>
      <c r="EF26" s="1"/>
      <c r="EG26" s="1"/>
      <c r="EH26" s="1"/>
      <c r="EI26" s="1"/>
      <c r="EJ26" s="1"/>
      <c r="EK26" s="1"/>
      <c r="EL26" s="1"/>
      <c r="EM26" s="1"/>
      <c r="EN26" s="1"/>
      <c r="EO26" s="1"/>
      <c r="EP26" s="1"/>
      <c r="EQ26" s="1"/>
      <c r="ER26" s="1"/>
      <c r="ES26" s="1"/>
      <c r="ET26" s="1"/>
      <c r="EU26" s="1"/>
      <c r="EV26" s="31"/>
      <c r="EW26" s="1"/>
      <c r="EX26" s="1"/>
      <c r="EY26" s="1"/>
      <c r="EZ26" s="1"/>
      <c r="FA26" s="1"/>
      <c r="FB26" s="1"/>
      <c r="FC26" s="1"/>
      <c r="FD26" s="1"/>
      <c r="FE26" s="1"/>
      <c r="FF26" s="1"/>
      <c r="FG26" s="1"/>
      <c r="FH26" s="1"/>
      <c r="FI26" s="36"/>
      <c r="FJ26" s="36"/>
      <c r="FK26" s="1"/>
      <c r="FL26" s="1"/>
      <c r="FM26" s="1"/>
      <c r="FN26" s="1"/>
      <c r="FO26" s="28"/>
      <c r="FP26" s="1"/>
      <c r="FQ26" s="1"/>
      <c r="FR26" s="1"/>
      <c r="FS26" s="1"/>
      <c r="FT26" s="1"/>
      <c r="FU26" s="1"/>
      <c r="FV26" s="1"/>
      <c r="FW26" s="1"/>
      <c r="FX26" s="1"/>
      <c r="FY26" s="1"/>
      <c r="FZ26" s="1"/>
      <c r="GA26" s="1"/>
      <c r="GB26" s="1"/>
      <c r="GC26" s="1"/>
      <c r="GD26" s="1"/>
      <c r="GE26" s="1"/>
      <c r="GF26" s="1"/>
      <c r="GG26" s="1"/>
      <c r="GH26" s="1"/>
      <c r="GI26" s="1"/>
      <c r="GJ26" s="1"/>
    </row>
    <row r="27" s="45" customFormat="true" ht="15" hidden="false" customHeight="false" outlineLevel="0" collapsed="false">
      <c r="A27" s="27" t="str">
        <f aca="false">IF(ISBLANK(Values!E26),"",IF(Values!$B$37="EU","computercomponent","computer"))</f>
        <v>computercomponent</v>
      </c>
      <c r="B27" s="38" t="str">
        <f aca="false">IF(ISBLANK(Values!E26),"",Values!F26)</f>
        <v>Lenovo T470s BL - IT</v>
      </c>
      <c r="C27" s="32"/>
      <c r="D27" s="30" t="n">
        <f aca="false">IF(ISBLANK(Values!E26),"",Values!E26)</f>
        <v>5714401471035</v>
      </c>
      <c r="E27" s="31" t="str">
        <f aca="false">IF(ISBLANK(Values!E26),"","EAN")</f>
        <v>EAN</v>
      </c>
      <c r="F27" s="28"/>
      <c r="G27" s="32"/>
      <c r="H27" s="27"/>
      <c r="I27" s="27"/>
      <c r="J27" s="39"/>
      <c r="K27" s="28"/>
      <c r="L27" s="40"/>
      <c r="M27" s="41" t="str">
        <f aca="false">IF(ISBLANK(Values!E26),"",Values!$M26)</f>
        <v>https://raw.githubusercontent.com/PatrickVibild/TellusAmazonPictures/master/pictures/Lenovo/T470s/BL/IT/1.jpg</v>
      </c>
      <c r="N27" s="41" t="str">
        <f aca="false">IF(ISBLANK(Values!$F26),"",Values!N26)</f>
        <v>https://raw.githubusercontent.com/PatrickVibild/TellusAmazonPictures/master/pictures/Lenovo/T470s/BL/IT/2.jpg</v>
      </c>
      <c r="O27" s="41" t="str">
        <f aca="false">IF(ISBLANK(Values!$F26),"",Values!O26)</f>
        <v>https://raw.githubusercontent.com/PatrickVibild/TellusAmazonPictures/master/pictures/Lenovo/T470s/BL/IT/3.jpg</v>
      </c>
      <c r="P27" s="41" t="str">
        <f aca="false">IF(ISBLANK(Values!$F26),"",Values!P26)</f>
        <v>https://raw.githubusercontent.com/PatrickVibild/TellusAmazonPictures/master/pictures/Lenovo/T470s/BL/IT/4.jpg</v>
      </c>
      <c r="Q27" s="41" t="str">
        <f aca="false">IF(ISBLANK(Values!$F26),"",Values!Q26)</f>
        <v>https://raw.githubusercontent.com/PatrickVibild/TellusAmazonPictures/master/pictures/Lenovo/T470s/BL/IT/5.jpg</v>
      </c>
      <c r="R27" s="41" t="str">
        <f aca="false">IF(ISBLANK(Values!$F26),"",Values!R26)</f>
        <v>https://raw.githubusercontent.com/PatrickVibild/TellusAmazonPictures/master/pictures/Lenovo/T470s/BL/IT/6.jpg</v>
      </c>
      <c r="S27" s="41" t="str">
        <f aca="false">IF(ISBLANK(Values!$F26),"",Values!S26)</f>
        <v>https://raw.githubusercontent.com/PatrickVibild/TellusAmazonPictures/master/pictures/Lenovo/T470s/BL/IT/7.jpg</v>
      </c>
      <c r="T27" s="41" t="str">
        <f aca="false">IF(ISBLANK(Values!$F26),"",Values!T26)</f>
        <v>https://raw.githubusercontent.com/PatrickVibild/TellusAmazonPictures/master/pictures/Lenovo/T470s/BL/IT/8.jpg</v>
      </c>
      <c r="U27" s="41" t="str">
        <f aca="false">IF(ISBLANK(Values!$F26),"",Values!U26)</f>
        <v>https://raw.githubusercontent.com/PatrickVibild/TellusAmazonPictures/master/pictures/Lenovo/T470s/BL/IT/9.jpg</v>
      </c>
      <c r="V27" s="1"/>
      <c r="W27" s="32"/>
      <c r="X27" s="32"/>
      <c r="Y27" s="39"/>
      <c r="Z27" s="32"/>
      <c r="AA27" s="36" t="str">
        <f aca="false">IF(ISBLANK(Values!E26),"",Values!$B$20)</f>
        <v>PartialUpdate</v>
      </c>
      <c r="AB27" s="36"/>
      <c r="AC27" s="1"/>
      <c r="AD27" s="1"/>
      <c r="AE27" s="1"/>
      <c r="AF27" s="1"/>
      <c r="AG27" s="1"/>
      <c r="AH27" s="1"/>
      <c r="AI27" s="42"/>
      <c r="AJ27" s="43"/>
      <c r="AK27" s="1"/>
      <c r="AL27" s="1"/>
      <c r="AM27" s="1"/>
      <c r="AN27" s="1"/>
      <c r="AO27" s="1"/>
      <c r="AP27" s="1"/>
      <c r="AQ27" s="1"/>
      <c r="AR27" s="1"/>
      <c r="AS27" s="1"/>
      <c r="AT27" s="28"/>
      <c r="AU27" s="1"/>
      <c r="AV27" s="36"/>
      <c r="AW27" s="1"/>
      <c r="AX27" s="1"/>
      <c r="AY27" s="1"/>
      <c r="AZ27" s="1"/>
      <c r="BA27" s="1"/>
      <c r="BB27" s="1"/>
      <c r="BC27" s="1"/>
      <c r="BD27" s="1"/>
      <c r="BE27" s="27"/>
      <c r="BF27" s="27"/>
      <c r="BG27" s="27"/>
      <c r="BH27" s="27"/>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36"/>
      <c r="CQ27" s="36"/>
      <c r="CR27" s="36"/>
      <c r="CS27" s="1"/>
      <c r="CT27" s="1"/>
      <c r="CU27" s="1"/>
      <c r="CV27" s="1"/>
      <c r="CW27" s="1"/>
      <c r="CX27" s="1"/>
      <c r="CY27" s="1"/>
      <c r="CZ27" s="1"/>
      <c r="DA27" s="1"/>
      <c r="DB27" s="1"/>
      <c r="DC27" s="1"/>
      <c r="DD27" s="1"/>
      <c r="DE27" s="1"/>
      <c r="DF27" s="1"/>
      <c r="DG27" s="1"/>
      <c r="DH27" s="1"/>
      <c r="DI27" s="1"/>
      <c r="DJ27" s="1"/>
      <c r="DK27" s="1"/>
      <c r="DL27" s="1"/>
      <c r="DM27" s="1"/>
      <c r="DN27" s="1"/>
      <c r="DO27" s="27"/>
      <c r="DP27" s="27"/>
      <c r="DQ27" s="1"/>
      <c r="DR27" s="1"/>
      <c r="DS27" s="31"/>
      <c r="DT27" s="1"/>
      <c r="DU27" s="1"/>
      <c r="DV27" s="1"/>
      <c r="DW27" s="1"/>
      <c r="DX27" s="1"/>
      <c r="DY27" s="44"/>
      <c r="DZ27" s="31"/>
      <c r="EA27" s="31"/>
      <c r="EB27" s="31"/>
      <c r="EC27" s="31"/>
      <c r="ED27" s="1"/>
      <c r="EE27" s="1"/>
      <c r="EF27" s="1"/>
      <c r="EG27" s="1"/>
      <c r="EH27" s="1"/>
      <c r="EI27" s="1"/>
      <c r="EJ27" s="1"/>
      <c r="EK27" s="1"/>
      <c r="EL27" s="1"/>
      <c r="EM27" s="1"/>
      <c r="EN27" s="1"/>
      <c r="EO27" s="1"/>
      <c r="EP27" s="1"/>
      <c r="EQ27" s="1"/>
      <c r="ER27" s="1"/>
      <c r="ES27" s="1"/>
      <c r="ET27" s="1"/>
      <c r="EU27" s="1"/>
      <c r="EV27" s="31"/>
      <c r="EW27" s="1"/>
      <c r="EX27" s="1"/>
      <c r="EY27" s="1"/>
      <c r="EZ27" s="1"/>
      <c r="FA27" s="1"/>
      <c r="FB27" s="1"/>
      <c r="FC27" s="1"/>
      <c r="FD27" s="1"/>
      <c r="FE27" s="1"/>
      <c r="FF27" s="1"/>
      <c r="FG27" s="1"/>
      <c r="FH27" s="1"/>
      <c r="FI27" s="36"/>
      <c r="FJ27" s="36"/>
      <c r="FK27" s="1"/>
      <c r="FL27" s="1"/>
      <c r="FM27" s="1"/>
      <c r="FN27" s="1"/>
      <c r="FO27" s="28"/>
      <c r="FP27" s="1"/>
      <c r="FQ27" s="1"/>
      <c r="FR27" s="1"/>
      <c r="FS27" s="1"/>
      <c r="FT27" s="1"/>
      <c r="FU27" s="1"/>
      <c r="FV27" s="1"/>
      <c r="FW27" s="1"/>
      <c r="FX27" s="1"/>
      <c r="FY27" s="1"/>
      <c r="FZ27" s="1"/>
      <c r="GA27" s="1"/>
      <c r="GB27" s="1"/>
      <c r="GC27" s="1"/>
      <c r="GD27" s="1"/>
      <c r="GE27" s="1"/>
      <c r="GF27" s="1"/>
      <c r="GG27" s="1"/>
      <c r="GH27" s="1"/>
      <c r="GI27" s="1"/>
      <c r="GJ27" s="1"/>
    </row>
    <row r="28" s="45" customFormat="true" ht="15" hidden="false" customHeight="false" outlineLevel="0" collapsed="false">
      <c r="A28" s="27" t="str">
        <f aca="false">IF(ISBLANK(Values!E27),"",IF(Values!$B$37="EU","computercomponent","computer"))</f>
        <v>computercomponent</v>
      </c>
      <c r="B28" s="38" t="str">
        <f aca="false">IF(ISBLANK(Values!E27),"",Values!F27)</f>
        <v>Lenovo T470s BL - ES</v>
      </c>
      <c r="C28" s="32"/>
      <c r="D28" s="30" t="n">
        <f aca="false">IF(ISBLANK(Values!E27),"",Values!E27)</f>
        <v>5714401471042</v>
      </c>
      <c r="E28" s="31" t="str">
        <f aca="false">IF(ISBLANK(Values!E27),"","EAN")</f>
        <v>EAN</v>
      </c>
      <c r="F28" s="28"/>
      <c r="G28" s="32"/>
      <c r="H28" s="27"/>
      <c r="I28" s="27"/>
      <c r="J28" s="39"/>
      <c r="K28" s="28"/>
      <c r="L28" s="40"/>
      <c r="M28" s="41" t="str">
        <f aca="false">IF(ISBLANK(Values!E27),"",Values!$M27)</f>
        <v>https://raw.githubusercontent.com/PatrickVibild/TellusAmazonPictures/master/pictures/Lenovo/T470s/BL/ES/1.jpg</v>
      </c>
      <c r="N28" s="41" t="str">
        <f aca="false">IF(ISBLANK(Values!$F27),"",Values!N27)</f>
        <v>https://raw.githubusercontent.com/PatrickVibild/TellusAmazonPictures/master/pictures/Lenovo/T470s/BL/ES/2.jpg</v>
      </c>
      <c r="O28" s="41" t="str">
        <f aca="false">IF(ISBLANK(Values!$F27),"",Values!O27)</f>
        <v>https://raw.githubusercontent.com/PatrickVibild/TellusAmazonPictures/master/pictures/Lenovo/T470s/BL/ES/3.jpg</v>
      </c>
      <c r="P28" s="41" t="str">
        <f aca="false">IF(ISBLANK(Values!$F27),"",Values!P27)</f>
        <v>https://raw.githubusercontent.com/PatrickVibild/TellusAmazonPictures/master/pictures/Lenovo/T470s/BL/ES/4.jpg</v>
      </c>
      <c r="Q28" s="41" t="str">
        <f aca="false">IF(ISBLANK(Values!$F27),"",Values!Q27)</f>
        <v>https://raw.githubusercontent.com/PatrickVibild/TellusAmazonPictures/master/pictures/Lenovo/T470s/BL/ES/5.jpg</v>
      </c>
      <c r="R28" s="41" t="str">
        <f aca="false">IF(ISBLANK(Values!$F27),"",Values!R27)</f>
        <v>https://raw.githubusercontent.com/PatrickVibild/TellusAmazonPictures/master/pictures/Lenovo/T470s/BL/ES/6.jpg</v>
      </c>
      <c r="S28" s="41" t="str">
        <f aca="false">IF(ISBLANK(Values!$F27),"",Values!S27)</f>
        <v>https://raw.githubusercontent.com/PatrickVibild/TellusAmazonPictures/master/pictures/Lenovo/T470s/BL/ES/7.jpg</v>
      </c>
      <c r="T28" s="41" t="str">
        <f aca="false">IF(ISBLANK(Values!$F27),"",Values!T27)</f>
        <v>https://raw.githubusercontent.com/PatrickVibild/TellusAmazonPictures/master/pictures/Lenovo/T470s/BL/ES/8.jpg</v>
      </c>
      <c r="U28" s="41" t="str">
        <f aca="false">IF(ISBLANK(Values!$F27),"",Values!U27)</f>
        <v>https://raw.githubusercontent.com/PatrickVibild/TellusAmazonPictures/master/pictures/Lenovo/T470s/BL/ES/9.jpg</v>
      </c>
      <c r="V28" s="1"/>
      <c r="W28" s="32"/>
      <c r="X28" s="32"/>
      <c r="Y28" s="39"/>
      <c r="Z28" s="32"/>
      <c r="AA28" s="36" t="str">
        <f aca="false">IF(ISBLANK(Values!E27),"",Values!$B$20)</f>
        <v>PartialUpdate</v>
      </c>
      <c r="AB28" s="36"/>
      <c r="AC28" s="1"/>
      <c r="AD28" s="1"/>
      <c r="AE28" s="1"/>
      <c r="AF28" s="1"/>
      <c r="AG28" s="1"/>
      <c r="AH28" s="1"/>
      <c r="AI28" s="42"/>
      <c r="AJ28" s="43"/>
      <c r="AK28" s="1"/>
      <c r="AL28" s="1"/>
      <c r="AM28" s="1"/>
      <c r="AN28" s="1"/>
      <c r="AO28" s="1"/>
      <c r="AP28" s="1"/>
      <c r="AQ28" s="1"/>
      <c r="AR28" s="1"/>
      <c r="AS28" s="1"/>
      <c r="AT28" s="28"/>
      <c r="AU28" s="1"/>
      <c r="AV28" s="36"/>
      <c r="AW28" s="1"/>
      <c r="AX28" s="1"/>
      <c r="AY28" s="1"/>
      <c r="AZ28" s="1"/>
      <c r="BA28" s="1"/>
      <c r="BB28" s="1"/>
      <c r="BC28" s="1"/>
      <c r="BD28" s="1"/>
      <c r="BE28" s="27"/>
      <c r="BF28" s="27"/>
      <c r="BG28" s="27"/>
      <c r="BH28" s="27"/>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36"/>
      <c r="CQ28" s="36"/>
      <c r="CR28" s="36"/>
      <c r="CS28" s="1"/>
      <c r="CT28" s="1"/>
      <c r="CU28" s="1"/>
      <c r="CV28" s="1"/>
      <c r="CW28" s="1"/>
      <c r="CX28" s="1"/>
      <c r="CY28" s="1"/>
      <c r="CZ28" s="1"/>
      <c r="DA28" s="1"/>
      <c r="DB28" s="1"/>
      <c r="DC28" s="1"/>
      <c r="DD28" s="1"/>
      <c r="DE28" s="1"/>
      <c r="DF28" s="1"/>
      <c r="DG28" s="1"/>
      <c r="DH28" s="1"/>
      <c r="DI28" s="1"/>
      <c r="DJ28" s="1"/>
      <c r="DK28" s="1"/>
      <c r="DL28" s="1"/>
      <c r="DM28" s="1"/>
      <c r="DN28" s="1"/>
      <c r="DO28" s="27"/>
      <c r="DP28" s="27"/>
      <c r="DQ28" s="1"/>
      <c r="DR28" s="1"/>
      <c r="DS28" s="31"/>
      <c r="DT28" s="1"/>
      <c r="DU28" s="1"/>
      <c r="DV28" s="1"/>
      <c r="DW28" s="1"/>
      <c r="DX28" s="1"/>
      <c r="DY28" s="44"/>
      <c r="DZ28" s="31"/>
      <c r="EA28" s="31"/>
      <c r="EB28" s="31"/>
      <c r="EC28" s="31"/>
      <c r="ED28" s="1"/>
      <c r="EE28" s="1"/>
      <c r="EF28" s="1"/>
      <c r="EG28" s="1"/>
      <c r="EH28" s="1"/>
      <c r="EI28" s="1"/>
      <c r="EJ28" s="1"/>
      <c r="EK28" s="1"/>
      <c r="EL28" s="1"/>
      <c r="EM28" s="1"/>
      <c r="EN28" s="1"/>
      <c r="EO28" s="1"/>
      <c r="EP28" s="1"/>
      <c r="EQ28" s="1"/>
      <c r="ER28" s="1"/>
      <c r="ES28" s="1"/>
      <c r="ET28" s="1"/>
      <c r="EU28" s="1"/>
      <c r="EV28" s="31"/>
      <c r="EW28" s="1"/>
      <c r="EX28" s="1"/>
      <c r="EY28" s="1"/>
      <c r="EZ28" s="1"/>
      <c r="FA28" s="1"/>
      <c r="FB28" s="1"/>
      <c r="FC28" s="1"/>
      <c r="FD28" s="1"/>
      <c r="FE28" s="1"/>
      <c r="FF28" s="1"/>
      <c r="FG28" s="1"/>
      <c r="FH28" s="1"/>
      <c r="FI28" s="36"/>
      <c r="FJ28" s="36"/>
      <c r="FK28" s="1"/>
      <c r="FL28" s="1"/>
      <c r="FM28" s="1"/>
      <c r="FN28" s="1"/>
      <c r="FO28" s="28"/>
      <c r="FP28" s="1"/>
      <c r="FQ28" s="1"/>
      <c r="FR28" s="1"/>
      <c r="FS28" s="1"/>
      <c r="FT28" s="1"/>
      <c r="FU28" s="1"/>
      <c r="FV28" s="1"/>
      <c r="FW28" s="1"/>
      <c r="FX28" s="1"/>
      <c r="FY28" s="1"/>
      <c r="FZ28" s="1"/>
      <c r="GA28" s="1"/>
      <c r="GB28" s="1"/>
      <c r="GC28" s="1"/>
      <c r="GD28" s="1"/>
      <c r="GE28" s="1"/>
      <c r="GF28" s="1"/>
      <c r="GG28" s="1"/>
      <c r="GH28" s="1"/>
      <c r="GI28" s="1"/>
      <c r="GJ28" s="1"/>
    </row>
    <row r="29" s="45" customFormat="true" ht="15" hidden="false" customHeight="false" outlineLevel="0" collapsed="false">
      <c r="A29" s="27" t="str">
        <f aca="false">IF(ISBLANK(Values!E28),"",IF(Values!$B$37="EU","computercomponent","computer"))</f>
        <v>computercomponent</v>
      </c>
      <c r="B29" s="38" t="str">
        <f aca="false">IF(ISBLANK(Values!E28),"",Values!F28)</f>
        <v>Lenovo T470s BL - UK V2</v>
      </c>
      <c r="C29" s="32"/>
      <c r="D29" s="30" t="n">
        <f aca="false">IF(ISBLANK(Values!E28),"",Values!E28)</f>
        <v>5714401471257</v>
      </c>
      <c r="E29" s="31" t="str">
        <f aca="false">IF(ISBLANK(Values!E28),"","EAN")</f>
        <v>EAN</v>
      </c>
      <c r="F29" s="28"/>
      <c r="G29" s="32"/>
      <c r="H29" s="27"/>
      <c r="I29" s="27"/>
      <c r="J29" s="39"/>
      <c r="K29" s="28"/>
      <c r="L29" s="40"/>
      <c r="M29" s="41" t="str">
        <f aca="false">IF(ISBLANK(Values!E28),"",Values!$M28)</f>
        <v>https://raw.githubusercontent.com/PatrickVibild/TellusAmazonPictures/master/pictures/Lenovo/T470s/BL/UK/1.jpg</v>
      </c>
      <c r="N29" s="41" t="str">
        <f aca="false">IF(ISBLANK(Values!$F28),"",Values!N28)</f>
        <v>https://raw.githubusercontent.com/PatrickVibild/TellusAmazonPictures/master/pictures/Lenovo/T470s/BL/UK/2.jpg</v>
      </c>
      <c r="O29" s="41" t="str">
        <f aca="false">IF(ISBLANK(Values!$F28),"",Values!O28)</f>
        <v>https://raw.githubusercontent.com/PatrickVibild/TellusAmazonPictures/master/pictures/Lenovo/T470s/BL/UK/3.jpg</v>
      </c>
      <c r="P29" s="41" t="str">
        <f aca="false">IF(ISBLANK(Values!$F28),"",Values!P28)</f>
        <v>https://raw.githubusercontent.com/PatrickVibild/TellusAmazonPictures/master/pictures/Lenovo/T470s/BL/UK/4.jpg</v>
      </c>
      <c r="Q29" s="41" t="str">
        <f aca="false">IF(ISBLANK(Values!$F28),"",Values!Q28)</f>
        <v>https://raw.githubusercontent.com/PatrickVibild/TellusAmazonPictures/master/pictures/Lenovo/T470s/BL/UK/5.jpg</v>
      </c>
      <c r="R29" s="41" t="str">
        <f aca="false">IF(ISBLANK(Values!$F28),"",Values!R28)</f>
        <v>https://raw.githubusercontent.com/PatrickVibild/TellusAmazonPictures/master/pictures/Lenovo/T470s/BL/UK/6.jpg</v>
      </c>
      <c r="S29" s="41" t="str">
        <f aca="false">IF(ISBLANK(Values!$F28),"",Values!S28)</f>
        <v>https://raw.githubusercontent.com/PatrickVibild/TellusAmazonPictures/master/pictures/Lenovo/T470s/BL/UK/7.jpg</v>
      </c>
      <c r="T29" s="41" t="str">
        <f aca="false">IF(ISBLANK(Values!$F28),"",Values!T28)</f>
        <v>https://raw.githubusercontent.com/PatrickVibild/TellusAmazonPictures/master/pictures/Lenovo/T470s/BL/UK/8.jpg</v>
      </c>
      <c r="U29" s="41" t="str">
        <f aca="false">IF(ISBLANK(Values!$F28),"",Values!U28)</f>
        <v>https://raw.githubusercontent.com/PatrickVibild/TellusAmazonPictures/master/pictures/Lenovo/T470s/BL/UK/9.jpg</v>
      </c>
      <c r="V29" s="1"/>
      <c r="W29" s="32"/>
      <c r="X29" s="32"/>
      <c r="Y29" s="39"/>
      <c r="Z29" s="32"/>
      <c r="AA29" s="36" t="str">
        <f aca="false">IF(ISBLANK(Values!E28),"",Values!$B$20)</f>
        <v>PartialUpdate</v>
      </c>
      <c r="AB29" s="36"/>
      <c r="AC29" s="1"/>
      <c r="AD29" s="1"/>
      <c r="AE29" s="1"/>
      <c r="AF29" s="1"/>
      <c r="AG29" s="1"/>
      <c r="AH29" s="1"/>
      <c r="AI29" s="42"/>
      <c r="AJ29" s="43"/>
      <c r="AK29" s="1"/>
      <c r="AL29" s="1"/>
      <c r="AM29" s="1"/>
      <c r="AN29" s="1"/>
      <c r="AO29" s="1"/>
      <c r="AP29" s="1"/>
      <c r="AQ29" s="1"/>
      <c r="AR29" s="1"/>
      <c r="AS29" s="1"/>
      <c r="AT29" s="28"/>
      <c r="AU29" s="1"/>
      <c r="AV29" s="36"/>
      <c r="AW29" s="1"/>
      <c r="AX29" s="1"/>
      <c r="AY29" s="1"/>
      <c r="AZ29" s="1"/>
      <c r="BA29" s="1"/>
      <c r="BB29" s="1"/>
      <c r="BC29" s="1"/>
      <c r="BD29" s="1"/>
      <c r="BE29" s="27"/>
      <c r="BF29" s="27"/>
      <c r="BG29" s="27"/>
      <c r="BH29" s="27"/>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36"/>
      <c r="CQ29" s="36"/>
      <c r="CR29" s="36"/>
      <c r="CS29" s="1"/>
      <c r="CT29" s="1"/>
      <c r="CU29" s="1"/>
      <c r="CV29" s="1"/>
      <c r="CW29" s="1"/>
      <c r="CX29" s="1"/>
      <c r="CY29" s="1"/>
      <c r="CZ29" s="1"/>
      <c r="DA29" s="1"/>
      <c r="DB29" s="1"/>
      <c r="DC29" s="1"/>
      <c r="DD29" s="1"/>
      <c r="DE29" s="1"/>
      <c r="DF29" s="1"/>
      <c r="DG29" s="1"/>
      <c r="DH29" s="1"/>
      <c r="DI29" s="1"/>
      <c r="DJ29" s="1"/>
      <c r="DK29" s="1"/>
      <c r="DL29" s="1"/>
      <c r="DM29" s="1"/>
      <c r="DN29" s="1"/>
      <c r="DO29" s="27"/>
      <c r="DP29" s="27"/>
      <c r="DQ29" s="1"/>
      <c r="DR29" s="1"/>
      <c r="DS29" s="31"/>
      <c r="DT29" s="1"/>
      <c r="DU29" s="1"/>
      <c r="DV29" s="1"/>
      <c r="DW29" s="1"/>
      <c r="DX29" s="1"/>
      <c r="DY29" s="44"/>
      <c r="DZ29" s="31"/>
      <c r="EA29" s="31"/>
      <c r="EB29" s="31"/>
      <c r="EC29" s="31"/>
      <c r="ED29" s="1"/>
      <c r="EE29" s="1"/>
      <c r="EF29" s="1"/>
      <c r="EG29" s="1"/>
      <c r="EH29" s="1"/>
      <c r="EI29" s="1"/>
      <c r="EJ29" s="1"/>
      <c r="EK29" s="1"/>
      <c r="EL29" s="1"/>
      <c r="EM29" s="1"/>
      <c r="EN29" s="1"/>
      <c r="EO29" s="1"/>
      <c r="EP29" s="1"/>
      <c r="EQ29" s="1"/>
      <c r="ER29" s="1"/>
      <c r="ES29" s="1"/>
      <c r="ET29" s="1"/>
      <c r="EU29" s="1"/>
      <c r="EV29" s="31"/>
      <c r="EW29" s="1"/>
      <c r="EX29" s="1"/>
      <c r="EY29" s="1"/>
      <c r="EZ29" s="1"/>
      <c r="FA29" s="1"/>
      <c r="FB29" s="1"/>
      <c r="FC29" s="1"/>
      <c r="FD29" s="1"/>
      <c r="FE29" s="1"/>
      <c r="FF29" s="1"/>
      <c r="FG29" s="1"/>
      <c r="FH29" s="1"/>
      <c r="FI29" s="36"/>
      <c r="FJ29" s="36"/>
      <c r="FK29" s="1"/>
      <c r="FL29" s="1"/>
      <c r="FM29" s="1"/>
      <c r="FN29" s="1"/>
      <c r="FO29" s="28"/>
      <c r="FP29" s="1"/>
      <c r="FQ29" s="1"/>
      <c r="FR29" s="1"/>
      <c r="FS29" s="1"/>
      <c r="FT29" s="1"/>
      <c r="FU29" s="1"/>
      <c r="FV29" s="1"/>
      <c r="FW29" s="1"/>
      <c r="FX29" s="1"/>
      <c r="FY29" s="1"/>
      <c r="FZ29" s="1"/>
      <c r="GA29" s="1"/>
      <c r="GB29" s="1"/>
      <c r="GC29" s="1"/>
      <c r="GD29" s="1"/>
      <c r="GE29" s="1"/>
      <c r="GF29" s="1"/>
      <c r="GG29" s="1"/>
      <c r="GH29" s="1"/>
      <c r="GI29" s="1"/>
      <c r="GJ29" s="1"/>
    </row>
    <row r="30" s="45" customFormat="true" ht="15" hidden="false" customHeight="false" outlineLevel="0" collapsed="false">
      <c r="A30" s="27" t="str">
        <f aca="false">IF(ISBLANK(Values!E29),"",IF(Values!$B$37="EU","computercomponent","computer"))</f>
        <v>computercomponent</v>
      </c>
      <c r="B30" s="38" t="str">
        <f aca="false">IF(ISBLANK(Values!E29),"",Values!F29)</f>
        <v>Lenovo T470s BL - NOR</v>
      </c>
      <c r="C30" s="32"/>
      <c r="D30" s="30" t="n">
        <f aca="false">IF(ISBLANK(Values!E29),"",Values!E29)</f>
        <v>5714401471066</v>
      </c>
      <c r="E30" s="31" t="str">
        <f aca="false">IF(ISBLANK(Values!E29),"","EAN")</f>
        <v>EAN</v>
      </c>
      <c r="F30" s="28"/>
      <c r="G30" s="32"/>
      <c r="H30" s="27"/>
      <c r="I30" s="27"/>
      <c r="J30" s="39"/>
      <c r="K30" s="28"/>
      <c r="L30" s="40"/>
      <c r="M30" s="41" t="str">
        <f aca="false">IF(ISBLANK(Values!E29),"",Values!$M29)</f>
        <v>https://raw.githubusercontent.com/PatrickVibild/TellusAmazonPictures/master/pictures/Lenovo/T470s/BL/NOR/1.jpg</v>
      </c>
      <c r="N30" s="41" t="str">
        <f aca="false">IF(ISBLANK(Values!$F29),"",Values!N29)</f>
        <v>https://raw.githubusercontent.com/PatrickVibild/TellusAmazonPictures/master/pictures/Lenovo/T470s/BL/NOR/2.jpg</v>
      </c>
      <c r="O30" s="41" t="str">
        <f aca="false">IF(ISBLANK(Values!$F29),"",Values!O29)</f>
        <v>https://raw.githubusercontent.com/PatrickVibild/TellusAmazonPictures/master/pictures/Lenovo/T470s/BL/NOR/3.jpg</v>
      </c>
      <c r="P30" s="41" t="str">
        <f aca="false">IF(ISBLANK(Values!$F29),"",Values!P29)</f>
        <v>https://raw.githubusercontent.com/PatrickVibild/TellusAmazonPictures/master/pictures/Lenovo/T470s/BL/NOR/4.jpg</v>
      </c>
      <c r="Q30" s="41" t="str">
        <f aca="false">IF(ISBLANK(Values!$F29),"",Values!Q29)</f>
        <v>https://raw.githubusercontent.com/PatrickVibild/TellusAmazonPictures/master/pictures/Lenovo/T470s/BL/NOR/5.jpg</v>
      </c>
      <c r="R30" s="41" t="str">
        <f aca="false">IF(ISBLANK(Values!$F29),"",Values!R29)</f>
        <v>https://raw.githubusercontent.com/PatrickVibild/TellusAmazonPictures/master/pictures/Lenovo/T470s/BL/NOR/6.jpg</v>
      </c>
      <c r="S30" s="41" t="str">
        <f aca="false">IF(ISBLANK(Values!$F29),"",Values!S29)</f>
        <v>https://raw.githubusercontent.com/PatrickVibild/TellusAmazonPictures/master/pictures/Lenovo/T470s/BL/NOR/7.jpg</v>
      </c>
      <c r="T30" s="41" t="str">
        <f aca="false">IF(ISBLANK(Values!$F29),"",Values!T29)</f>
        <v>https://raw.githubusercontent.com/PatrickVibild/TellusAmazonPictures/master/pictures/Lenovo/T470s/BL/NOR/8.jpg</v>
      </c>
      <c r="U30" s="41" t="str">
        <f aca="false">IF(ISBLANK(Values!$F29),"",Values!U29)</f>
        <v>https://raw.githubusercontent.com/PatrickVibild/TellusAmazonPictures/master/pictures/Lenovo/T470s/BL/NOR/9.jpg</v>
      </c>
      <c r="V30" s="1"/>
      <c r="W30" s="32"/>
      <c r="X30" s="32"/>
      <c r="Y30" s="39"/>
      <c r="Z30" s="32"/>
      <c r="AA30" s="36" t="str">
        <f aca="false">IF(ISBLANK(Values!E29),"",Values!$B$20)</f>
        <v>PartialUpdate</v>
      </c>
      <c r="AB30" s="36"/>
      <c r="AC30" s="1"/>
      <c r="AD30" s="1"/>
      <c r="AE30" s="1"/>
      <c r="AF30" s="1"/>
      <c r="AG30" s="1"/>
      <c r="AH30" s="1"/>
      <c r="AI30" s="42"/>
      <c r="AJ30" s="43"/>
      <c r="AK30" s="1"/>
      <c r="AL30" s="1"/>
      <c r="AM30" s="1"/>
      <c r="AN30" s="1"/>
      <c r="AO30" s="1"/>
      <c r="AP30" s="1"/>
      <c r="AQ30" s="1"/>
      <c r="AR30" s="1"/>
      <c r="AS30" s="1"/>
      <c r="AT30" s="28"/>
      <c r="AU30" s="1"/>
      <c r="AV30" s="36"/>
      <c r="AW30" s="1"/>
      <c r="AX30" s="1"/>
      <c r="AY30" s="1"/>
      <c r="AZ30" s="1"/>
      <c r="BA30" s="1"/>
      <c r="BB30" s="1"/>
      <c r="BC30" s="1"/>
      <c r="BD30" s="1"/>
      <c r="BE30" s="27"/>
      <c r="BF30" s="27"/>
      <c r="BG30" s="27"/>
      <c r="BH30" s="27"/>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36"/>
      <c r="CQ30" s="36"/>
      <c r="CR30" s="36"/>
      <c r="CS30" s="1"/>
      <c r="CT30" s="1"/>
      <c r="CU30" s="1"/>
      <c r="CV30" s="1"/>
      <c r="CW30" s="1"/>
      <c r="CX30" s="1"/>
      <c r="CY30" s="1"/>
      <c r="CZ30" s="1"/>
      <c r="DA30" s="1"/>
      <c r="DB30" s="1"/>
      <c r="DC30" s="1"/>
      <c r="DD30" s="1"/>
      <c r="DE30" s="1"/>
      <c r="DF30" s="1"/>
      <c r="DG30" s="1"/>
      <c r="DH30" s="1"/>
      <c r="DI30" s="1"/>
      <c r="DJ30" s="1"/>
      <c r="DK30" s="1"/>
      <c r="DL30" s="1"/>
      <c r="DM30" s="1"/>
      <c r="DN30" s="1"/>
      <c r="DO30" s="27"/>
      <c r="DP30" s="27"/>
      <c r="DQ30" s="1"/>
      <c r="DR30" s="1"/>
      <c r="DS30" s="31"/>
      <c r="DT30" s="1"/>
      <c r="DU30" s="1"/>
      <c r="DV30" s="1"/>
      <c r="DW30" s="1"/>
      <c r="DX30" s="1"/>
      <c r="DY30" s="44"/>
      <c r="DZ30" s="31"/>
      <c r="EA30" s="31"/>
      <c r="EB30" s="31"/>
      <c r="EC30" s="31"/>
      <c r="ED30" s="1"/>
      <c r="EE30" s="1"/>
      <c r="EF30" s="1"/>
      <c r="EG30" s="1"/>
      <c r="EH30" s="1"/>
      <c r="EI30" s="1"/>
      <c r="EJ30" s="1"/>
      <c r="EK30" s="1"/>
      <c r="EL30" s="1"/>
      <c r="EM30" s="1"/>
      <c r="EN30" s="1"/>
      <c r="EO30" s="1"/>
      <c r="EP30" s="1"/>
      <c r="EQ30" s="1"/>
      <c r="ER30" s="1"/>
      <c r="ES30" s="1"/>
      <c r="ET30" s="1"/>
      <c r="EU30" s="1"/>
      <c r="EV30" s="31"/>
      <c r="EW30" s="1"/>
      <c r="EX30" s="1"/>
      <c r="EY30" s="1"/>
      <c r="EZ30" s="1"/>
      <c r="FA30" s="1"/>
      <c r="FB30" s="1"/>
      <c r="FC30" s="1"/>
      <c r="FD30" s="1"/>
      <c r="FE30" s="1"/>
      <c r="FF30" s="1"/>
      <c r="FG30" s="1"/>
      <c r="FH30" s="1"/>
      <c r="FI30" s="36"/>
      <c r="FJ30" s="36"/>
      <c r="FK30" s="1"/>
      <c r="FL30" s="1"/>
      <c r="FM30" s="1"/>
      <c r="FN30" s="1"/>
      <c r="FO30" s="28"/>
      <c r="FP30" s="1"/>
      <c r="FQ30" s="1"/>
      <c r="FR30" s="1"/>
      <c r="FS30" s="1"/>
      <c r="FT30" s="1"/>
      <c r="FU30" s="1"/>
      <c r="FV30" s="1"/>
      <c r="FW30" s="1"/>
      <c r="FX30" s="1"/>
      <c r="FY30" s="1"/>
      <c r="FZ30" s="1"/>
      <c r="GA30" s="1"/>
      <c r="GB30" s="1"/>
      <c r="GC30" s="1"/>
      <c r="GD30" s="1"/>
      <c r="GE30" s="1"/>
      <c r="GF30" s="1"/>
      <c r="GG30" s="1"/>
      <c r="GH30" s="1"/>
      <c r="GI30" s="1"/>
      <c r="GJ30" s="1"/>
    </row>
    <row r="31" s="45" customFormat="true" ht="15" hidden="false" customHeight="false" outlineLevel="0" collapsed="false">
      <c r="A31" s="27" t="str">
        <f aca="false">IF(ISBLANK(Values!E30),"",IF(Values!$B$37="EU","computercomponent","computer"))</f>
        <v>computercomponent</v>
      </c>
      <c r="B31" s="38" t="str">
        <f aca="false">IF(ISBLANK(Values!E30),"",Values!F30)</f>
        <v>Lenovo T470s - BE</v>
      </c>
      <c r="C31" s="32"/>
      <c r="D31" s="30" t="n">
        <f aca="false">IF(ISBLANK(Values!E30),"",Values!E30)</f>
        <v>5714401471073</v>
      </c>
      <c r="E31" s="31" t="str">
        <f aca="false">IF(ISBLANK(Values!E30),"","EAN")</f>
        <v>EAN</v>
      </c>
      <c r="F31" s="28"/>
      <c r="G31" s="32"/>
      <c r="H31" s="27"/>
      <c r="I31" s="27"/>
      <c r="J31" s="39"/>
      <c r="K31" s="28"/>
      <c r="L31" s="40"/>
      <c r="M31" s="41" t="str">
        <f aca="false">IF(ISBLANK(Values!E30),"",Values!$M30)</f>
        <v>https://download.lenovo.com/Images/Parts/01EN735/01EN735_A.jpg</v>
      </c>
      <c r="N31" s="41" t="str">
        <f aca="false">IF(ISBLANK(Values!$F30),"",Values!N30)</f>
        <v>https://download.lenovo.com/Images/Parts/01EN735/01EN735_B.jpg</v>
      </c>
      <c r="O31" s="41" t="str">
        <f aca="false">IF(ISBLANK(Values!$F30),"",Values!O30)</f>
        <v>https://download.lenovo.com/Images/Parts/01EN735/01EN735_details.jpg</v>
      </c>
      <c r="P31" s="41" t="str">
        <f aca="false">IF(ISBLANK(Values!$F30),"",Values!P30)</f>
        <v/>
      </c>
      <c r="Q31" s="41" t="str">
        <f aca="false">IF(ISBLANK(Values!$F30),"",Values!Q30)</f>
        <v/>
      </c>
      <c r="R31" s="41" t="str">
        <f aca="false">IF(ISBLANK(Values!$F30),"",Values!R30)</f>
        <v/>
      </c>
      <c r="S31" s="41" t="str">
        <f aca="false">IF(ISBLANK(Values!$F30),"",Values!S30)</f>
        <v/>
      </c>
      <c r="T31" s="41" t="str">
        <f aca="false">IF(ISBLANK(Values!$F30),"",Values!T30)</f>
        <v/>
      </c>
      <c r="U31" s="41" t="str">
        <f aca="false">IF(ISBLANK(Values!$F30),"",Values!U30)</f>
        <v/>
      </c>
      <c r="V31" s="1"/>
      <c r="W31" s="32"/>
      <c r="X31" s="32"/>
      <c r="Y31" s="39"/>
      <c r="Z31" s="32"/>
      <c r="AA31" s="36" t="str">
        <f aca="false">IF(ISBLANK(Values!E30),"",Values!$B$20)</f>
        <v>PartialUpdate</v>
      </c>
      <c r="AB31" s="36"/>
      <c r="AC31" s="1"/>
      <c r="AD31" s="1"/>
      <c r="AE31" s="1"/>
      <c r="AF31" s="1"/>
      <c r="AG31" s="1"/>
      <c r="AH31" s="1"/>
      <c r="AI31" s="42"/>
      <c r="AJ31" s="43"/>
      <c r="AK31" s="1"/>
      <c r="AL31" s="1"/>
      <c r="AM31" s="1"/>
      <c r="AN31" s="1"/>
      <c r="AO31" s="1"/>
      <c r="AP31" s="1"/>
      <c r="AQ31" s="1"/>
      <c r="AR31" s="1"/>
      <c r="AS31" s="1"/>
      <c r="AT31" s="28"/>
      <c r="AU31" s="1"/>
      <c r="AV31" s="36"/>
      <c r="AW31" s="1"/>
      <c r="AX31" s="1"/>
      <c r="AY31" s="1"/>
      <c r="AZ31" s="1"/>
      <c r="BA31" s="1"/>
      <c r="BB31" s="1"/>
      <c r="BC31" s="1"/>
      <c r="BD31" s="1"/>
      <c r="BE31" s="27"/>
      <c r="BF31" s="27"/>
      <c r="BG31" s="27"/>
      <c r="BH31" s="27"/>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36"/>
      <c r="CQ31" s="36"/>
      <c r="CR31" s="36"/>
      <c r="CS31" s="1"/>
      <c r="CT31" s="1"/>
      <c r="CU31" s="1"/>
      <c r="CV31" s="1"/>
      <c r="CW31" s="1"/>
      <c r="CX31" s="1"/>
      <c r="CY31" s="1"/>
      <c r="CZ31" s="1"/>
      <c r="DA31" s="1"/>
      <c r="DB31" s="1"/>
      <c r="DC31" s="1"/>
      <c r="DD31" s="1"/>
      <c r="DE31" s="1"/>
      <c r="DF31" s="1"/>
      <c r="DG31" s="1"/>
      <c r="DH31" s="1"/>
      <c r="DI31" s="1"/>
      <c r="DJ31" s="1"/>
      <c r="DK31" s="1"/>
      <c r="DL31" s="1"/>
      <c r="DM31" s="1"/>
      <c r="DN31" s="1"/>
      <c r="DO31" s="27"/>
      <c r="DP31" s="27"/>
      <c r="DQ31" s="1"/>
      <c r="DR31" s="1"/>
      <c r="DS31" s="31"/>
      <c r="DT31" s="1"/>
      <c r="DU31" s="1"/>
      <c r="DV31" s="1"/>
      <c r="DW31" s="1"/>
      <c r="DX31" s="1"/>
      <c r="DY31" s="44"/>
      <c r="DZ31" s="31"/>
      <c r="EA31" s="31"/>
      <c r="EB31" s="31"/>
      <c r="EC31" s="31"/>
      <c r="ED31" s="1"/>
      <c r="EE31" s="1"/>
      <c r="EF31" s="1"/>
      <c r="EG31" s="1"/>
      <c r="EH31" s="1"/>
      <c r="EI31" s="1"/>
      <c r="EJ31" s="1"/>
      <c r="EK31" s="1"/>
      <c r="EL31" s="1"/>
      <c r="EM31" s="1"/>
      <c r="EN31" s="1"/>
      <c r="EO31" s="1"/>
      <c r="EP31" s="1"/>
      <c r="EQ31" s="1"/>
      <c r="ER31" s="1"/>
      <c r="ES31" s="1"/>
      <c r="ET31" s="1"/>
      <c r="EU31" s="1"/>
      <c r="EV31" s="31"/>
      <c r="EW31" s="1"/>
      <c r="EX31" s="1"/>
      <c r="EY31" s="1"/>
      <c r="EZ31" s="1"/>
      <c r="FA31" s="1"/>
      <c r="FB31" s="1"/>
      <c r="FC31" s="1"/>
      <c r="FD31" s="1"/>
      <c r="FE31" s="1"/>
      <c r="FF31" s="1"/>
      <c r="FG31" s="1"/>
      <c r="FH31" s="1"/>
      <c r="FI31" s="36"/>
      <c r="FJ31" s="36"/>
      <c r="FK31" s="1"/>
      <c r="FL31" s="1"/>
      <c r="FM31" s="1"/>
      <c r="FN31" s="1"/>
      <c r="FO31" s="28"/>
      <c r="FP31" s="1"/>
      <c r="FQ31" s="1"/>
      <c r="FR31" s="1"/>
      <c r="FS31" s="1"/>
      <c r="FT31" s="1"/>
      <c r="FU31" s="1"/>
      <c r="FV31" s="1"/>
      <c r="FW31" s="1"/>
      <c r="FX31" s="1"/>
      <c r="FY31" s="1"/>
      <c r="FZ31" s="1"/>
      <c r="GA31" s="1"/>
      <c r="GB31" s="1"/>
      <c r="GC31" s="1"/>
      <c r="GD31" s="1"/>
      <c r="GE31" s="1"/>
      <c r="GF31" s="1"/>
      <c r="GG31" s="1"/>
      <c r="GH31" s="1"/>
      <c r="GI31" s="1"/>
      <c r="GJ31" s="1"/>
    </row>
    <row r="32" s="45" customFormat="true" ht="15" hidden="false" customHeight="false" outlineLevel="0" collapsed="false">
      <c r="A32" s="27" t="str">
        <f aca="false">IF(ISBLANK(Values!E31),"",IF(Values!$B$37="EU","computercomponent","computer"))</f>
        <v>computercomponent</v>
      </c>
      <c r="B32" s="38" t="str">
        <f aca="false">IF(ISBLANK(Values!E31),"",Values!F31)</f>
        <v>Lenovo T470s BL - BG</v>
      </c>
      <c r="C32" s="32"/>
      <c r="D32" s="30" t="n">
        <f aca="false">IF(ISBLANK(Values!E31),"",Values!E31)</f>
        <v>5714401471080</v>
      </c>
      <c r="E32" s="31" t="str">
        <f aca="false">IF(ISBLANK(Values!E31),"","EAN")</f>
        <v>EAN</v>
      </c>
      <c r="F32" s="28"/>
      <c r="G32" s="32"/>
      <c r="H32" s="27"/>
      <c r="I32" s="27"/>
      <c r="J32" s="39"/>
      <c r="K32" s="28"/>
      <c r="L32" s="40"/>
      <c r="M32" s="41" t="str">
        <f aca="false">IF(ISBLANK(Values!E31),"",Values!$M31)</f>
        <v>https://download.lenovo.com/Images/Parts/01EN730/01EN730_A.jpg</v>
      </c>
      <c r="N32" s="41" t="str">
        <f aca="false">IF(ISBLANK(Values!$F31),"",Values!N31)</f>
        <v>https://download.lenovo.com/Images/Parts/01EN730/01EN730_B.jpg</v>
      </c>
      <c r="O32" s="41" t="str">
        <f aca="false">IF(ISBLANK(Values!$F31),"",Values!O31)</f>
        <v>https://download.lenovo.com/Images/Parts/01EN730/01EN730_details.jpg</v>
      </c>
      <c r="P32" s="41" t="str">
        <f aca="false">IF(ISBLANK(Values!$F31),"",Values!P31)</f>
        <v/>
      </c>
      <c r="Q32" s="41" t="str">
        <f aca="false">IF(ISBLANK(Values!$F31),"",Values!Q31)</f>
        <v/>
      </c>
      <c r="R32" s="41" t="str">
        <f aca="false">IF(ISBLANK(Values!$F31),"",Values!R31)</f>
        <v/>
      </c>
      <c r="S32" s="41" t="str">
        <f aca="false">IF(ISBLANK(Values!$F31),"",Values!S31)</f>
        <v/>
      </c>
      <c r="T32" s="41" t="str">
        <f aca="false">IF(ISBLANK(Values!$F31),"",Values!T31)</f>
        <v/>
      </c>
      <c r="U32" s="41" t="str">
        <f aca="false">IF(ISBLANK(Values!$F31),"",Values!U31)</f>
        <v/>
      </c>
      <c r="V32" s="1"/>
      <c r="W32" s="32"/>
      <c r="X32" s="32"/>
      <c r="Y32" s="39"/>
      <c r="Z32" s="32"/>
      <c r="AA32" s="36" t="str">
        <f aca="false">IF(ISBLANK(Values!E31),"",Values!$B$20)</f>
        <v>PartialUpdate</v>
      </c>
      <c r="AB32" s="36"/>
      <c r="AC32" s="1"/>
      <c r="AD32" s="1"/>
      <c r="AE32" s="1"/>
      <c r="AF32" s="1"/>
      <c r="AG32" s="1"/>
      <c r="AH32" s="1"/>
      <c r="AI32" s="42"/>
      <c r="AJ32" s="43"/>
      <c r="AK32" s="1"/>
      <c r="AL32" s="1"/>
      <c r="AM32" s="1"/>
      <c r="AN32" s="1"/>
      <c r="AO32" s="1"/>
      <c r="AP32" s="1"/>
      <c r="AQ32" s="1"/>
      <c r="AR32" s="1"/>
      <c r="AS32" s="1"/>
      <c r="AT32" s="28"/>
      <c r="AU32" s="1"/>
      <c r="AV32" s="36"/>
      <c r="AW32" s="1"/>
      <c r="AX32" s="1"/>
      <c r="AY32" s="1"/>
      <c r="AZ32" s="1"/>
      <c r="BA32" s="1"/>
      <c r="BB32" s="1"/>
      <c r="BC32" s="1"/>
      <c r="BD32" s="1"/>
      <c r="BE32" s="27"/>
      <c r="BF32" s="27"/>
      <c r="BG32" s="27"/>
      <c r="BH32" s="27"/>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36"/>
      <c r="CQ32" s="36"/>
      <c r="CR32" s="36"/>
      <c r="CS32" s="1"/>
      <c r="CT32" s="1"/>
      <c r="CU32" s="1"/>
      <c r="CV32" s="1"/>
      <c r="CW32" s="1"/>
      <c r="CX32" s="1"/>
      <c r="CY32" s="1"/>
      <c r="CZ32" s="1"/>
      <c r="DA32" s="1"/>
      <c r="DB32" s="1"/>
      <c r="DC32" s="1"/>
      <c r="DD32" s="1"/>
      <c r="DE32" s="1"/>
      <c r="DF32" s="1"/>
      <c r="DG32" s="1"/>
      <c r="DH32" s="1"/>
      <c r="DI32" s="1"/>
      <c r="DJ32" s="1"/>
      <c r="DK32" s="1"/>
      <c r="DL32" s="1"/>
      <c r="DM32" s="1"/>
      <c r="DN32" s="1"/>
      <c r="DO32" s="27"/>
      <c r="DP32" s="27"/>
      <c r="DQ32" s="1"/>
      <c r="DR32" s="1"/>
      <c r="DS32" s="31"/>
      <c r="DT32" s="1"/>
      <c r="DU32" s="1"/>
      <c r="DV32" s="1"/>
      <c r="DW32" s="1"/>
      <c r="DX32" s="1"/>
      <c r="DY32" s="44"/>
      <c r="DZ32" s="31"/>
      <c r="EA32" s="31"/>
      <c r="EB32" s="31"/>
      <c r="EC32" s="31"/>
      <c r="ED32" s="1"/>
      <c r="EE32" s="1"/>
      <c r="EF32" s="1"/>
      <c r="EG32" s="1"/>
      <c r="EH32" s="1"/>
      <c r="EI32" s="1"/>
      <c r="EJ32" s="1"/>
      <c r="EK32" s="1"/>
      <c r="EL32" s="1"/>
      <c r="EM32" s="1"/>
      <c r="EN32" s="1"/>
      <c r="EO32" s="1"/>
      <c r="EP32" s="1"/>
      <c r="EQ32" s="1"/>
      <c r="ER32" s="1"/>
      <c r="ES32" s="1"/>
      <c r="ET32" s="1"/>
      <c r="EU32" s="1"/>
      <c r="EV32" s="31"/>
      <c r="EW32" s="1"/>
      <c r="EX32" s="1"/>
      <c r="EY32" s="1"/>
      <c r="EZ32" s="1"/>
      <c r="FA32" s="1"/>
      <c r="FB32" s="1"/>
      <c r="FC32" s="1"/>
      <c r="FD32" s="1"/>
      <c r="FE32" s="1"/>
      <c r="FF32" s="1"/>
      <c r="FG32" s="1"/>
      <c r="FH32" s="1"/>
      <c r="FI32" s="36"/>
      <c r="FJ32" s="36"/>
      <c r="FK32" s="1"/>
      <c r="FL32" s="1"/>
      <c r="FM32" s="1"/>
      <c r="FN32" s="1"/>
      <c r="FO32" s="28"/>
      <c r="FP32" s="1"/>
      <c r="FQ32" s="1"/>
      <c r="FR32" s="1"/>
      <c r="FS32" s="1"/>
      <c r="FT32" s="1"/>
      <c r="FU32" s="1"/>
      <c r="FV32" s="1"/>
      <c r="FW32" s="1"/>
      <c r="FX32" s="1"/>
      <c r="FY32" s="1"/>
      <c r="FZ32" s="1"/>
      <c r="GA32" s="1"/>
      <c r="GB32" s="1"/>
      <c r="GC32" s="1"/>
      <c r="GD32" s="1"/>
      <c r="GE32" s="1"/>
      <c r="GF32" s="1"/>
      <c r="GG32" s="1"/>
      <c r="GH32" s="1"/>
      <c r="GI32" s="1"/>
      <c r="GJ32" s="1"/>
    </row>
    <row r="33" s="45" customFormat="true" ht="15" hidden="false" customHeight="false" outlineLevel="0" collapsed="false">
      <c r="A33" s="27" t="str">
        <f aca="false">IF(ISBLANK(Values!E32),"",IF(Values!$B$37="EU","computercomponent","computer"))</f>
        <v>computercomponent</v>
      </c>
      <c r="B33" s="38" t="str">
        <f aca="false">IF(ISBLANK(Values!E32),"",Values!F32)</f>
        <v>Lenovo T470s BL - CZ</v>
      </c>
      <c r="C33" s="32"/>
      <c r="D33" s="30" t="n">
        <f aca="false">IF(ISBLANK(Values!E32),"",Values!E32)</f>
        <v>5714401471097</v>
      </c>
      <c r="E33" s="31" t="str">
        <f aca="false">IF(ISBLANK(Values!E32),"","EAN")</f>
        <v>EAN</v>
      </c>
      <c r="F33" s="28"/>
      <c r="G33" s="32"/>
      <c r="H33" s="27"/>
      <c r="I33" s="27"/>
      <c r="J33" s="39"/>
      <c r="K33" s="28"/>
      <c r="L33" s="40"/>
      <c r="M33" s="41" t="str">
        <f aca="false">IF(ISBLANK(Values!E32),"",Values!$M32)</f>
        <v>https://download.lenovo.com/Images/Parts/01EN690/01EN690_A.jpg</v>
      </c>
      <c r="N33" s="41" t="str">
        <f aca="false">IF(ISBLANK(Values!$F32),"",Values!N32)</f>
        <v>https://download.lenovo.com/Images/Parts/01EN690/01EN690_B.jpg</v>
      </c>
      <c r="O33" s="41" t="str">
        <f aca="false">IF(ISBLANK(Values!$F32),"",Values!O32)</f>
        <v>https://download.lenovo.com/Images/Parts/01EN690/01EN690_details.jpg</v>
      </c>
      <c r="P33" s="41" t="str">
        <f aca="false">IF(ISBLANK(Values!$F32),"",Values!P32)</f>
        <v/>
      </c>
      <c r="Q33" s="41" t="str">
        <f aca="false">IF(ISBLANK(Values!$F32),"",Values!Q32)</f>
        <v/>
      </c>
      <c r="R33" s="41" t="str">
        <f aca="false">IF(ISBLANK(Values!$F32),"",Values!R32)</f>
        <v/>
      </c>
      <c r="S33" s="41" t="str">
        <f aca="false">IF(ISBLANK(Values!$F32),"",Values!S32)</f>
        <v/>
      </c>
      <c r="T33" s="41" t="str">
        <f aca="false">IF(ISBLANK(Values!$F32),"",Values!T32)</f>
        <v/>
      </c>
      <c r="U33" s="41" t="str">
        <f aca="false">IF(ISBLANK(Values!$F32),"",Values!U32)</f>
        <v/>
      </c>
      <c r="V33" s="1"/>
      <c r="W33" s="32"/>
      <c r="X33" s="32"/>
      <c r="Y33" s="39"/>
      <c r="Z33" s="32"/>
      <c r="AA33" s="36" t="str">
        <f aca="false">IF(ISBLANK(Values!E32),"",Values!$B$20)</f>
        <v>PartialUpdate</v>
      </c>
      <c r="AB33" s="36"/>
      <c r="AC33" s="1"/>
      <c r="AD33" s="1"/>
      <c r="AE33" s="1"/>
      <c r="AF33" s="1"/>
      <c r="AG33" s="1"/>
      <c r="AH33" s="1"/>
      <c r="AI33" s="42"/>
      <c r="AJ33" s="43"/>
      <c r="AK33" s="1"/>
      <c r="AL33" s="1"/>
      <c r="AM33" s="1"/>
      <c r="AN33" s="1"/>
      <c r="AO33" s="1"/>
      <c r="AP33" s="1"/>
      <c r="AQ33" s="1"/>
      <c r="AR33" s="1"/>
      <c r="AS33" s="1"/>
      <c r="AT33" s="28"/>
      <c r="AU33" s="1"/>
      <c r="AV33" s="36"/>
      <c r="AW33" s="1"/>
      <c r="AX33" s="1"/>
      <c r="AY33" s="1"/>
      <c r="AZ33" s="1"/>
      <c r="BA33" s="1"/>
      <c r="BB33" s="1"/>
      <c r="BC33" s="1"/>
      <c r="BD33" s="1"/>
      <c r="BE33" s="27"/>
      <c r="BF33" s="27"/>
      <c r="BG33" s="27"/>
      <c r="BH33" s="27"/>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36"/>
      <c r="CQ33" s="36"/>
      <c r="CR33" s="36"/>
      <c r="CS33" s="1"/>
      <c r="CT33" s="1"/>
      <c r="CU33" s="1"/>
      <c r="CV33" s="1"/>
      <c r="CW33" s="1"/>
      <c r="CX33" s="1"/>
      <c r="CY33" s="1"/>
      <c r="CZ33" s="1"/>
      <c r="DA33" s="1"/>
      <c r="DB33" s="1"/>
      <c r="DC33" s="1"/>
      <c r="DD33" s="1"/>
      <c r="DE33" s="1"/>
      <c r="DF33" s="1"/>
      <c r="DG33" s="1"/>
      <c r="DH33" s="1"/>
      <c r="DI33" s="1"/>
      <c r="DJ33" s="1"/>
      <c r="DK33" s="1"/>
      <c r="DL33" s="1"/>
      <c r="DM33" s="1"/>
      <c r="DN33" s="1"/>
      <c r="DO33" s="27"/>
      <c r="DP33" s="27"/>
      <c r="DQ33" s="1"/>
      <c r="DR33" s="1"/>
      <c r="DS33" s="31"/>
      <c r="DT33" s="1"/>
      <c r="DU33" s="1"/>
      <c r="DV33" s="1"/>
      <c r="DW33" s="1"/>
      <c r="DX33" s="1"/>
      <c r="DY33" s="44"/>
      <c r="DZ33" s="31"/>
      <c r="EA33" s="31"/>
      <c r="EB33" s="31"/>
      <c r="EC33" s="31"/>
      <c r="ED33" s="1"/>
      <c r="EE33" s="1"/>
      <c r="EF33" s="1"/>
      <c r="EG33" s="1"/>
      <c r="EH33" s="1"/>
      <c r="EI33" s="1"/>
      <c r="EJ33" s="1"/>
      <c r="EK33" s="1"/>
      <c r="EL33" s="1"/>
      <c r="EM33" s="1"/>
      <c r="EN33" s="1"/>
      <c r="EO33" s="1"/>
      <c r="EP33" s="1"/>
      <c r="EQ33" s="1"/>
      <c r="ER33" s="1"/>
      <c r="ES33" s="1"/>
      <c r="ET33" s="1"/>
      <c r="EU33" s="1"/>
      <c r="EV33" s="31"/>
      <c r="EW33" s="1"/>
      <c r="EX33" s="1"/>
      <c r="EY33" s="1"/>
      <c r="EZ33" s="1"/>
      <c r="FA33" s="1"/>
      <c r="FB33" s="1"/>
      <c r="FC33" s="1"/>
      <c r="FD33" s="1"/>
      <c r="FE33" s="1"/>
      <c r="FF33" s="1"/>
      <c r="FG33" s="1"/>
      <c r="FH33" s="1"/>
      <c r="FI33" s="36"/>
      <c r="FJ33" s="36"/>
      <c r="FK33" s="1"/>
      <c r="FL33" s="1"/>
      <c r="FM33" s="1"/>
      <c r="FN33" s="1"/>
      <c r="FO33" s="28"/>
      <c r="FP33" s="1"/>
      <c r="FQ33" s="1"/>
      <c r="FR33" s="1"/>
      <c r="FS33" s="1"/>
      <c r="FT33" s="1"/>
      <c r="FU33" s="1"/>
      <c r="FV33" s="1"/>
      <c r="FW33" s="1"/>
      <c r="FX33" s="1"/>
      <c r="FY33" s="1"/>
      <c r="FZ33" s="1"/>
      <c r="GA33" s="1"/>
      <c r="GB33" s="1"/>
      <c r="GC33" s="1"/>
      <c r="GD33" s="1"/>
      <c r="GE33" s="1"/>
      <c r="GF33" s="1"/>
      <c r="GG33" s="1"/>
      <c r="GH33" s="1"/>
      <c r="GI33" s="1"/>
      <c r="GJ33" s="1"/>
    </row>
    <row r="34" s="45" customFormat="true" ht="15" hidden="false" customHeight="false" outlineLevel="0" collapsed="false">
      <c r="A34" s="27" t="str">
        <f aca="false">IF(ISBLANK(Values!E33),"",IF(Values!$B$37="EU","computercomponent","computer"))</f>
        <v>computercomponent</v>
      </c>
      <c r="B34" s="38" t="str">
        <f aca="false">IF(ISBLANK(Values!E33),"",Values!F33)</f>
        <v>Lenovo T470s BL - DK</v>
      </c>
      <c r="C34" s="32"/>
      <c r="D34" s="30" t="n">
        <f aca="false">IF(ISBLANK(Values!E33),"",Values!E33)</f>
        <v>5714401471103</v>
      </c>
      <c r="E34" s="31" t="str">
        <f aca="false">IF(ISBLANK(Values!E33),"","EAN")</f>
        <v>EAN</v>
      </c>
      <c r="F34" s="28"/>
      <c r="G34" s="32"/>
      <c r="H34" s="27"/>
      <c r="I34" s="27"/>
      <c r="J34" s="39"/>
      <c r="K34" s="28"/>
      <c r="L34" s="40"/>
      <c r="M34" s="41" t="str">
        <f aca="false">IF(ISBLANK(Values!E33),"",Values!$M33)</f>
        <v>https://download.lenovo.com/Images/Parts/01EN732/01EN732_A.jpg</v>
      </c>
      <c r="N34" s="41" t="str">
        <f aca="false">IF(ISBLANK(Values!$F33),"",Values!N33)</f>
        <v>https://download.lenovo.com/Images/Parts/01EN732/01EN732_B.jpg</v>
      </c>
      <c r="O34" s="41" t="str">
        <f aca="false">IF(ISBLANK(Values!$F33),"",Values!O33)</f>
        <v>https://download.lenovo.com/Images/Parts/01EN732/01EN732_details.jpg</v>
      </c>
      <c r="P34" s="41" t="str">
        <f aca="false">IF(ISBLANK(Values!$F33),"",Values!P33)</f>
        <v/>
      </c>
      <c r="Q34" s="41" t="str">
        <f aca="false">IF(ISBLANK(Values!$F33),"",Values!Q33)</f>
        <v/>
      </c>
      <c r="R34" s="41" t="str">
        <f aca="false">IF(ISBLANK(Values!$F33),"",Values!R33)</f>
        <v/>
      </c>
      <c r="S34" s="41" t="str">
        <f aca="false">IF(ISBLANK(Values!$F33),"",Values!S33)</f>
        <v/>
      </c>
      <c r="T34" s="41" t="str">
        <f aca="false">IF(ISBLANK(Values!$F33),"",Values!T33)</f>
        <v/>
      </c>
      <c r="U34" s="41" t="str">
        <f aca="false">IF(ISBLANK(Values!$F33),"",Values!U33)</f>
        <v/>
      </c>
      <c r="V34" s="1"/>
      <c r="W34" s="32"/>
      <c r="X34" s="32"/>
      <c r="Y34" s="39"/>
      <c r="Z34" s="32"/>
      <c r="AA34" s="36" t="str">
        <f aca="false">IF(ISBLANK(Values!E33),"",Values!$B$20)</f>
        <v>PartialUpdate</v>
      </c>
      <c r="AB34" s="36"/>
      <c r="AC34" s="1"/>
      <c r="AD34" s="1"/>
      <c r="AE34" s="1"/>
      <c r="AF34" s="1"/>
      <c r="AG34" s="1"/>
      <c r="AH34" s="1"/>
      <c r="AI34" s="42"/>
      <c r="AJ34" s="43"/>
      <c r="AK34" s="1"/>
      <c r="AL34" s="1"/>
      <c r="AM34" s="1"/>
      <c r="AN34" s="1"/>
      <c r="AO34" s="1"/>
      <c r="AP34" s="1"/>
      <c r="AQ34" s="1"/>
      <c r="AR34" s="1"/>
      <c r="AS34" s="1"/>
      <c r="AT34" s="28"/>
      <c r="AU34" s="1"/>
      <c r="AV34" s="36"/>
      <c r="AW34" s="1"/>
      <c r="AX34" s="1"/>
      <c r="AY34" s="1"/>
      <c r="AZ34" s="1"/>
      <c r="BA34" s="1"/>
      <c r="BB34" s="1"/>
      <c r="BC34" s="1"/>
      <c r="BD34" s="1"/>
      <c r="BE34" s="27"/>
      <c r="BF34" s="27"/>
      <c r="BG34" s="27"/>
      <c r="BH34" s="27"/>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36"/>
      <c r="CQ34" s="36"/>
      <c r="CR34" s="36"/>
      <c r="CS34" s="1"/>
      <c r="CT34" s="1"/>
      <c r="CU34" s="1"/>
      <c r="CV34" s="1"/>
      <c r="CW34" s="1"/>
      <c r="CX34" s="1"/>
      <c r="CY34" s="1"/>
      <c r="CZ34" s="1"/>
      <c r="DA34" s="1"/>
      <c r="DB34" s="1"/>
      <c r="DC34" s="1"/>
      <c r="DD34" s="1"/>
      <c r="DE34" s="1"/>
      <c r="DF34" s="1"/>
      <c r="DG34" s="1"/>
      <c r="DH34" s="1"/>
      <c r="DI34" s="1"/>
      <c r="DJ34" s="1"/>
      <c r="DK34" s="1"/>
      <c r="DL34" s="1"/>
      <c r="DM34" s="1"/>
      <c r="DN34" s="1"/>
      <c r="DO34" s="27"/>
      <c r="DP34" s="27"/>
      <c r="DQ34" s="1"/>
      <c r="DR34" s="1"/>
      <c r="DS34" s="31"/>
      <c r="DT34" s="1"/>
      <c r="DU34" s="1"/>
      <c r="DV34" s="1"/>
      <c r="DW34" s="1"/>
      <c r="DX34" s="1"/>
      <c r="DY34" s="44"/>
      <c r="DZ34" s="31"/>
      <c r="EA34" s="31"/>
      <c r="EB34" s="31"/>
      <c r="EC34" s="31"/>
      <c r="ED34" s="1"/>
      <c r="EE34" s="1"/>
      <c r="EF34" s="1"/>
      <c r="EG34" s="1"/>
      <c r="EH34" s="1"/>
      <c r="EI34" s="1"/>
      <c r="EJ34" s="1"/>
      <c r="EK34" s="1"/>
      <c r="EL34" s="1"/>
      <c r="EM34" s="1"/>
      <c r="EN34" s="1"/>
      <c r="EO34" s="1"/>
      <c r="EP34" s="1"/>
      <c r="EQ34" s="1"/>
      <c r="ER34" s="1"/>
      <c r="ES34" s="1"/>
      <c r="ET34" s="1"/>
      <c r="EU34" s="1"/>
      <c r="EV34" s="31"/>
      <c r="EW34" s="1"/>
      <c r="EX34" s="1"/>
      <c r="EY34" s="1"/>
      <c r="EZ34" s="1"/>
      <c r="FA34" s="1"/>
      <c r="FB34" s="1"/>
      <c r="FC34" s="1"/>
      <c r="FD34" s="1"/>
      <c r="FE34" s="1"/>
      <c r="FF34" s="1"/>
      <c r="FG34" s="1"/>
      <c r="FH34" s="1"/>
      <c r="FI34" s="36"/>
      <c r="FJ34" s="36"/>
      <c r="FK34" s="1"/>
      <c r="FL34" s="1"/>
      <c r="FM34" s="1"/>
      <c r="FN34" s="1"/>
      <c r="FO34" s="28"/>
      <c r="FP34" s="1"/>
      <c r="FQ34" s="1"/>
      <c r="FR34" s="1"/>
      <c r="FS34" s="1"/>
      <c r="FT34" s="1"/>
      <c r="FU34" s="1"/>
      <c r="FV34" s="1"/>
      <c r="FW34" s="1"/>
      <c r="FX34" s="1"/>
      <c r="FY34" s="1"/>
      <c r="FZ34" s="1"/>
      <c r="GA34" s="1"/>
      <c r="GB34" s="1"/>
      <c r="GC34" s="1"/>
      <c r="GD34" s="1"/>
      <c r="GE34" s="1"/>
      <c r="GF34" s="1"/>
      <c r="GG34" s="1"/>
      <c r="GH34" s="1"/>
      <c r="GI34" s="1"/>
      <c r="GJ34" s="1"/>
    </row>
    <row r="35" s="45" customFormat="true" ht="15" hidden="false" customHeight="false" outlineLevel="0" collapsed="false">
      <c r="A35" s="27" t="str">
        <f aca="false">IF(ISBLANK(Values!E34),"",IF(Values!$B$37="EU","computercomponent","computer"))</f>
        <v>computercomponent</v>
      </c>
      <c r="B35" s="38" t="str">
        <f aca="false">IF(ISBLANK(Values!E34),"",Values!F34)</f>
        <v>Lenovo T470s BL - HU</v>
      </c>
      <c r="C35" s="32"/>
      <c r="D35" s="30" t="n">
        <f aca="false">IF(ISBLANK(Values!E34),"",Values!E34)</f>
        <v>5714401471110</v>
      </c>
      <c r="E35" s="31" t="str">
        <f aca="false">IF(ISBLANK(Values!E34),"","EAN")</f>
        <v>EAN</v>
      </c>
      <c r="F35" s="28"/>
      <c r="G35" s="32"/>
      <c r="H35" s="27"/>
      <c r="I35" s="27"/>
      <c r="J35" s="39"/>
      <c r="K35" s="28"/>
      <c r="L35" s="40"/>
      <c r="M35" s="41" t="str">
        <f aca="false">IF(ISBLANK(Values!E34),"",Values!$M34)</f>
        <v>https://download.lenovo.com/Images/Parts/01EN656/01EN656_A.jpg</v>
      </c>
      <c r="N35" s="41" t="str">
        <f aca="false">IF(ISBLANK(Values!$F34),"",Values!N34)</f>
        <v>https://download.lenovo.com/Images/Parts/01EN656/01EN656_B.jpg</v>
      </c>
      <c r="O35" s="41" t="str">
        <f aca="false">IF(ISBLANK(Values!$F34),"",Values!O34)</f>
        <v>https://download.lenovo.com/Images/Parts/01EN656/01EN656_details.jpg</v>
      </c>
      <c r="P35" s="41" t="str">
        <f aca="false">IF(ISBLANK(Values!$F34),"",Values!P34)</f>
        <v/>
      </c>
      <c r="Q35" s="41" t="str">
        <f aca="false">IF(ISBLANK(Values!$F34),"",Values!Q34)</f>
        <v/>
      </c>
      <c r="R35" s="41" t="str">
        <f aca="false">IF(ISBLANK(Values!$F34),"",Values!R34)</f>
        <v/>
      </c>
      <c r="S35" s="41" t="str">
        <f aca="false">IF(ISBLANK(Values!$F34),"",Values!S34)</f>
        <v/>
      </c>
      <c r="T35" s="41" t="str">
        <f aca="false">IF(ISBLANK(Values!$F34),"",Values!T34)</f>
        <v/>
      </c>
      <c r="U35" s="41" t="str">
        <f aca="false">IF(ISBLANK(Values!$F34),"",Values!U34)</f>
        <v/>
      </c>
      <c r="V35" s="1"/>
      <c r="W35" s="32"/>
      <c r="X35" s="32"/>
      <c r="Y35" s="39"/>
      <c r="Z35" s="32"/>
      <c r="AA35" s="36" t="str">
        <f aca="false">IF(ISBLANK(Values!E34),"",Values!$B$20)</f>
        <v>PartialUpdate</v>
      </c>
      <c r="AB35" s="36"/>
      <c r="AC35" s="1"/>
      <c r="AD35" s="1"/>
      <c r="AE35" s="1"/>
      <c r="AF35" s="1"/>
      <c r="AG35" s="1"/>
      <c r="AH35" s="1"/>
      <c r="AI35" s="42"/>
      <c r="AJ35" s="43"/>
      <c r="AK35" s="1"/>
      <c r="AL35" s="1"/>
      <c r="AM35" s="1"/>
      <c r="AN35" s="1"/>
      <c r="AO35" s="1"/>
      <c r="AP35" s="1"/>
      <c r="AQ35" s="1"/>
      <c r="AR35" s="1"/>
      <c r="AS35" s="1"/>
      <c r="AT35" s="28"/>
      <c r="AU35" s="1"/>
      <c r="AV35" s="36"/>
      <c r="AW35" s="1"/>
      <c r="AX35" s="1"/>
      <c r="AY35" s="1"/>
      <c r="AZ35" s="1"/>
      <c r="BA35" s="1"/>
      <c r="BB35" s="1"/>
      <c r="BC35" s="1"/>
      <c r="BD35" s="1"/>
      <c r="BE35" s="27"/>
      <c r="BF35" s="27"/>
      <c r="BG35" s="27"/>
      <c r="BH35" s="27"/>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36"/>
      <c r="CQ35" s="36"/>
      <c r="CR35" s="36"/>
      <c r="CS35" s="1"/>
      <c r="CT35" s="1"/>
      <c r="CU35" s="1"/>
      <c r="CV35" s="1"/>
      <c r="CW35" s="1"/>
      <c r="CX35" s="1"/>
      <c r="CY35" s="1"/>
      <c r="CZ35" s="1"/>
      <c r="DA35" s="1"/>
      <c r="DB35" s="1"/>
      <c r="DC35" s="1"/>
      <c r="DD35" s="1"/>
      <c r="DE35" s="1"/>
      <c r="DF35" s="1"/>
      <c r="DG35" s="1"/>
      <c r="DH35" s="1"/>
      <c r="DI35" s="1"/>
      <c r="DJ35" s="1"/>
      <c r="DK35" s="1"/>
      <c r="DL35" s="1"/>
      <c r="DM35" s="1"/>
      <c r="DN35" s="1"/>
      <c r="DO35" s="27"/>
      <c r="DP35" s="27"/>
      <c r="DQ35" s="1"/>
      <c r="DR35" s="1"/>
      <c r="DS35" s="31"/>
      <c r="DT35" s="1"/>
      <c r="DU35" s="1"/>
      <c r="DV35" s="1"/>
      <c r="DW35" s="1"/>
      <c r="DX35" s="1"/>
      <c r="DY35" s="44"/>
      <c r="DZ35" s="31"/>
      <c r="EA35" s="31"/>
      <c r="EB35" s="31"/>
      <c r="EC35" s="31"/>
      <c r="ED35" s="1"/>
      <c r="EE35" s="1"/>
      <c r="EF35" s="1"/>
      <c r="EG35" s="1"/>
      <c r="EH35" s="1"/>
      <c r="EI35" s="1"/>
      <c r="EJ35" s="1"/>
      <c r="EK35" s="1"/>
      <c r="EL35" s="1"/>
      <c r="EM35" s="1"/>
      <c r="EN35" s="1"/>
      <c r="EO35" s="1"/>
      <c r="EP35" s="1"/>
      <c r="EQ35" s="1"/>
      <c r="ER35" s="1"/>
      <c r="ES35" s="1"/>
      <c r="ET35" s="1"/>
      <c r="EU35" s="1"/>
      <c r="EV35" s="31"/>
      <c r="EW35" s="1"/>
      <c r="EX35" s="1"/>
      <c r="EY35" s="1"/>
      <c r="EZ35" s="1"/>
      <c r="FA35" s="1"/>
      <c r="FB35" s="1"/>
      <c r="FC35" s="1"/>
      <c r="FD35" s="1"/>
      <c r="FE35" s="1"/>
      <c r="FF35" s="1"/>
      <c r="FG35" s="1"/>
      <c r="FH35" s="1"/>
      <c r="FI35" s="36"/>
      <c r="FJ35" s="36"/>
      <c r="FK35" s="1"/>
      <c r="FL35" s="1"/>
      <c r="FM35" s="1"/>
      <c r="FN35" s="1"/>
      <c r="FO35" s="28"/>
      <c r="FP35" s="1"/>
      <c r="FQ35" s="1"/>
      <c r="FR35" s="1"/>
      <c r="FS35" s="1"/>
      <c r="FT35" s="1"/>
      <c r="FU35" s="1"/>
      <c r="FV35" s="1"/>
      <c r="FW35" s="1"/>
      <c r="FX35" s="1"/>
      <c r="FY35" s="1"/>
      <c r="FZ35" s="1"/>
      <c r="GA35" s="1"/>
      <c r="GB35" s="1"/>
      <c r="GC35" s="1"/>
      <c r="GD35" s="1"/>
      <c r="GE35" s="1"/>
      <c r="GF35" s="1"/>
      <c r="GG35" s="1"/>
      <c r="GH35" s="1"/>
      <c r="GI35" s="1"/>
      <c r="GJ35" s="1"/>
    </row>
    <row r="36" s="45" customFormat="true" ht="15" hidden="false" customHeight="false" outlineLevel="0" collapsed="false">
      <c r="A36" s="27" t="str">
        <f aca="false">IF(ISBLANK(Values!E35),"",IF(Values!$B$37="EU","computercomponent","computer"))</f>
        <v>computercomponent</v>
      </c>
      <c r="B36" s="38" t="str">
        <f aca="false">IF(ISBLANK(Values!E35),"",Values!F35)</f>
        <v>Lenovo T470s BL - NL</v>
      </c>
      <c r="C36" s="32"/>
      <c r="D36" s="30" t="n">
        <f aca="false">IF(ISBLANK(Values!E35),"",Values!E35)</f>
        <v>5714401471127</v>
      </c>
      <c r="E36" s="31" t="str">
        <f aca="false">IF(ISBLANK(Values!E35),"","EAN")</f>
        <v>EAN</v>
      </c>
      <c r="F36" s="28"/>
      <c r="G36" s="32"/>
      <c r="H36" s="27"/>
      <c r="I36" s="27"/>
      <c r="J36" s="39"/>
      <c r="K36" s="28"/>
      <c r="L36" s="40"/>
      <c r="M36" s="41" t="str">
        <f aca="false">IF(ISBLANK(Values!E35),"",Values!$M35)</f>
        <v>https://download.lenovo.com/Images/Parts/01EN701/01EN701_A.jpg</v>
      </c>
      <c r="N36" s="41" t="str">
        <f aca="false">IF(ISBLANK(Values!$F35),"",Values!N35)</f>
        <v>https://download.lenovo.com/Images/Parts/01EN701/01EN701_B.jpg</v>
      </c>
      <c r="O36" s="41" t="str">
        <f aca="false">IF(ISBLANK(Values!$F35),"",Values!O35)</f>
        <v>https://download.lenovo.com/Images/Parts/01EN701/01EN701_details.jpg</v>
      </c>
      <c r="P36" s="41" t="str">
        <f aca="false">IF(ISBLANK(Values!$F35),"",Values!P35)</f>
        <v/>
      </c>
      <c r="Q36" s="41" t="str">
        <f aca="false">IF(ISBLANK(Values!$F35),"",Values!Q35)</f>
        <v/>
      </c>
      <c r="R36" s="41" t="str">
        <f aca="false">IF(ISBLANK(Values!$F35),"",Values!R35)</f>
        <v/>
      </c>
      <c r="S36" s="41" t="str">
        <f aca="false">IF(ISBLANK(Values!$F35),"",Values!S35)</f>
        <v/>
      </c>
      <c r="T36" s="41" t="str">
        <f aca="false">IF(ISBLANK(Values!$F35),"",Values!T35)</f>
        <v/>
      </c>
      <c r="U36" s="41" t="str">
        <f aca="false">IF(ISBLANK(Values!$F35),"",Values!U35)</f>
        <v/>
      </c>
      <c r="V36" s="1"/>
      <c r="W36" s="32"/>
      <c r="X36" s="32"/>
      <c r="Y36" s="39"/>
      <c r="Z36" s="32"/>
      <c r="AA36" s="36" t="str">
        <f aca="false">IF(ISBLANK(Values!E35),"",Values!$B$20)</f>
        <v>PartialUpdate</v>
      </c>
      <c r="AB36" s="36"/>
      <c r="AC36" s="1"/>
      <c r="AD36" s="1"/>
      <c r="AE36" s="1"/>
      <c r="AF36" s="1"/>
      <c r="AG36" s="1"/>
      <c r="AH36" s="1"/>
      <c r="AI36" s="42"/>
      <c r="AJ36" s="43"/>
      <c r="AK36" s="1"/>
      <c r="AL36" s="1"/>
      <c r="AM36" s="1"/>
      <c r="AN36" s="1"/>
      <c r="AO36" s="1"/>
      <c r="AP36" s="1"/>
      <c r="AQ36" s="1"/>
      <c r="AR36" s="1"/>
      <c r="AS36" s="1"/>
      <c r="AT36" s="28"/>
      <c r="AU36" s="1"/>
      <c r="AV36" s="36"/>
      <c r="AW36" s="1"/>
      <c r="AX36" s="1"/>
      <c r="AY36" s="1"/>
      <c r="AZ36" s="1"/>
      <c r="BA36" s="1"/>
      <c r="BB36" s="1"/>
      <c r="BC36" s="1"/>
      <c r="BD36" s="1"/>
      <c r="BE36" s="27"/>
      <c r="BF36" s="27"/>
      <c r="BG36" s="27"/>
      <c r="BH36" s="27"/>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36"/>
      <c r="CQ36" s="36"/>
      <c r="CR36" s="36"/>
      <c r="CS36" s="1"/>
      <c r="CT36" s="1"/>
      <c r="CU36" s="1"/>
      <c r="CV36" s="1"/>
      <c r="CW36" s="1"/>
      <c r="CX36" s="1"/>
      <c r="CY36" s="1"/>
      <c r="CZ36" s="1"/>
      <c r="DA36" s="1"/>
      <c r="DB36" s="1"/>
      <c r="DC36" s="1"/>
      <c r="DD36" s="1"/>
      <c r="DE36" s="1"/>
      <c r="DF36" s="1"/>
      <c r="DG36" s="1"/>
      <c r="DH36" s="1"/>
      <c r="DI36" s="1"/>
      <c r="DJ36" s="1"/>
      <c r="DK36" s="1"/>
      <c r="DL36" s="1"/>
      <c r="DM36" s="1"/>
      <c r="DN36" s="1"/>
      <c r="DO36" s="27"/>
      <c r="DP36" s="27"/>
      <c r="DQ36" s="1"/>
      <c r="DR36" s="1"/>
      <c r="DS36" s="31"/>
      <c r="DT36" s="1"/>
      <c r="DU36" s="1"/>
      <c r="DV36" s="1"/>
      <c r="DW36" s="1"/>
      <c r="DX36" s="1"/>
      <c r="DY36" s="44"/>
      <c r="DZ36" s="31"/>
      <c r="EA36" s="31"/>
      <c r="EB36" s="31"/>
      <c r="EC36" s="31"/>
      <c r="ED36" s="1"/>
      <c r="EE36" s="1"/>
      <c r="EF36" s="1"/>
      <c r="EG36" s="1"/>
      <c r="EH36" s="1"/>
      <c r="EI36" s="1"/>
      <c r="EJ36" s="1"/>
      <c r="EK36" s="1"/>
      <c r="EL36" s="1"/>
      <c r="EM36" s="1"/>
      <c r="EN36" s="1"/>
      <c r="EO36" s="1"/>
      <c r="EP36" s="1"/>
      <c r="EQ36" s="1"/>
      <c r="ER36" s="1"/>
      <c r="ES36" s="1"/>
      <c r="ET36" s="1"/>
      <c r="EU36" s="1"/>
      <c r="EV36" s="31"/>
      <c r="EW36" s="1"/>
      <c r="EX36" s="1"/>
      <c r="EY36" s="1"/>
      <c r="EZ36" s="1"/>
      <c r="FA36" s="1"/>
      <c r="FB36" s="1"/>
      <c r="FC36" s="1"/>
      <c r="FD36" s="1"/>
      <c r="FE36" s="1"/>
      <c r="FF36" s="1"/>
      <c r="FG36" s="1"/>
      <c r="FH36" s="1"/>
      <c r="FI36" s="36"/>
      <c r="FJ36" s="36"/>
      <c r="FK36" s="1"/>
      <c r="FL36" s="1"/>
      <c r="FM36" s="1"/>
      <c r="FN36" s="1"/>
      <c r="FO36" s="28"/>
      <c r="FP36" s="1"/>
      <c r="FQ36" s="1"/>
      <c r="FR36" s="1"/>
      <c r="FS36" s="1"/>
      <c r="FT36" s="1"/>
      <c r="FU36" s="1"/>
      <c r="FV36" s="1"/>
      <c r="FW36" s="1"/>
      <c r="FX36" s="1"/>
      <c r="FY36" s="1"/>
      <c r="FZ36" s="1"/>
      <c r="GA36" s="1"/>
      <c r="GB36" s="1"/>
      <c r="GC36" s="1"/>
      <c r="GD36" s="1"/>
      <c r="GE36" s="1"/>
      <c r="GF36" s="1"/>
      <c r="GG36" s="1"/>
      <c r="GH36" s="1"/>
      <c r="GI36" s="1"/>
      <c r="GJ36" s="1"/>
    </row>
    <row r="37" s="45" customFormat="true" ht="15" hidden="false" customHeight="false" outlineLevel="0" collapsed="false">
      <c r="A37" s="27" t="str">
        <f aca="false">IF(ISBLANK(Values!E36),"",IF(Values!$B$37="EU","computercomponent","computer"))</f>
        <v>computercomponent</v>
      </c>
      <c r="B37" s="38" t="str">
        <f aca="false">IF(ISBLANK(Values!E36),"",Values!F36)</f>
        <v>Lenovo T470s BL - NO</v>
      </c>
      <c r="C37" s="32"/>
      <c r="D37" s="30" t="n">
        <f aca="false">IF(ISBLANK(Values!E36),"",Values!E36)</f>
        <v>5714401471226</v>
      </c>
      <c r="E37" s="31" t="str">
        <f aca="false">IF(ISBLANK(Values!E36),"","EAN")</f>
        <v>EAN</v>
      </c>
      <c r="F37" s="28"/>
      <c r="G37" s="32"/>
      <c r="H37" s="27"/>
      <c r="I37" s="27"/>
      <c r="J37" s="39"/>
      <c r="K37" s="28"/>
      <c r="L37" s="40"/>
      <c r="M37" s="41" t="str">
        <f aca="false">IF(ISBLANK(Values!E36),"",Values!$M36)</f>
        <v>https://download.lenovo.com/Images/Parts/01EN702/01EN702_A.jpg</v>
      </c>
      <c r="N37" s="41" t="str">
        <f aca="false">IF(ISBLANK(Values!$F36),"",Values!N36)</f>
        <v>https://download.lenovo.com/Images/Parts/01EN702/01EN702_B.jpg</v>
      </c>
      <c r="O37" s="41" t="str">
        <f aca="false">IF(ISBLANK(Values!$F36),"",Values!O36)</f>
        <v>https://download.lenovo.com/Images/Parts/01EN702/01EN702_details.jpg</v>
      </c>
      <c r="P37" s="41" t="str">
        <f aca="false">IF(ISBLANK(Values!$F36),"",Values!P36)</f>
        <v/>
      </c>
      <c r="Q37" s="41" t="str">
        <f aca="false">IF(ISBLANK(Values!$F36),"",Values!Q36)</f>
        <v/>
      </c>
      <c r="R37" s="41" t="str">
        <f aca="false">IF(ISBLANK(Values!$F36),"",Values!R36)</f>
        <v/>
      </c>
      <c r="S37" s="41" t="str">
        <f aca="false">IF(ISBLANK(Values!$F36),"",Values!S36)</f>
        <v/>
      </c>
      <c r="T37" s="41" t="str">
        <f aca="false">IF(ISBLANK(Values!$F36),"",Values!T36)</f>
        <v/>
      </c>
      <c r="U37" s="41" t="str">
        <f aca="false">IF(ISBLANK(Values!$F36),"",Values!U36)</f>
        <v/>
      </c>
      <c r="V37" s="1"/>
      <c r="W37" s="32"/>
      <c r="X37" s="32"/>
      <c r="Y37" s="39"/>
      <c r="Z37" s="32"/>
      <c r="AA37" s="36" t="str">
        <f aca="false">IF(ISBLANK(Values!E36),"",Values!$B$20)</f>
        <v>PartialUpdate</v>
      </c>
      <c r="AB37" s="36"/>
      <c r="AC37" s="1"/>
      <c r="AD37" s="1"/>
      <c r="AE37" s="1"/>
      <c r="AF37" s="1"/>
      <c r="AG37" s="1"/>
      <c r="AH37" s="1"/>
      <c r="AI37" s="42"/>
      <c r="AJ37" s="43"/>
      <c r="AK37" s="1"/>
      <c r="AL37" s="1"/>
      <c r="AM37" s="1"/>
      <c r="AN37" s="1"/>
      <c r="AO37" s="1"/>
      <c r="AP37" s="1"/>
      <c r="AQ37" s="1"/>
      <c r="AR37" s="1"/>
      <c r="AS37" s="1"/>
      <c r="AT37" s="28"/>
      <c r="AU37" s="1"/>
      <c r="AV37" s="36"/>
      <c r="AW37" s="1"/>
      <c r="AX37" s="1"/>
      <c r="AY37" s="1"/>
      <c r="AZ37" s="1"/>
      <c r="BA37" s="1"/>
      <c r="BB37" s="1"/>
      <c r="BC37" s="1"/>
      <c r="BD37" s="1"/>
      <c r="BE37" s="27"/>
      <c r="BF37" s="27"/>
      <c r="BG37" s="27"/>
      <c r="BH37" s="27"/>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36"/>
      <c r="CQ37" s="36"/>
      <c r="CR37" s="36"/>
      <c r="CS37" s="1"/>
      <c r="CT37" s="1"/>
      <c r="CU37" s="1"/>
      <c r="CV37" s="1"/>
      <c r="CW37" s="1"/>
      <c r="CX37" s="1"/>
      <c r="CY37" s="1"/>
      <c r="CZ37" s="1"/>
      <c r="DA37" s="1"/>
      <c r="DB37" s="1"/>
      <c r="DC37" s="1"/>
      <c r="DD37" s="1"/>
      <c r="DE37" s="1"/>
      <c r="DF37" s="1"/>
      <c r="DG37" s="1"/>
      <c r="DH37" s="1"/>
      <c r="DI37" s="1"/>
      <c r="DJ37" s="1"/>
      <c r="DK37" s="1"/>
      <c r="DL37" s="1"/>
      <c r="DM37" s="1"/>
      <c r="DN37" s="1"/>
      <c r="DO37" s="27"/>
      <c r="DP37" s="27"/>
      <c r="DQ37" s="1"/>
      <c r="DR37" s="1"/>
      <c r="DS37" s="31"/>
      <c r="DT37" s="1"/>
      <c r="DU37" s="1"/>
      <c r="DV37" s="1"/>
      <c r="DW37" s="1"/>
      <c r="DX37" s="1"/>
      <c r="DY37" s="44"/>
      <c r="DZ37" s="31"/>
      <c r="EA37" s="31"/>
      <c r="EB37" s="31"/>
      <c r="EC37" s="31"/>
      <c r="ED37" s="1"/>
      <c r="EE37" s="1"/>
      <c r="EF37" s="1"/>
      <c r="EG37" s="1"/>
      <c r="EH37" s="1"/>
      <c r="EI37" s="1"/>
      <c r="EJ37" s="1"/>
      <c r="EK37" s="1"/>
      <c r="EL37" s="1"/>
      <c r="EM37" s="1"/>
      <c r="EN37" s="1"/>
      <c r="EO37" s="1"/>
      <c r="EP37" s="1"/>
      <c r="EQ37" s="1"/>
      <c r="ER37" s="1"/>
      <c r="ES37" s="1"/>
      <c r="ET37" s="1"/>
      <c r="EU37" s="1"/>
      <c r="EV37" s="31"/>
      <c r="EW37" s="1"/>
      <c r="EX37" s="1"/>
      <c r="EY37" s="1"/>
      <c r="EZ37" s="1"/>
      <c r="FA37" s="1"/>
      <c r="FB37" s="1"/>
      <c r="FC37" s="1"/>
      <c r="FD37" s="1"/>
      <c r="FE37" s="1"/>
      <c r="FF37" s="1"/>
      <c r="FG37" s="1"/>
      <c r="FH37" s="1"/>
      <c r="FI37" s="36"/>
      <c r="FJ37" s="36"/>
      <c r="FK37" s="1"/>
      <c r="FL37" s="1"/>
      <c r="FM37" s="1"/>
      <c r="FN37" s="1"/>
      <c r="FO37" s="28"/>
      <c r="FP37" s="1"/>
      <c r="FQ37" s="1"/>
      <c r="FR37" s="1"/>
      <c r="FS37" s="1"/>
      <c r="FT37" s="1"/>
      <c r="FU37" s="1"/>
      <c r="FV37" s="1"/>
      <c r="FW37" s="1"/>
      <c r="FX37" s="1"/>
      <c r="FY37" s="1"/>
      <c r="FZ37" s="1"/>
      <c r="GA37" s="1"/>
      <c r="GB37" s="1"/>
      <c r="GC37" s="1"/>
      <c r="GD37" s="1"/>
      <c r="GE37" s="1"/>
      <c r="GF37" s="1"/>
      <c r="GG37" s="1"/>
      <c r="GH37" s="1"/>
      <c r="GI37" s="1"/>
      <c r="GJ37" s="1"/>
    </row>
    <row r="38" s="45" customFormat="true" ht="15" hidden="false" customHeight="false" outlineLevel="0" collapsed="false">
      <c r="A38" s="27" t="str">
        <f aca="false">IF(ISBLANK(Values!E37),"",IF(Values!$B$37="EU","computercomponent","computer"))</f>
        <v>computercomponent</v>
      </c>
      <c r="B38" s="38" t="str">
        <f aca="false">IF(ISBLANK(Values!E37),"",Values!F37)</f>
        <v>Lenovo T470s BL - PL</v>
      </c>
      <c r="C38" s="32"/>
      <c r="D38" s="30" t="n">
        <f aca="false">IF(ISBLANK(Values!E37),"",Values!E37)</f>
        <v>5714401471141</v>
      </c>
      <c r="E38" s="31" t="str">
        <f aca="false">IF(ISBLANK(Values!E37),"","EAN")</f>
        <v>EAN</v>
      </c>
      <c r="F38" s="28"/>
      <c r="G38" s="32"/>
      <c r="H38" s="27"/>
      <c r="I38" s="27"/>
      <c r="J38" s="39"/>
      <c r="K38" s="28"/>
      <c r="L38" s="40"/>
      <c r="M38" s="41" t="str">
        <f aca="false">IF(ISBLANK(Values!E37),"",Values!$M37)</f>
        <v/>
      </c>
      <c r="N38" s="41" t="str">
        <f aca="false">IF(ISBLANK(Values!$F37),"",Values!N37)</f>
        <v/>
      </c>
      <c r="O38" s="41" t="str">
        <f aca="false">IF(ISBLANK(Values!$F37),"",Values!O37)</f>
        <v/>
      </c>
      <c r="P38" s="41" t="str">
        <f aca="false">IF(ISBLANK(Values!$F37),"",Values!P37)</f>
        <v/>
      </c>
      <c r="Q38" s="41" t="str">
        <f aca="false">IF(ISBLANK(Values!$F37),"",Values!Q37)</f>
        <v/>
      </c>
      <c r="R38" s="41" t="str">
        <f aca="false">IF(ISBLANK(Values!$F37),"",Values!R37)</f>
        <v/>
      </c>
      <c r="S38" s="41" t="str">
        <f aca="false">IF(ISBLANK(Values!$F37),"",Values!S37)</f>
        <v/>
      </c>
      <c r="T38" s="41" t="str">
        <f aca="false">IF(ISBLANK(Values!$F37),"",Values!T37)</f>
        <v/>
      </c>
      <c r="U38" s="41" t="str">
        <f aca="false">IF(ISBLANK(Values!$F37),"",Values!U37)</f>
        <v/>
      </c>
      <c r="V38" s="1"/>
      <c r="W38" s="32"/>
      <c r="X38" s="32"/>
      <c r="Y38" s="39"/>
      <c r="Z38" s="32"/>
      <c r="AA38" s="36" t="str">
        <f aca="false">IF(ISBLANK(Values!E37),"",Values!$B$20)</f>
        <v>PartialUpdate</v>
      </c>
      <c r="AB38" s="36"/>
      <c r="AC38" s="1"/>
      <c r="AD38" s="1"/>
      <c r="AE38" s="1"/>
      <c r="AF38" s="1"/>
      <c r="AG38" s="1"/>
      <c r="AH38" s="1"/>
      <c r="AI38" s="42"/>
      <c r="AJ38" s="43"/>
      <c r="AK38" s="1"/>
      <c r="AL38" s="1"/>
      <c r="AM38" s="1"/>
      <c r="AN38" s="1"/>
      <c r="AO38" s="1"/>
      <c r="AP38" s="1"/>
      <c r="AQ38" s="1"/>
      <c r="AR38" s="1"/>
      <c r="AS38" s="1"/>
      <c r="AT38" s="28"/>
      <c r="AU38" s="1"/>
      <c r="AV38" s="36"/>
      <c r="AW38" s="1"/>
      <c r="AX38" s="1"/>
      <c r="AY38" s="1"/>
      <c r="AZ38" s="1"/>
      <c r="BA38" s="1"/>
      <c r="BB38" s="1"/>
      <c r="BC38" s="1"/>
      <c r="BD38" s="1"/>
      <c r="BE38" s="27"/>
      <c r="BF38" s="27"/>
      <c r="BG38" s="27"/>
      <c r="BH38" s="27"/>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36"/>
      <c r="CQ38" s="36"/>
      <c r="CR38" s="36"/>
      <c r="CS38" s="1"/>
      <c r="CT38" s="1"/>
      <c r="CU38" s="1"/>
      <c r="CV38" s="1"/>
      <c r="CW38" s="1"/>
      <c r="CX38" s="1"/>
      <c r="CY38" s="1"/>
      <c r="CZ38" s="1"/>
      <c r="DA38" s="1"/>
      <c r="DB38" s="1"/>
      <c r="DC38" s="1"/>
      <c r="DD38" s="1"/>
      <c r="DE38" s="1"/>
      <c r="DF38" s="1"/>
      <c r="DG38" s="1"/>
      <c r="DH38" s="1"/>
      <c r="DI38" s="1"/>
      <c r="DJ38" s="1"/>
      <c r="DK38" s="1"/>
      <c r="DL38" s="1"/>
      <c r="DM38" s="1"/>
      <c r="DN38" s="1"/>
      <c r="DO38" s="27"/>
      <c r="DP38" s="27"/>
      <c r="DQ38" s="1"/>
      <c r="DR38" s="1"/>
      <c r="DS38" s="31"/>
      <c r="DT38" s="1"/>
      <c r="DU38" s="1"/>
      <c r="DV38" s="1"/>
      <c r="DW38" s="1"/>
      <c r="DX38" s="1"/>
      <c r="DY38" s="44"/>
      <c r="DZ38" s="31"/>
      <c r="EA38" s="31"/>
      <c r="EB38" s="31"/>
      <c r="EC38" s="31"/>
      <c r="ED38" s="1"/>
      <c r="EE38" s="1"/>
      <c r="EF38" s="1"/>
      <c r="EG38" s="1"/>
      <c r="EH38" s="1"/>
      <c r="EI38" s="1"/>
      <c r="EJ38" s="1"/>
      <c r="EK38" s="1"/>
      <c r="EL38" s="1"/>
      <c r="EM38" s="1"/>
      <c r="EN38" s="1"/>
      <c r="EO38" s="1"/>
      <c r="EP38" s="1"/>
      <c r="EQ38" s="1"/>
      <c r="ER38" s="1"/>
      <c r="ES38" s="1"/>
      <c r="ET38" s="1"/>
      <c r="EU38" s="1"/>
      <c r="EV38" s="31"/>
      <c r="EW38" s="1"/>
      <c r="EX38" s="1"/>
      <c r="EY38" s="1"/>
      <c r="EZ38" s="1"/>
      <c r="FA38" s="1"/>
      <c r="FB38" s="1"/>
      <c r="FC38" s="1"/>
      <c r="FD38" s="1"/>
      <c r="FE38" s="1"/>
      <c r="FF38" s="1"/>
      <c r="FG38" s="1"/>
      <c r="FH38" s="1"/>
      <c r="FI38" s="36"/>
      <c r="FJ38" s="36"/>
      <c r="FK38" s="1"/>
      <c r="FL38" s="1"/>
      <c r="FM38" s="1"/>
      <c r="FN38" s="1"/>
      <c r="FO38" s="28"/>
      <c r="FP38" s="1"/>
      <c r="FQ38" s="1"/>
      <c r="FR38" s="1"/>
      <c r="FS38" s="1"/>
      <c r="FT38" s="1"/>
      <c r="FU38" s="1"/>
      <c r="FV38" s="1"/>
      <c r="FW38" s="1"/>
      <c r="FX38" s="1"/>
      <c r="FY38" s="1"/>
      <c r="FZ38" s="1"/>
      <c r="GA38" s="1"/>
      <c r="GB38" s="1"/>
      <c r="GC38" s="1"/>
      <c r="GD38" s="1"/>
      <c r="GE38" s="1"/>
      <c r="GF38" s="1"/>
      <c r="GG38" s="1"/>
      <c r="GH38" s="1"/>
      <c r="GI38" s="1"/>
      <c r="GJ38" s="1"/>
    </row>
    <row r="39" s="45" customFormat="true" ht="15" hidden="false" customHeight="false" outlineLevel="0" collapsed="false">
      <c r="A39" s="27" t="str">
        <f aca="false">IF(ISBLANK(Values!E38),"",IF(Values!$B$37="EU","computercomponent","computer"))</f>
        <v>computercomponent</v>
      </c>
      <c r="B39" s="38" t="str">
        <f aca="false">IF(ISBLANK(Values!E38),"",Values!F38)</f>
        <v>Lenovo T470s BL - PT</v>
      </c>
      <c r="C39" s="32"/>
      <c r="D39" s="30" t="n">
        <f aca="false">IF(ISBLANK(Values!E38),"",Values!E38)</f>
        <v>5714401471158</v>
      </c>
      <c r="E39" s="31" t="str">
        <f aca="false">IF(ISBLANK(Values!E38),"","EAN")</f>
        <v>EAN</v>
      </c>
      <c r="F39" s="28"/>
      <c r="G39" s="32"/>
      <c r="H39" s="27"/>
      <c r="I39" s="27"/>
      <c r="J39" s="39"/>
      <c r="K39" s="28"/>
      <c r="L39" s="40"/>
      <c r="M39" s="41" t="str">
        <f aca="false">IF(ISBLANK(Values!E38),"",Values!$M38)</f>
        <v>https://download.lenovo.com/Images/Parts/01EN704/01EN704_A.jpg</v>
      </c>
      <c r="N39" s="41" t="str">
        <f aca="false">IF(ISBLANK(Values!$F38),"",Values!N38)</f>
        <v>https://download.lenovo.com/Images/Parts/01EN704/01EN704_B.jpg</v>
      </c>
      <c r="O39" s="41" t="str">
        <f aca="false">IF(ISBLANK(Values!$F38),"",Values!O38)</f>
        <v>https://download.lenovo.com/Images/Parts/01EN704/01EN704_details.jpg</v>
      </c>
      <c r="P39" s="41" t="str">
        <f aca="false">IF(ISBLANK(Values!$F38),"",Values!P38)</f>
        <v/>
      </c>
      <c r="Q39" s="41" t="str">
        <f aca="false">IF(ISBLANK(Values!$F38),"",Values!Q38)</f>
        <v/>
      </c>
      <c r="R39" s="41" t="str">
        <f aca="false">IF(ISBLANK(Values!$F38),"",Values!R38)</f>
        <v/>
      </c>
      <c r="S39" s="41" t="str">
        <f aca="false">IF(ISBLANK(Values!$F38),"",Values!S38)</f>
        <v/>
      </c>
      <c r="T39" s="41" t="str">
        <f aca="false">IF(ISBLANK(Values!$F38),"",Values!T38)</f>
        <v/>
      </c>
      <c r="U39" s="41" t="str">
        <f aca="false">IF(ISBLANK(Values!$F38),"",Values!U38)</f>
        <v/>
      </c>
      <c r="V39" s="1"/>
      <c r="W39" s="32"/>
      <c r="X39" s="32"/>
      <c r="Y39" s="39"/>
      <c r="Z39" s="32"/>
      <c r="AA39" s="36" t="str">
        <f aca="false">IF(ISBLANK(Values!E38),"",Values!$B$20)</f>
        <v>PartialUpdate</v>
      </c>
      <c r="AB39" s="36"/>
      <c r="AC39" s="1"/>
      <c r="AD39" s="1"/>
      <c r="AE39" s="1"/>
      <c r="AF39" s="1"/>
      <c r="AG39" s="1"/>
      <c r="AH39" s="1"/>
      <c r="AI39" s="42"/>
      <c r="AJ39" s="43"/>
      <c r="AK39" s="1"/>
      <c r="AL39" s="1"/>
      <c r="AM39" s="1"/>
      <c r="AN39" s="1"/>
      <c r="AO39" s="1"/>
      <c r="AP39" s="1"/>
      <c r="AQ39" s="1"/>
      <c r="AR39" s="1"/>
      <c r="AS39" s="1"/>
      <c r="AT39" s="28"/>
      <c r="AU39" s="1"/>
      <c r="AV39" s="36"/>
      <c r="AW39" s="1"/>
      <c r="AX39" s="1"/>
      <c r="AY39" s="1"/>
      <c r="AZ39" s="1"/>
      <c r="BA39" s="1"/>
      <c r="BB39" s="1"/>
      <c r="BC39" s="1"/>
      <c r="BD39" s="1"/>
      <c r="BE39" s="27"/>
      <c r="BF39" s="27"/>
      <c r="BG39" s="27"/>
      <c r="BH39" s="27"/>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36"/>
      <c r="CQ39" s="36"/>
      <c r="CR39" s="36"/>
      <c r="CS39" s="1"/>
      <c r="CT39" s="1"/>
      <c r="CU39" s="1"/>
      <c r="CV39" s="1"/>
      <c r="CW39" s="1"/>
      <c r="CX39" s="1"/>
      <c r="CY39" s="1"/>
      <c r="CZ39" s="1"/>
      <c r="DA39" s="1"/>
      <c r="DB39" s="1"/>
      <c r="DC39" s="1"/>
      <c r="DD39" s="1"/>
      <c r="DE39" s="1"/>
      <c r="DF39" s="1"/>
      <c r="DG39" s="1"/>
      <c r="DH39" s="1"/>
      <c r="DI39" s="1"/>
      <c r="DJ39" s="1"/>
      <c r="DK39" s="1"/>
      <c r="DL39" s="1"/>
      <c r="DM39" s="1"/>
      <c r="DN39" s="1"/>
      <c r="DO39" s="27"/>
      <c r="DP39" s="27"/>
      <c r="DQ39" s="1"/>
      <c r="DR39" s="1"/>
      <c r="DS39" s="31"/>
      <c r="DT39" s="1"/>
      <c r="DU39" s="1"/>
      <c r="DV39" s="1"/>
      <c r="DW39" s="1"/>
      <c r="DX39" s="1"/>
      <c r="DY39" s="44"/>
      <c r="DZ39" s="31"/>
      <c r="EA39" s="31"/>
      <c r="EB39" s="31"/>
      <c r="EC39" s="31"/>
      <c r="ED39" s="1"/>
      <c r="EE39" s="1"/>
      <c r="EF39" s="1"/>
      <c r="EG39" s="1"/>
      <c r="EH39" s="1"/>
      <c r="EI39" s="1"/>
      <c r="EJ39" s="1"/>
      <c r="EK39" s="1"/>
      <c r="EL39" s="1"/>
      <c r="EM39" s="1"/>
      <c r="EN39" s="1"/>
      <c r="EO39" s="1"/>
      <c r="EP39" s="1"/>
      <c r="EQ39" s="1"/>
      <c r="ER39" s="1"/>
      <c r="ES39" s="1"/>
      <c r="ET39" s="1"/>
      <c r="EU39" s="1"/>
      <c r="EV39" s="31"/>
      <c r="EW39" s="1"/>
      <c r="EX39" s="1"/>
      <c r="EY39" s="1"/>
      <c r="EZ39" s="1"/>
      <c r="FA39" s="1"/>
      <c r="FB39" s="1"/>
      <c r="FC39" s="1"/>
      <c r="FD39" s="1"/>
      <c r="FE39" s="1"/>
      <c r="FF39" s="1"/>
      <c r="FG39" s="1"/>
      <c r="FH39" s="1"/>
      <c r="FI39" s="36"/>
      <c r="FJ39" s="36"/>
      <c r="FK39" s="1"/>
      <c r="FL39" s="1"/>
      <c r="FM39" s="1"/>
      <c r="FN39" s="1"/>
      <c r="FO39" s="28"/>
      <c r="FP39" s="1"/>
      <c r="FQ39" s="1"/>
      <c r="FR39" s="1"/>
      <c r="FS39" s="1"/>
      <c r="FT39" s="1"/>
      <c r="FU39" s="1"/>
      <c r="FV39" s="1"/>
      <c r="FW39" s="1"/>
      <c r="FX39" s="1"/>
      <c r="FY39" s="1"/>
      <c r="FZ39" s="1"/>
      <c r="GA39" s="1"/>
      <c r="GB39" s="1"/>
      <c r="GC39" s="1"/>
      <c r="GD39" s="1"/>
      <c r="GE39" s="1"/>
      <c r="GF39" s="1"/>
      <c r="GG39" s="1"/>
      <c r="GH39" s="1"/>
      <c r="GI39" s="1"/>
      <c r="GJ39" s="1"/>
    </row>
    <row r="40" s="45" customFormat="true" ht="15" hidden="false" customHeight="false" outlineLevel="0" collapsed="false">
      <c r="A40" s="27" t="str">
        <f aca="false">IF(ISBLANK(Values!E39),"",IF(Values!$B$37="EU","computercomponent","computer"))</f>
        <v>computercomponent</v>
      </c>
      <c r="B40" s="38" t="str">
        <f aca="false">IF(ISBLANK(Values!E39),"",Values!F39)</f>
        <v>Lenovo T470s BL - SE/FI</v>
      </c>
      <c r="C40" s="32"/>
      <c r="D40" s="30" t="n">
        <f aca="false">IF(ISBLANK(Values!E39),"",Values!E39)</f>
        <v>5714401471165</v>
      </c>
      <c r="E40" s="31" t="str">
        <f aca="false">IF(ISBLANK(Values!E39),"","EAN")</f>
        <v>EAN</v>
      </c>
      <c r="F40" s="28"/>
      <c r="G40" s="32"/>
      <c r="H40" s="27"/>
      <c r="I40" s="27"/>
      <c r="J40" s="39"/>
      <c r="K40" s="28"/>
      <c r="L40" s="40"/>
      <c r="M40" s="41" t="str">
        <f aca="false">IF(ISBLANK(Values!E39),"",Values!$M39)</f>
        <v>https://download.lenovo.com/Images/Parts/01EN749/01EN749_A.jpg</v>
      </c>
      <c r="N40" s="41" t="str">
        <f aca="false">IF(ISBLANK(Values!$F39),"",Values!N39)</f>
        <v>https://download.lenovo.com/Images/Parts/01EN749/01EN749_B.jpg</v>
      </c>
      <c r="O40" s="41" t="str">
        <f aca="false">IF(ISBLANK(Values!$F39),"",Values!O39)</f>
        <v>https://download.lenovo.com/Images/Parts/01EN749/01EN749_details.jpg</v>
      </c>
      <c r="P40" s="41" t="str">
        <f aca="false">IF(ISBLANK(Values!$F39),"",Values!P39)</f>
        <v/>
      </c>
      <c r="Q40" s="41" t="str">
        <f aca="false">IF(ISBLANK(Values!$F39),"",Values!Q39)</f>
        <v/>
      </c>
      <c r="R40" s="41" t="str">
        <f aca="false">IF(ISBLANK(Values!$F39),"",Values!R39)</f>
        <v/>
      </c>
      <c r="S40" s="41" t="str">
        <f aca="false">IF(ISBLANK(Values!$F39),"",Values!S39)</f>
        <v/>
      </c>
      <c r="T40" s="41" t="str">
        <f aca="false">IF(ISBLANK(Values!$F39),"",Values!T39)</f>
        <v/>
      </c>
      <c r="U40" s="41" t="str">
        <f aca="false">IF(ISBLANK(Values!$F39),"",Values!U39)</f>
        <v/>
      </c>
      <c r="V40" s="1"/>
      <c r="W40" s="32"/>
      <c r="X40" s="32"/>
      <c r="Y40" s="39"/>
      <c r="Z40" s="32"/>
      <c r="AA40" s="36" t="str">
        <f aca="false">IF(ISBLANK(Values!E39),"",Values!$B$20)</f>
        <v>PartialUpdate</v>
      </c>
      <c r="AB40" s="36"/>
      <c r="AC40" s="1"/>
      <c r="AD40" s="1"/>
      <c r="AE40" s="1"/>
      <c r="AF40" s="1"/>
      <c r="AG40" s="1"/>
      <c r="AH40" s="1"/>
      <c r="AI40" s="42"/>
      <c r="AJ40" s="43"/>
      <c r="AK40" s="1"/>
      <c r="AL40" s="1"/>
      <c r="AM40" s="1"/>
      <c r="AN40" s="1"/>
      <c r="AO40" s="1"/>
      <c r="AP40" s="1"/>
      <c r="AQ40" s="1"/>
      <c r="AR40" s="1"/>
      <c r="AS40" s="1"/>
      <c r="AT40" s="28"/>
      <c r="AU40" s="1"/>
      <c r="AV40" s="36"/>
      <c r="AW40" s="1"/>
      <c r="AX40" s="1"/>
      <c r="AY40" s="1"/>
      <c r="AZ40" s="1"/>
      <c r="BA40" s="1"/>
      <c r="BB40" s="1"/>
      <c r="BC40" s="1"/>
      <c r="BD40" s="1"/>
      <c r="BE40" s="27"/>
      <c r="BF40" s="27"/>
      <c r="BG40" s="27"/>
      <c r="BH40" s="27"/>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36"/>
      <c r="CQ40" s="36"/>
      <c r="CR40" s="36"/>
      <c r="CS40" s="1"/>
      <c r="CT40" s="1"/>
      <c r="CU40" s="1"/>
      <c r="CV40" s="1"/>
      <c r="CW40" s="1"/>
      <c r="CX40" s="1"/>
      <c r="CY40" s="1"/>
      <c r="CZ40" s="1"/>
      <c r="DA40" s="1"/>
      <c r="DB40" s="1"/>
      <c r="DC40" s="1"/>
      <c r="DD40" s="1"/>
      <c r="DE40" s="1"/>
      <c r="DF40" s="1"/>
      <c r="DG40" s="1"/>
      <c r="DH40" s="1"/>
      <c r="DI40" s="1"/>
      <c r="DJ40" s="1"/>
      <c r="DK40" s="1"/>
      <c r="DL40" s="1"/>
      <c r="DM40" s="1"/>
      <c r="DN40" s="1"/>
      <c r="DO40" s="27"/>
      <c r="DP40" s="27"/>
      <c r="DQ40" s="1"/>
      <c r="DR40" s="1"/>
      <c r="DS40" s="31"/>
      <c r="DT40" s="1"/>
      <c r="DU40" s="1"/>
      <c r="DV40" s="1"/>
      <c r="DW40" s="1"/>
      <c r="DX40" s="1"/>
      <c r="DY40" s="44"/>
      <c r="DZ40" s="31"/>
      <c r="EA40" s="31"/>
      <c r="EB40" s="31"/>
      <c r="EC40" s="31"/>
      <c r="ED40" s="1"/>
      <c r="EE40" s="1"/>
      <c r="EF40" s="1"/>
      <c r="EG40" s="1"/>
      <c r="EH40" s="1"/>
      <c r="EI40" s="1"/>
      <c r="EJ40" s="1"/>
      <c r="EK40" s="1"/>
      <c r="EL40" s="1"/>
      <c r="EM40" s="1"/>
      <c r="EN40" s="1"/>
      <c r="EO40" s="1"/>
      <c r="EP40" s="1"/>
      <c r="EQ40" s="1"/>
      <c r="ER40" s="1"/>
      <c r="ES40" s="1"/>
      <c r="ET40" s="1"/>
      <c r="EU40" s="1"/>
      <c r="EV40" s="31"/>
      <c r="EW40" s="1"/>
      <c r="EX40" s="1"/>
      <c r="EY40" s="1"/>
      <c r="EZ40" s="1"/>
      <c r="FA40" s="1"/>
      <c r="FB40" s="1"/>
      <c r="FC40" s="1"/>
      <c r="FD40" s="1"/>
      <c r="FE40" s="1"/>
      <c r="FF40" s="1"/>
      <c r="FG40" s="1"/>
      <c r="FH40" s="1"/>
      <c r="FI40" s="36"/>
      <c r="FJ40" s="36"/>
      <c r="FK40" s="1"/>
      <c r="FL40" s="1"/>
      <c r="FM40" s="1"/>
      <c r="FN40" s="1"/>
      <c r="FO40" s="28"/>
      <c r="FP40" s="1"/>
      <c r="FQ40" s="1"/>
      <c r="FR40" s="1"/>
      <c r="FS40" s="1"/>
      <c r="FT40" s="1"/>
      <c r="FU40" s="1"/>
      <c r="FV40" s="1"/>
      <c r="FW40" s="1"/>
      <c r="FX40" s="1"/>
      <c r="FY40" s="1"/>
      <c r="FZ40" s="1"/>
      <c r="GA40" s="1"/>
      <c r="GB40" s="1"/>
      <c r="GC40" s="1"/>
      <c r="GD40" s="1"/>
      <c r="GE40" s="1"/>
      <c r="GF40" s="1"/>
      <c r="GG40" s="1"/>
      <c r="GH40" s="1"/>
      <c r="GI40" s="1"/>
      <c r="GJ40" s="1"/>
    </row>
    <row r="41" s="45" customFormat="true" ht="15" hidden="false" customHeight="false" outlineLevel="0" collapsed="false">
      <c r="A41" s="27" t="str">
        <f aca="false">IF(ISBLANK(Values!E40),"",IF(Values!$B$37="EU","computercomponent","computer"))</f>
        <v>computercomponent</v>
      </c>
      <c r="B41" s="38" t="str">
        <f aca="false">IF(ISBLANK(Values!E40),"",Values!F40)</f>
        <v>Lenovo T470s - CH</v>
      </c>
      <c r="C41" s="32"/>
      <c r="D41" s="30" t="n">
        <f aca="false">IF(ISBLANK(Values!E40),"",Values!E40)</f>
        <v>5714401471172</v>
      </c>
      <c r="E41" s="31" t="str">
        <f aca="false">IF(ISBLANK(Values!E40),"","EAN")</f>
        <v>EAN</v>
      </c>
      <c r="F41" s="28"/>
      <c r="G41" s="32"/>
      <c r="H41" s="27"/>
      <c r="I41" s="27"/>
      <c r="J41" s="39"/>
      <c r="K41" s="28"/>
      <c r="L41" s="40"/>
      <c r="M41" s="41" t="str">
        <f aca="false">IF(ISBLANK(Values!E40),"",Values!$M40)</f>
        <v>https://download.lenovo.com/Images/Parts/01EN712/01EN712_A.jpg</v>
      </c>
      <c r="N41" s="41" t="str">
        <f aca="false">IF(ISBLANK(Values!$F40),"",Values!N40)</f>
        <v>https://download.lenovo.com/Images/Parts/01EN712/01EN712_B.jpg</v>
      </c>
      <c r="O41" s="41" t="str">
        <f aca="false">IF(ISBLANK(Values!$F40),"",Values!O40)</f>
        <v>https://download.lenovo.com/Images/Parts/01EN712/01EN712_details.jpg</v>
      </c>
      <c r="P41" s="41" t="str">
        <f aca="false">IF(ISBLANK(Values!$F40),"",Values!P40)</f>
        <v/>
      </c>
      <c r="Q41" s="41" t="str">
        <f aca="false">IF(ISBLANK(Values!$F40),"",Values!Q40)</f>
        <v/>
      </c>
      <c r="R41" s="41" t="str">
        <f aca="false">IF(ISBLANK(Values!$F40),"",Values!R40)</f>
        <v/>
      </c>
      <c r="S41" s="41" t="str">
        <f aca="false">IF(ISBLANK(Values!$F40),"",Values!S40)</f>
        <v/>
      </c>
      <c r="T41" s="41" t="str">
        <f aca="false">IF(ISBLANK(Values!$F40),"",Values!T40)</f>
        <v/>
      </c>
      <c r="U41" s="41" t="str">
        <f aca="false">IF(ISBLANK(Values!$F40),"",Values!U40)</f>
        <v/>
      </c>
      <c r="V41" s="1"/>
      <c r="W41" s="32"/>
      <c r="X41" s="32"/>
      <c r="Y41" s="39"/>
      <c r="Z41" s="32"/>
      <c r="AA41" s="36" t="str">
        <f aca="false">IF(ISBLANK(Values!E40),"",Values!$B$20)</f>
        <v>PartialUpdate</v>
      </c>
      <c r="AB41" s="36"/>
      <c r="AC41" s="1"/>
      <c r="AD41" s="1"/>
      <c r="AE41" s="1"/>
      <c r="AF41" s="1"/>
      <c r="AG41" s="1"/>
      <c r="AH41" s="1"/>
      <c r="AI41" s="42"/>
      <c r="AJ41" s="43"/>
      <c r="AK41" s="1"/>
      <c r="AL41" s="1"/>
      <c r="AM41" s="1"/>
      <c r="AN41" s="1"/>
      <c r="AO41" s="1"/>
      <c r="AP41" s="1"/>
      <c r="AQ41" s="1"/>
      <c r="AR41" s="1"/>
      <c r="AS41" s="1"/>
      <c r="AT41" s="28"/>
      <c r="AU41" s="1"/>
      <c r="AV41" s="36"/>
      <c r="AW41" s="1"/>
      <c r="AX41" s="1"/>
      <c r="AY41" s="1"/>
      <c r="AZ41" s="1"/>
      <c r="BA41" s="1"/>
      <c r="BB41" s="1"/>
      <c r="BC41" s="1"/>
      <c r="BD41" s="1"/>
      <c r="BE41" s="27"/>
      <c r="BF41" s="27"/>
      <c r="BG41" s="27"/>
      <c r="BH41" s="27"/>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36"/>
      <c r="CQ41" s="36"/>
      <c r="CR41" s="36"/>
      <c r="CS41" s="1"/>
      <c r="CT41" s="1"/>
      <c r="CU41" s="1"/>
      <c r="CV41" s="1"/>
      <c r="CW41" s="1"/>
      <c r="CX41" s="1"/>
      <c r="CY41" s="1"/>
      <c r="CZ41" s="1"/>
      <c r="DA41" s="1"/>
      <c r="DB41" s="1"/>
      <c r="DC41" s="1"/>
      <c r="DD41" s="1"/>
      <c r="DE41" s="1"/>
      <c r="DF41" s="1"/>
      <c r="DG41" s="1"/>
      <c r="DH41" s="1"/>
      <c r="DI41" s="1"/>
      <c r="DJ41" s="1"/>
      <c r="DK41" s="1"/>
      <c r="DL41" s="1"/>
      <c r="DM41" s="1"/>
      <c r="DN41" s="1"/>
      <c r="DO41" s="27"/>
      <c r="DP41" s="27"/>
      <c r="DQ41" s="1"/>
      <c r="DR41" s="1"/>
      <c r="DS41" s="31"/>
      <c r="DT41" s="1"/>
      <c r="DU41" s="1"/>
      <c r="DV41" s="1"/>
      <c r="DW41" s="1"/>
      <c r="DX41" s="1"/>
      <c r="DY41" s="44"/>
      <c r="DZ41" s="31"/>
      <c r="EA41" s="31"/>
      <c r="EB41" s="31"/>
      <c r="EC41" s="31"/>
      <c r="ED41" s="1"/>
      <c r="EE41" s="1"/>
      <c r="EF41" s="1"/>
      <c r="EG41" s="1"/>
      <c r="EH41" s="1"/>
      <c r="EI41" s="1"/>
      <c r="EJ41" s="1"/>
      <c r="EK41" s="1"/>
      <c r="EL41" s="1"/>
      <c r="EM41" s="1"/>
      <c r="EN41" s="1"/>
      <c r="EO41" s="1"/>
      <c r="EP41" s="1"/>
      <c r="EQ41" s="1"/>
      <c r="ER41" s="1"/>
      <c r="ES41" s="1"/>
      <c r="ET41" s="1"/>
      <c r="EU41" s="1"/>
      <c r="EV41" s="31"/>
      <c r="EW41" s="1"/>
      <c r="EX41" s="1"/>
      <c r="EY41" s="1"/>
      <c r="EZ41" s="1"/>
      <c r="FA41" s="1"/>
      <c r="FB41" s="1"/>
      <c r="FC41" s="1"/>
      <c r="FD41" s="1"/>
      <c r="FE41" s="1"/>
      <c r="FF41" s="1"/>
      <c r="FG41" s="1"/>
      <c r="FH41" s="1"/>
      <c r="FI41" s="36"/>
      <c r="FJ41" s="36"/>
      <c r="FK41" s="1"/>
      <c r="FL41" s="1"/>
      <c r="FM41" s="1"/>
      <c r="FN41" s="1"/>
      <c r="FO41" s="28"/>
      <c r="FP41" s="1"/>
      <c r="FQ41" s="1"/>
      <c r="FR41" s="1"/>
      <c r="FS41" s="1"/>
      <c r="FT41" s="1"/>
      <c r="FU41" s="1"/>
      <c r="FV41" s="1"/>
      <c r="FW41" s="1"/>
      <c r="FX41" s="1"/>
      <c r="FY41" s="1"/>
      <c r="FZ41" s="1"/>
      <c r="GA41" s="1"/>
      <c r="GB41" s="1"/>
      <c r="GC41" s="1"/>
      <c r="GD41" s="1"/>
      <c r="GE41" s="1"/>
      <c r="GF41" s="1"/>
      <c r="GG41" s="1"/>
      <c r="GH41" s="1"/>
      <c r="GI41" s="1"/>
      <c r="GJ41" s="1"/>
    </row>
    <row r="42" customFormat="false" ht="15" hidden="false" customHeight="false" outlineLevel="0" collapsed="false">
      <c r="A42" s="27" t="str">
        <f aca="false">IF(ISBLANK(Values!E41),"",IF(Values!$B$37="EU","computercomponent","computer"))</f>
        <v>computercomponent</v>
      </c>
      <c r="B42" s="38" t="str">
        <f aca="false">IF(ISBLANK(Values!E41),"",Values!F41)</f>
        <v>Lenovo T470s BL - US INT</v>
      </c>
      <c r="C42" s="32"/>
      <c r="D42" s="30" t="n">
        <f aca="false">IF(ISBLANK(Values!E41),"",Values!E41)</f>
        <v>5714401471189</v>
      </c>
      <c r="E42" s="31" t="str">
        <f aca="false">IF(ISBLANK(Values!E41),"","EAN")</f>
        <v>EAN</v>
      </c>
      <c r="F42" s="28"/>
      <c r="G42" s="32"/>
      <c r="H42" s="27"/>
      <c r="I42" s="27"/>
      <c r="J42" s="39"/>
      <c r="K42" s="28"/>
      <c r="L42" s="40"/>
      <c r="M42" s="41" t="str">
        <f aca="false">IF(ISBLANK(Values!E41),"",Values!$M41)</f>
        <v>https://raw.githubusercontent.com/PatrickVibild/TellusAmazonPictures/master/pictures/Lenovo/T470s/BL/USI/1.jpg</v>
      </c>
      <c r="N42" s="41" t="str">
        <f aca="false">IF(ISBLANK(Values!$F41),"",Values!N41)</f>
        <v>https://raw.githubusercontent.com/PatrickVibild/TellusAmazonPictures/master/pictures/Lenovo/T470s/BL/USI/2.jpg</v>
      </c>
      <c r="O42" s="41" t="str">
        <f aca="false">IF(ISBLANK(Values!$F41),"",Values!O41)</f>
        <v>https://raw.githubusercontent.com/PatrickVibild/TellusAmazonPictures/master/pictures/Lenovo/T470s/BL/USI/3.jpg</v>
      </c>
      <c r="P42" s="41" t="str">
        <f aca="false">IF(ISBLANK(Values!$F41),"",Values!P41)</f>
        <v>https://raw.githubusercontent.com/PatrickVibild/TellusAmazonPictures/master/pictures/Lenovo/T470s/BL/USI/4.jpg</v>
      </c>
      <c r="Q42" s="41" t="str">
        <f aca="false">IF(ISBLANK(Values!$F41),"",Values!Q41)</f>
        <v>https://raw.githubusercontent.com/PatrickVibild/TellusAmazonPictures/master/pictures/Lenovo/T470s/BL/USI/5.jpg</v>
      </c>
      <c r="R42" s="41" t="str">
        <f aca="false">IF(ISBLANK(Values!$F41),"",Values!R41)</f>
        <v>https://raw.githubusercontent.com/PatrickVibild/TellusAmazonPictures/master/pictures/Lenovo/T470s/BL/USI/6.jpg</v>
      </c>
      <c r="S42" s="41" t="str">
        <f aca="false">IF(ISBLANK(Values!$F41),"",Values!S41)</f>
        <v>https://raw.githubusercontent.com/PatrickVibild/TellusAmazonPictures/master/pictures/Lenovo/T470s/BL/USI/7.jpg</v>
      </c>
      <c r="T42" s="41" t="str">
        <f aca="false">IF(ISBLANK(Values!$F41),"",Values!T41)</f>
        <v>https://raw.githubusercontent.com/PatrickVibild/TellusAmazonPictures/master/pictures/Lenovo/T470s/BL/USI/8.jpg</v>
      </c>
      <c r="U42" s="41" t="str">
        <f aca="false">IF(ISBLANK(Values!$F41),"",Values!U41)</f>
        <v>https://raw.githubusercontent.com/PatrickVibild/TellusAmazonPictures/master/pictures/Lenovo/T470s/BL/USI/9.jpg</v>
      </c>
      <c r="W42" s="32"/>
      <c r="X42" s="32"/>
      <c r="Y42" s="39"/>
      <c r="Z42" s="32"/>
      <c r="AA42" s="36" t="str">
        <f aca="false">IF(ISBLANK(Values!E41),"",Values!$B$20)</f>
        <v>PartialUpdate</v>
      </c>
      <c r="AB42" s="36"/>
      <c r="AI42" s="42"/>
      <c r="AJ42" s="43"/>
      <c r="AT42" s="28"/>
      <c r="AV42" s="36"/>
      <c r="BE42" s="27"/>
      <c r="BF42" s="27"/>
      <c r="BG42" s="27"/>
      <c r="BH42" s="27"/>
      <c r="CP42" s="36"/>
      <c r="CQ42" s="36"/>
      <c r="CR42" s="36"/>
      <c r="DO42" s="27"/>
      <c r="DP42" s="27"/>
      <c r="DS42" s="31"/>
      <c r="DY42" s="44"/>
      <c r="DZ42" s="31"/>
      <c r="EA42" s="31"/>
      <c r="EB42" s="31"/>
      <c r="EC42" s="31"/>
      <c r="EV42" s="31"/>
      <c r="FI42" s="36"/>
      <c r="FJ42" s="36"/>
      <c r="FO42" s="28"/>
    </row>
    <row r="43" customFormat="false" ht="15" hidden="false" customHeight="false" outlineLevel="0" collapsed="false">
      <c r="A43" s="27" t="str">
        <f aca="false">IF(ISBLANK(Values!E42),"",IF(Values!$B$37="EU","computercomponent","computer"))</f>
        <v>computercomponent</v>
      </c>
      <c r="B43" s="38" t="str">
        <f aca="false">IF(ISBLANK(Values!E42),"",Values!F42)</f>
        <v>Lenovo T470s BL - RUS</v>
      </c>
      <c r="C43" s="32"/>
      <c r="D43" s="30" t="n">
        <f aca="false">IF(ISBLANK(Values!E42),"",Values!E42)</f>
        <v>5714401471196</v>
      </c>
      <c r="E43" s="31" t="str">
        <f aca="false">IF(ISBLANK(Values!E42),"","EAN")</f>
        <v>EAN</v>
      </c>
      <c r="F43" s="28"/>
      <c r="G43" s="32"/>
      <c r="H43" s="27"/>
      <c r="I43" s="27"/>
      <c r="J43" s="39"/>
      <c r="K43" s="28"/>
      <c r="L43" s="40"/>
      <c r="M43" s="41" t="str">
        <f aca="false">IF(ISBLANK(Values!E42),"",Values!$M42)</f>
        <v>https://download.lenovo.com/Images/Parts/01EN705/01EN705_A.jpg</v>
      </c>
      <c r="N43" s="41" t="str">
        <f aca="false">IF(ISBLANK(Values!$F42),"",Values!N42)</f>
        <v>https://download.lenovo.com/Images/Parts/01EN705/01EN705_B.jpg</v>
      </c>
      <c r="O43" s="41" t="str">
        <f aca="false">IF(ISBLANK(Values!$F42),"",Values!O42)</f>
        <v>https://download.lenovo.com/Images/Parts/01EN705/01EN705_details.jpg</v>
      </c>
      <c r="P43" s="41" t="str">
        <f aca="false">IF(ISBLANK(Values!$F42),"",Values!P42)</f>
        <v/>
      </c>
      <c r="Q43" s="41" t="str">
        <f aca="false">IF(ISBLANK(Values!$F42),"",Values!Q42)</f>
        <v/>
      </c>
      <c r="R43" s="41" t="str">
        <f aca="false">IF(ISBLANK(Values!$F42),"",Values!R42)</f>
        <v/>
      </c>
      <c r="S43" s="41" t="str">
        <f aca="false">IF(ISBLANK(Values!$F42),"",Values!S42)</f>
        <v/>
      </c>
      <c r="T43" s="41" t="str">
        <f aca="false">IF(ISBLANK(Values!$F42),"",Values!T42)</f>
        <v/>
      </c>
      <c r="U43" s="41" t="str">
        <f aca="false">IF(ISBLANK(Values!$F42),"",Values!U42)</f>
        <v/>
      </c>
      <c r="W43" s="32"/>
      <c r="X43" s="32"/>
      <c r="Y43" s="39"/>
      <c r="Z43" s="32"/>
      <c r="AA43" s="36" t="str">
        <f aca="false">IF(ISBLANK(Values!E42),"",Values!$B$20)</f>
        <v>PartialUpdate</v>
      </c>
      <c r="AB43" s="36"/>
      <c r="AI43" s="42"/>
      <c r="AJ43" s="43"/>
      <c r="AT43" s="28"/>
      <c r="AV43" s="36"/>
      <c r="BE43" s="27"/>
      <c r="BF43" s="27"/>
      <c r="BG43" s="27"/>
      <c r="BH43" s="27"/>
      <c r="CP43" s="36"/>
      <c r="CQ43" s="36"/>
      <c r="CR43" s="36"/>
      <c r="DO43" s="27"/>
      <c r="DP43" s="27"/>
      <c r="DS43" s="31"/>
      <c r="DY43" s="44"/>
      <c r="DZ43" s="31"/>
      <c r="EA43" s="31"/>
      <c r="EB43" s="31"/>
      <c r="EC43" s="31"/>
      <c r="EV43" s="31"/>
      <c r="FI43" s="36"/>
      <c r="FJ43" s="36"/>
      <c r="FO43" s="28"/>
    </row>
    <row r="44" customFormat="false" ht="15" hidden="false" customHeight="false" outlineLevel="0" collapsed="false">
      <c r="A44" s="27" t="str">
        <f aca="false">IF(ISBLANK(Values!E43),"",IF(Values!$B$37="EU","computercomponent","computer"))</f>
        <v>computercomponent</v>
      </c>
      <c r="B44" s="38" t="str">
        <f aca="false">IF(ISBLANK(Values!E43),"",Values!F43)</f>
        <v>Lenovo T470s - US</v>
      </c>
      <c r="C44" s="32"/>
      <c r="D44" s="30" t="n">
        <f aca="false">IF(ISBLANK(Values!E43),"",Values!E43)</f>
        <v>5714401471202</v>
      </c>
      <c r="E44" s="31" t="str">
        <f aca="false">IF(ISBLANK(Values!E43),"","EAN")</f>
        <v>EAN</v>
      </c>
      <c r="F44" s="28"/>
      <c r="G44" s="32"/>
      <c r="H44" s="27"/>
      <c r="I44" s="27"/>
      <c r="J44" s="39"/>
      <c r="K44" s="28"/>
      <c r="L44" s="40"/>
      <c r="M44" s="41" t="str">
        <f aca="false">IF(ISBLANK(Values!E43),"",Values!$M43)</f>
        <v>https://raw.githubusercontent.com/PatrickVibild/TellusAmazonPictures/master/pictures/Lenovo/T470s/BL/US/1.jpg</v>
      </c>
      <c r="N44" s="41" t="str">
        <f aca="false">IF(ISBLANK(Values!$F43),"",Values!N43)</f>
        <v>https://raw.githubusercontent.com/PatrickVibild/TellusAmazonPictures/master/pictures/Lenovo/T470s/BL/US/2.jpg</v>
      </c>
      <c r="O44" s="41" t="str">
        <f aca="false">IF(ISBLANK(Values!$F43),"",Values!O43)</f>
        <v>https://raw.githubusercontent.com/PatrickVibild/TellusAmazonPictures/master/pictures/Lenovo/T470s/BL/US/3.jpg</v>
      </c>
      <c r="P44" s="41" t="str">
        <f aca="false">IF(ISBLANK(Values!$F43),"",Values!P43)</f>
        <v>https://raw.githubusercontent.com/PatrickVibild/TellusAmazonPictures/master/pictures/Lenovo/T470s/BL/US/4.jpg</v>
      </c>
      <c r="Q44" s="41" t="str">
        <f aca="false">IF(ISBLANK(Values!$F43),"",Values!Q43)</f>
        <v>https://raw.githubusercontent.com/PatrickVibild/TellusAmazonPictures/master/pictures/Lenovo/T470s/BL/US/5.jpg</v>
      </c>
      <c r="R44" s="41" t="str">
        <f aca="false">IF(ISBLANK(Values!$F43),"",Values!R43)</f>
        <v>https://raw.githubusercontent.com/PatrickVibild/TellusAmazonPictures/master/pictures/Lenovo/T470s/BL/US/6.jpg</v>
      </c>
      <c r="S44" s="41" t="str">
        <f aca="false">IF(ISBLANK(Values!$F43),"",Values!S43)</f>
        <v>https://raw.githubusercontent.com/PatrickVibild/TellusAmazonPictures/master/pictures/Lenovo/T470s/BL/US/7.jpg</v>
      </c>
      <c r="T44" s="41" t="str">
        <f aca="false">IF(ISBLANK(Values!$F43),"",Values!T43)</f>
        <v>https://raw.githubusercontent.com/PatrickVibild/TellusAmazonPictures/master/pictures/Lenovo/T470s/BL/US/8.jpg</v>
      </c>
      <c r="U44" s="41" t="str">
        <f aca="false">IF(ISBLANK(Values!$F43),"",Values!U43)</f>
        <v>https://raw.githubusercontent.com/PatrickVibild/TellusAmazonPictures/master/pictures/Lenovo/T470s/BL/US/9.jpg</v>
      </c>
      <c r="W44" s="32"/>
      <c r="X44" s="32"/>
      <c r="Y44" s="39"/>
      <c r="Z44" s="32"/>
      <c r="AA44" s="36" t="str">
        <f aca="false">IF(ISBLANK(Values!E43),"",Values!$B$20)</f>
        <v>PartialUpdate</v>
      </c>
      <c r="AB44" s="36"/>
      <c r="AI44" s="42"/>
      <c r="AJ44" s="43"/>
      <c r="AT44" s="28"/>
      <c r="AV44" s="36"/>
      <c r="BE44" s="27"/>
      <c r="BF44" s="27"/>
      <c r="BG44" s="27"/>
      <c r="BH44" s="27"/>
      <c r="CP44" s="36"/>
      <c r="CQ44" s="36"/>
      <c r="CR44" s="36"/>
      <c r="DO44" s="27"/>
      <c r="DP44" s="27"/>
      <c r="DS44" s="31"/>
      <c r="DY44" s="44"/>
      <c r="DZ44" s="31"/>
      <c r="EA44" s="31"/>
      <c r="EB44" s="31"/>
      <c r="EC44" s="31"/>
      <c r="EV44" s="31"/>
      <c r="FI44" s="36"/>
      <c r="FJ44" s="36"/>
      <c r="FO44" s="28"/>
    </row>
    <row r="45" customFormat="false" ht="15" hidden="false" customHeight="false" outlineLevel="0" collapsed="false">
      <c r="A45" s="27" t="str">
        <f aca="false">IF(ISBLANK(Values!E44),"",IF(Values!$B$37="EU","computercomponent","computer"))</f>
        <v/>
      </c>
      <c r="B45" s="38" t="str">
        <f aca="false">IF(ISBLANK(Values!E44),"",Values!F44)</f>
        <v/>
      </c>
      <c r="C45" s="32"/>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41" t="str">
        <f aca="false">IF(ISBLANK(Values!E44),"",Values!$M44)</f>
        <v/>
      </c>
      <c r="N45" s="41" t="str">
        <f aca="false">IF(ISBLANK(Values!$F44),"",Values!N44)</f>
        <v/>
      </c>
      <c r="O45" s="41" t="str">
        <f aca="false">IF(ISBLANK(Values!$F44),"",Values!O44)</f>
        <v/>
      </c>
      <c r="P45" s="41" t="str">
        <f aca="false">IF(ISBLANK(Values!$F44),"",Values!P44)</f>
        <v/>
      </c>
      <c r="Q45" s="41" t="str">
        <f aca="false">IF(ISBLANK(Values!$F44),"",Values!Q44)</f>
        <v/>
      </c>
      <c r="R45" s="41" t="str">
        <f aca="false">IF(ISBLANK(Values!$F44),"",Values!R44)</f>
        <v/>
      </c>
      <c r="S45" s="41" t="str">
        <f aca="false">IF(ISBLANK(Values!$F44),"",Values!S44)</f>
        <v/>
      </c>
      <c r="T45" s="41" t="str">
        <f aca="false">IF(ISBLANK(Values!$F44),"",Values!T44)</f>
        <v/>
      </c>
      <c r="U45" s="41" t="str">
        <f aca="false">IF(ISBLANK(Values!$F44),"",Values!U44)</f>
        <v/>
      </c>
      <c r="W45" s="32"/>
      <c r="X45" s="32"/>
      <c r="Y45" s="39"/>
      <c r="Z45" s="32"/>
      <c r="AA45" s="36" t="str">
        <f aca="false">IF(ISBLANK(Values!E44),"",Values!$B$20)</f>
        <v/>
      </c>
      <c r="AB45" s="36"/>
      <c r="AI45" s="42"/>
      <c r="AJ45" s="43"/>
      <c r="AT45" s="28"/>
      <c r="AV45" s="36"/>
      <c r="BE45" s="27"/>
      <c r="BF45" s="27"/>
      <c r="BG45" s="27"/>
      <c r="BH45" s="27"/>
      <c r="CP45" s="36"/>
      <c r="CQ45" s="36"/>
      <c r="CR45" s="36"/>
      <c r="DO45" s="27"/>
      <c r="DP45" s="27"/>
      <c r="DS45" s="31"/>
      <c r="DY45" s="44"/>
      <c r="DZ45" s="31"/>
      <c r="EA45" s="31"/>
      <c r="EB45" s="31"/>
      <c r="EC45" s="31"/>
      <c r="EV45" s="31"/>
      <c r="FI45" s="36"/>
      <c r="FJ45" s="36"/>
      <c r="FO45" s="28"/>
    </row>
    <row r="46" customFormat="false" ht="15" hidden="false" customHeight="false" outlineLevel="0" collapsed="false">
      <c r="A46" s="27" t="str">
        <f aca="false">IF(ISBLANK(Values!E45),"",IF(Values!$B$37="EU","computercomponent","computer"))</f>
        <v/>
      </c>
      <c r="B46" s="38" t="str">
        <f aca="false">IF(ISBLANK(Values!E45),"",Values!F45)</f>
        <v/>
      </c>
      <c r="C46" s="32"/>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41" t="str">
        <f aca="false">IF(ISBLANK(Values!E45),"",Values!$M45)</f>
        <v/>
      </c>
      <c r="N46" s="41" t="str">
        <f aca="false">IF(ISBLANK(Values!$F45),"",Values!N45)</f>
        <v/>
      </c>
      <c r="O46" s="41" t="str">
        <f aca="false">IF(ISBLANK(Values!$F45),"",Values!O45)</f>
        <v/>
      </c>
      <c r="P46" s="41" t="str">
        <f aca="false">IF(ISBLANK(Values!$F45),"",Values!P45)</f>
        <v/>
      </c>
      <c r="Q46" s="41" t="str">
        <f aca="false">IF(ISBLANK(Values!$F45),"",Values!Q45)</f>
        <v/>
      </c>
      <c r="R46" s="41" t="str">
        <f aca="false">IF(ISBLANK(Values!$F45),"",Values!R45)</f>
        <v/>
      </c>
      <c r="S46" s="41" t="str">
        <f aca="false">IF(ISBLANK(Values!$F45),"",Values!S45)</f>
        <v/>
      </c>
      <c r="T46" s="41" t="str">
        <f aca="false">IF(ISBLANK(Values!$F45),"",Values!T45)</f>
        <v/>
      </c>
      <c r="U46" s="41" t="str">
        <f aca="false">IF(ISBLANK(Values!$F45),"",Values!U45)</f>
        <v/>
      </c>
      <c r="W46" s="32"/>
      <c r="X46" s="32"/>
      <c r="Y46" s="39"/>
      <c r="Z46" s="32"/>
      <c r="AA46" s="36" t="str">
        <f aca="false">IF(ISBLANK(Values!E45),"",Values!$B$20)</f>
        <v/>
      </c>
      <c r="AB46" s="36"/>
      <c r="AI46" s="42"/>
      <c r="AJ46" s="43"/>
      <c r="AT46" s="28"/>
      <c r="AV46" s="36"/>
      <c r="BE46" s="27"/>
      <c r="BF46" s="27"/>
      <c r="BG46" s="27"/>
      <c r="BH46" s="27"/>
      <c r="CP46" s="36"/>
      <c r="CQ46" s="36"/>
      <c r="CR46" s="36"/>
      <c r="DO46" s="27"/>
      <c r="DP46" s="27"/>
      <c r="DS46" s="31"/>
      <c r="DY46" s="44"/>
      <c r="DZ46" s="31"/>
      <c r="EA46" s="31"/>
      <c r="EB46" s="31"/>
      <c r="EC46" s="31"/>
      <c r="EV46" s="31"/>
      <c r="FI46" s="36"/>
      <c r="FJ46" s="36"/>
      <c r="FO46" s="28"/>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41" t="str">
        <f aca="false">IF(ISBLANK(Values!E46),"",Values!$M46)</f>
        <v/>
      </c>
      <c r="N47" s="41" t="str">
        <f aca="false">IF(ISBLANK(Values!$F46),"",Values!N46)</f>
        <v/>
      </c>
      <c r="O47" s="41" t="str">
        <f aca="false">IF(ISBLANK(Values!$F46),"",Values!O46)</f>
        <v/>
      </c>
      <c r="P47" s="41" t="str">
        <f aca="false">IF(ISBLANK(Values!$F46),"",Values!P46)</f>
        <v/>
      </c>
      <c r="Q47" s="41" t="str">
        <f aca="false">IF(ISBLANK(Values!$F46),"",Values!Q46)</f>
        <v/>
      </c>
      <c r="R47" s="41" t="str">
        <f aca="false">IF(ISBLANK(Values!$F46),"",Values!R46)</f>
        <v/>
      </c>
      <c r="S47" s="41" t="str">
        <f aca="false">IF(ISBLANK(Values!$F46),"",Values!S46)</f>
        <v/>
      </c>
      <c r="T47" s="41" t="str">
        <f aca="false">IF(ISBLANK(Values!$F46),"",Values!T46)</f>
        <v/>
      </c>
      <c r="U47" s="41" t="str">
        <f aca="false">IF(ISBLANK(Values!$F46),"",Values!U46)</f>
        <v/>
      </c>
      <c r="W47" s="32"/>
      <c r="X47" s="32"/>
      <c r="Y47" s="39"/>
      <c r="Z47" s="32"/>
      <c r="AA47" s="36" t="str">
        <f aca="false">IF(ISBLANK(Values!E46),"",Values!$B$20)</f>
        <v/>
      </c>
      <c r="AB47" s="36"/>
      <c r="AI47" s="42"/>
      <c r="AJ47" s="43"/>
      <c r="AT47" s="28"/>
      <c r="AV47" s="36"/>
      <c r="BE47" s="27"/>
      <c r="BF47" s="27"/>
      <c r="BG47" s="27"/>
      <c r="BH47" s="27"/>
      <c r="CP47" s="36"/>
      <c r="CQ47" s="36"/>
      <c r="CR47" s="36"/>
      <c r="DO47" s="27"/>
      <c r="DP47" s="27"/>
      <c r="DS47" s="31"/>
      <c r="DY47" s="44"/>
      <c r="DZ47" s="31"/>
      <c r="EA47" s="31"/>
      <c r="EB47" s="31"/>
      <c r="EC47" s="31"/>
      <c r="EV47" s="31"/>
      <c r="FI47" s="36"/>
      <c r="FJ47" s="36"/>
      <c r="FO47" s="28"/>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41" t="str">
        <f aca="false">IF(ISBLANK(Values!E47),"",Values!$M47)</f>
        <v/>
      </c>
      <c r="N48" s="41" t="str">
        <f aca="false">IF(ISBLANK(Values!$F47),"",Values!N47)</f>
        <v/>
      </c>
      <c r="O48" s="41" t="str">
        <f aca="false">IF(ISBLANK(Values!$F47),"",Values!O47)</f>
        <v/>
      </c>
      <c r="P48" s="41" t="str">
        <f aca="false">IF(ISBLANK(Values!$F47),"",Values!P47)</f>
        <v/>
      </c>
      <c r="Q48" s="41" t="str">
        <f aca="false">IF(ISBLANK(Values!$F47),"",Values!Q47)</f>
        <v/>
      </c>
      <c r="R48" s="41" t="str">
        <f aca="false">IF(ISBLANK(Values!$F47),"",Values!R47)</f>
        <v/>
      </c>
      <c r="S48" s="41" t="str">
        <f aca="false">IF(ISBLANK(Values!$F47),"",Values!S47)</f>
        <v/>
      </c>
      <c r="T48" s="41" t="str">
        <f aca="false">IF(ISBLANK(Values!$F47),"",Values!T47)</f>
        <v/>
      </c>
      <c r="U48" s="41" t="str">
        <f aca="false">IF(ISBLANK(Values!$F47),"",Values!U47)</f>
        <v/>
      </c>
      <c r="W48" s="32"/>
      <c r="X48" s="32"/>
      <c r="Y48" s="39"/>
      <c r="Z48" s="32"/>
      <c r="AA48" s="36" t="str">
        <f aca="false">IF(ISBLANK(Values!E47),"",Values!$B$20)</f>
        <v/>
      </c>
      <c r="AB48" s="36"/>
      <c r="AI48" s="42"/>
      <c r="AJ48" s="43"/>
      <c r="AT48" s="28"/>
      <c r="AV48" s="36"/>
      <c r="BE48" s="27"/>
      <c r="BF48" s="27"/>
      <c r="BG48" s="27"/>
      <c r="BH48" s="27"/>
      <c r="CP48" s="36"/>
      <c r="CQ48" s="36"/>
      <c r="CR48" s="36"/>
      <c r="DO48" s="27"/>
      <c r="DP48" s="27"/>
      <c r="DS48" s="31"/>
      <c r="DY48" s="44"/>
      <c r="DZ48" s="31"/>
      <c r="EA48" s="31"/>
      <c r="EB48" s="31"/>
      <c r="EC48" s="31"/>
      <c r="EV48" s="31"/>
      <c r="FI48" s="36"/>
      <c r="FJ48" s="36"/>
      <c r="FO48" s="28"/>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41" t="str">
        <f aca="false">IF(ISBLANK(Values!E48),"",Values!$M48)</f>
        <v/>
      </c>
      <c r="N49" s="41" t="str">
        <f aca="false">IF(ISBLANK(Values!$F48),"",Values!N48)</f>
        <v/>
      </c>
      <c r="O49" s="41" t="str">
        <f aca="false">IF(ISBLANK(Values!$F48),"",Values!O48)</f>
        <v/>
      </c>
      <c r="P49" s="41" t="str">
        <f aca="false">IF(ISBLANK(Values!$F48),"",Values!P48)</f>
        <v/>
      </c>
      <c r="Q49" s="41" t="str">
        <f aca="false">IF(ISBLANK(Values!$F48),"",Values!Q48)</f>
        <v/>
      </c>
      <c r="R49" s="41" t="str">
        <f aca="false">IF(ISBLANK(Values!$F48),"",Values!R48)</f>
        <v/>
      </c>
      <c r="S49" s="41" t="str">
        <f aca="false">IF(ISBLANK(Values!$F48),"",Values!S48)</f>
        <v/>
      </c>
      <c r="T49" s="41" t="str">
        <f aca="false">IF(ISBLANK(Values!$F48),"",Values!T48)</f>
        <v/>
      </c>
      <c r="U49" s="41" t="str">
        <f aca="false">IF(ISBLANK(Values!$F48),"",Values!U48)</f>
        <v/>
      </c>
      <c r="W49" s="32"/>
      <c r="X49" s="32"/>
      <c r="Y49" s="39"/>
      <c r="Z49" s="32"/>
      <c r="AA49" s="36" t="str">
        <f aca="false">IF(ISBLANK(Values!E48),"",Values!$B$20)</f>
        <v/>
      </c>
      <c r="AB49" s="36"/>
      <c r="AI49" s="42"/>
      <c r="AJ49" s="43"/>
      <c r="AT49" s="28"/>
      <c r="AV49" s="36"/>
      <c r="BE49" s="27"/>
      <c r="BF49" s="27"/>
      <c r="BG49" s="27"/>
      <c r="BH49" s="27"/>
      <c r="CP49" s="36"/>
      <c r="CQ49" s="36"/>
      <c r="CR49" s="36"/>
      <c r="DO49" s="27"/>
      <c r="DP49" s="27"/>
      <c r="DS49" s="31"/>
      <c r="DY49" s="44"/>
      <c r="DZ49" s="31"/>
      <c r="EA49" s="31"/>
      <c r="EB49" s="31"/>
      <c r="EC49" s="31"/>
      <c r="EV49" s="31"/>
      <c r="FI49" s="36"/>
      <c r="FJ49" s="36"/>
      <c r="FO49" s="28"/>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41" t="str">
        <f aca="false">IF(ISBLANK(Values!E49),"",Values!$M49)</f>
        <v/>
      </c>
      <c r="N50" s="41" t="str">
        <f aca="false">IF(ISBLANK(Values!$F49),"",Values!N49)</f>
        <v/>
      </c>
      <c r="O50" s="41" t="str">
        <f aca="false">IF(ISBLANK(Values!$F49),"",Values!O49)</f>
        <v/>
      </c>
      <c r="P50" s="41" t="str">
        <f aca="false">IF(ISBLANK(Values!$F49),"",Values!P49)</f>
        <v/>
      </c>
      <c r="Q50" s="41" t="str">
        <f aca="false">IF(ISBLANK(Values!$F49),"",Values!Q49)</f>
        <v/>
      </c>
      <c r="R50" s="41" t="str">
        <f aca="false">IF(ISBLANK(Values!$F49),"",Values!R49)</f>
        <v/>
      </c>
      <c r="S50" s="41" t="str">
        <f aca="false">IF(ISBLANK(Values!$F49),"",Values!S49)</f>
        <v/>
      </c>
      <c r="T50" s="41" t="str">
        <f aca="false">IF(ISBLANK(Values!$F49),"",Values!T49)</f>
        <v/>
      </c>
      <c r="U50" s="41" t="str">
        <f aca="false">IF(ISBLANK(Values!$F49),"",Values!U49)</f>
        <v/>
      </c>
      <c r="W50" s="32"/>
      <c r="X50" s="32"/>
      <c r="Y50" s="39"/>
      <c r="Z50" s="32"/>
      <c r="AA50" s="36" t="str">
        <f aca="false">IF(ISBLANK(Values!E49),"",Values!$B$20)</f>
        <v/>
      </c>
      <c r="AB50" s="36"/>
      <c r="AI50" s="42"/>
      <c r="AJ50" s="43"/>
      <c r="AT50" s="28"/>
      <c r="AV50" s="36"/>
      <c r="BE50" s="27"/>
      <c r="BF50" s="27"/>
      <c r="BG50" s="27"/>
      <c r="BH50" s="27"/>
      <c r="CP50" s="36"/>
      <c r="CQ50" s="36"/>
      <c r="CR50" s="36"/>
      <c r="DO50" s="27"/>
      <c r="DP50" s="27"/>
      <c r="DS50" s="31"/>
      <c r="DY50" s="44"/>
      <c r="DZ50" s="31"/>
      <c r="EA50" s="31"/>
      <c r="EB50" s="31"/>
      <c r="EC50" s="31"/>
      <c r="EV50" s="31"/>
      <c r="FI50" s="36"/>
      <c r="FJ50" s="36"/>
      <c r="FO50" s="28"/>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41" t="str">
        <f aca="false">IF(ISBLANK(Values!E50),"",Values!$M50)</f>
        <v/>
      </c>
      <c r="N51" s="41" t="str">
        <f aca="false">IF(ISBLANK(Values!$F50),"",Values!N50)</f>
        <v/>
      </c>
      <c r="O51" s="41" t="str">
        <f aca="false">IF(ISBLANK(Values!$F50),"",Values!O50)</f>
        <v/>
      </c>
      <c r="P51" s="41" t="str">
        <f aca="false">IF(ISBLANK(Values!$F50),"",Values!P50)</f>
        <v/>
      </c>
      <c r="Q51" s="41" t="str">
        <f aca="false">IF(ISBLANK(Values!$F50),"",Values!Q50)</f>
        <v/>
      </c>
      <c r="R51" s="41" t="str">
        <f aca="false">IF(ISBLANK(Values!$F50),"",Values!R50)</f>
        <v/>
      </c>
      <c r="S51" s="41" t="str">
        <f aca="false">IF(ISBLANK(Values!$F50),"",Values!S50)</f>
        <v/>
      </c>
      <c r="T51" s="41" t="str">
        <f aca="false">IF(ISBLANK(Values!$F50),"",Values!T50)</f>
        <v/>
      </c>
      <c r="U51" s="41" t="str">
        <f aca="false">IF(ISBLANK(Values!$F50),"",Values!U50)</f>
        <v/>
      </c>
      <c r="W51" s="32"/>
      <c r="X51" s="32"/>
      <c r="Y51" s="39"/>
      <c r="Z51" s="32"/>
      <c r="AA51" s="36" t="str">
        <f aca="false">IF(ISBLANK(Values!E50),"",Values!$B$20)</f>
        <v/>
      </c>
      <c r="AB51" s="36"/>
      <c r="AI51" s="42"/>
      <c r="AJ51" s="43"/>
      <c r="AT51" s="28"/>
      <c r="AV51" s="36"/>
      <c r="BE51" s="27"/>
      <c r="BF51" s="27"/>
      <c r="BG51" s="27"/>
      <c r="BH51" s="27"/>
      <c r="CP51" s="36"/>
      <c r="CQ51" s="36"/>
      <c r="CR51" s="36"/>
      <c r="DO51" s="27"/>
      <c r="DP51" s="27"/>
      <c r="DS51" s="31"/>
      <c r="DY51" s="44"/>
      <c r="DZ51" s="31"/>
      <c r="EA51" s="31"/>
      <c r="EB51" s="31"/>
      <c r="EC51" s="31"/>
      <c r="EV51" s="31"/>
      <c r="FI51" s="36"/>
      <c r="FJ51" s="36"/>
      <c r="FO51" s="28"/>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41" t="str">
        <f aca="false">IF(ISBLANK(Values!E51),"",Values!$M51)</f>
        <v/>
      </c>
      <c r="N52" s="41" t="str">
        <f aca="false">IF(ISBLANK(Values!$F51),"",Values!N51)</f>
        <v/>
      </c>
      <c r="O52" s="41" t="str">
        <f aca="false">IF(ISBLANK(Values!$F51),"",Values!O51)</f>
        <v/>
      </c>
      <c r="P52" s="41" t="str">
        <f aca="false">IF(ISBLANK(Values!$F51),"",Values!P51)</f>
        <v/>
      </c>
      <c r="Q52" s="41" t="str">
        <f aca="false">IF(ISBLANK(Values!$F51),"",Values!Q51)</f>
        <v/>
      </c>
      <c r="R52" s="41" t="str">
        <f aca="false">IF(ISBLANK(Values!$F51),"",Values!R51)</f>
        <v/>
      </c>
      <c r="S52" s="41" t="str">
        <f aca="false">IF(ISBLANK(Values!$F51),"",Values!S51)</f>
        <v/>
      </c>
      <c r="T52" s="41" t="str">
        <f aca="false">IF(ISBLANK(Values!$F51),"",Values!T51)</f>
        <v/>
      </c>
      <c r="U52" s="41" t="str">
        <f aca="false">IF(ISBLANK(Values!$F51),"",Values!U51)</f>
        <v/>
      </c>
      <c r="W52" s="32"/>
      <c r="X52" s="32"/>
      <c r="Y52" s="39"/>
      <c r="Z52" s="32"/>
      <c r="AA52" s="36" t="str">
        <f aca="false">IF(ISBLANK(Values!E51),"",Values!$B$20)</f>
        <v/>
      </c>
      <c r="AB52" s="36"/>
      <c r="AI52" s="42"/>
      <c r="AJ52" s="43"/>
      <c r="AT52" s="28"/>
      <c r="AV52" s="36"/>
      <c r="BE52" s="27"/>
      <c r="BF52" s="27"/>
      <c r="BG52" s="27"/>
      <c r="BH52" s="27"/>
      <c r="CP52" s="36"/>
      <c r="CQ52" s="36"/>
      <c r="CR52" s="36"/>
      <c r="DO52" s="27"/>
      <c r="DP52" s="27"/>
      <c r="DS52" s="31"/>
      <c r="DY52" s="44"/>
      <c r="DZ52" s="31"/>
      <c r="EA52" s="31"/>
      <c r="EB52" s="31"/>
      <c r="EC52" s="31"/>
      <c r="EV52" s="31"/>
      <c r="FI52" s="36"/>
      <c r="FJ52" s="36"/>
      <c r="FO52" s="28"/>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41" t="str">
        <f aca="false">IF(ISBLANK(Values!E52),"",Values!$M52)</f>
        <v/>
      </c>
      <c r="N53" s="41" t="str">
        <f aca="false">IF(ISBLANK(Values!$F52),"",Values!N52)</f>
        <v/>
      </c>
      <c r="O53" s="41" t="str">
        <f aca="false">IF(ISBLANK(Values!$F52),"",Values!O52)</f>
        <v/>
      </c>
      <c r="P53" s="41" t="str">
        <f aca="false">IF(ISBLANK(Values!$F52),"",Values!P52)</f>
        <v/>
      </c>
      <c r="Q53" s="41" t="str">
        <f aca="false">IF(ISBLANK(Values!$F52),"",Values!Q52)</f>
        <v/>
      </c>
      <c r="R53" s="41" t="str">
        <f aca="false">IF(ISBLANK(Values!$F52),"",Values!R52)</f>
        <v/>
      </c>
      <c r="S53" s="41" t="str">
        <f aca="false">IF(ISBLANK(Values!$F52),"",Values!S52)</f>
        <v/>
      </c>
      <c r="T53" s="41" t="str">
        <f aca="false">IF(ISBLANK(Values!$F52),"",Values!T52)</f>
        <v/>
      </c>
      <c r="U53" s="41" t="str">
        <f aca="false">IF(ISBLANK(Values!$F52),"",Values!U52)</f>
        <v/>
      </c>
      <c r="W53" s="32"/>
      <c r="X53" s="32"/>
      <c r="Y53" s="39"/>
      <c r="Z53" s="32"/>
      <c r="AA53" s="36" t="str">
        <f aca="false">IF(ISBLANK(Values!E52),"",Values!$B$20)</f>
        <v/>
      </c>
      <c r="AB53" s="36"/>
      <c r="AI53" s="42"/>
      <c r="AJ53" s="43"/>
      <c r="AT53" s="28"/>
      <c r="AV53" s="36"/>
      <c r="BE53" s="27"/>
      <c r="BF53" s="27"/>
      <c r="BG53" s="27"/>
      <c r="BH53" s="27"/>
      <c r="CP53" s="36"/>
      <c r="CQ53" s="36"/>
      <c r="CR53" s="36"/>
      <c r="DO53" s="27"/>
      <c r="DP53" s="27"/>
      <c r="DS53" s="31"/>
      <c r="DY53" s="44"/>
      <c r="DZ53" s="31"/>
      <c r="EA53" s="31"/>
      <c r="EB53" s="31"/>
      <c r="EC53" s="31"/>
      <c r="EV53" s="31"/>
      <c r="FI53" s="36"/>
      <c r="FJ53" s="36"/>
      <c r="FO53" s="28"/>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41" t="str">
        <f aca="false">IF(ISBLANK(Values!E53),"",Values!$M53)</f>
        <v/>
      </c>
      <c r="N54" s="41" t="str">
        <f aca="false">IF(ISBLANK(Values!$F53),"",Values!N53)</f>
        <v/>
      </c>
      <c r="O54" s="41" t="str">
        <f aca="false">IF(ISBLANK(Values!$F53),"",Values!O53)</f>
        <v/>
      </c>
      <c r="P54" s="41" t="str">
        <f aca="false">IF(ISBLANK(Values!$F53),"",Values!P53)</f>
        <v/>
      </c>
      <c r="Q54" s="41" t="str">
        <f aca="false">IF(ISBLANK(Values!$F53),"",Values!Q53)</f>
        <v/>
      </c>
      <c r="R54" s="41" t="str">
        <f aca="false">IF(ISBLANK(Values!$F53),"",Values!R53)</f>
        <v/>
      </c>
      <c r="S54" s="41" t="str">
        <f aca="false">IF(ISBLANK(Values!$F53),"",Values!S53)</f>
        <v/>
      </c>
      <c r="T54" s="41" t="str">
        <f aca="false">IF(ISBLANK(Values!$F53),"",Values!T53)</f>
        <v/>
      </c>
      <c r="U54" s="41" t="str">
        <f aca="false">IF(ISBLANK(Values!$F53),"",Values!U53)</f>
        <v/>
      </c>
      <c r="W54" s="32"/>
      <c r="X54" s="32"/>
      <c r="Y54" s="39"/>
      <c r="Z54" s="32"/>
      <c r="AA54" s="36" t="str">
        <f aca="false">IF(ISBLANK(Values!E53),"",Values!$B$20)</f>
        <v/>
      </c>
      <c r="AB54" s="36"/>
      <c r="AI54" s="42"/>
      <c r="AJ54" s="43"/>
      <c r="AT54" s="28"/>
      <c r="AV54" s="36"/>
      <c r="BE54" s="27"/>
      <c r="BF54" s="27"/>
      <c r="BG54" s="27"/>
      <c r="BH54" s="27"/>
      <c r="CP54" s="36"/>
      <c r="CQ54" s="36"/>
      <c r="CR54" s="36"/>
      <c r="DO54" s="27"/>
      <c r="DP54" s="27"/>
      <c r="DS54" s="31"/>
      <c r="DY54" s="44"/>
      <c r="DZ54" s="31"/>
      <c r="EA54" s="31"/>
      <c r="EB54" s="31"/>
      <c r="EC54" s="31"/>
      <c r="EV54" s="31"/>
      <c r="FI54" s="36"/>
      <c r="FJ54" s="36"/>
      <c r="FO54" s="28"/>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41" t="str">
        <f aca="false">IF(ISBLANK(Values!E54),"",Values!$M54)</f>
        <v/>
      </c>
      <c r="N55" s="41" t="str">
        <f aca="false">IF(ISBLANK(Values!$F54),"",Values!N54)</f>
        <v/>
      </c>
      <c r="O55" s="41" t="str">
        <f aca="false">IF(ISBLANK(Values!$F54),"",Values!O54)</f>
        <v/>
      </c>
      <c r="P55" s="41" t="str">
        <f aca="false">IF(ISBLANK(Values!$F54),"",Values!P54)</f>
        <v/>
      </c>
      <c r="Q55" s="41" t="str">
        <f aca="false">IF(ISBLANK(Values!$F54),"",Values!Q54)</f>
        <v/>
      </c>
      <c r="R55" s="41" t="str">
        <f aca="false">IF(ISBLANK(Values!$F54),"",Values!R54)</f>
        <v/>
      </c>
      <c r="S55" s="41" t="str">
        <f aca="false">IF(ISBLANK(Values!$F54),"",Values!S54)</f>
        <v/>
      </c>
      <c r="T55" s="41" t="str">
        <f aca="false">IF(ISBLANK(Values!$F54),"",Values!T54)</f>
        <v/>
      </c>
      <c r="U55" s="41" t="str">
        <f aca="false">IF(ISBLANK(Values!$F54),"",Values!U54)</f>
        <v/>
      </c>
      <c r="W55" s="32"/>
      <c r="X55" s="32"/>
      <c r="Y55" s="39"/>
      <c r="Z55" s="32"/>
      <c r="AA55" s="36" t="str">
        <f aca="false">IF(ISBLANK(Values!E54),"",Values!$B$20)</f>
        <v/>
      </c>
      <c r="AB55" s="36"/>
      <c r="AI55" s="42"/>
      <c r="AJ55" s="43"/>
      <c r="AT55" s="28"/>
      <c r="AV55" s="36"/>
      <c r="BE55" s="27"/>
      <c r="BF55" s="27"/>
      <c r="BG55" s="27"/>
      <c r="BH55" s="27"/>
      <c r="CP55" s="36"/>
      <c r="CQ55" s="36"/>
      <c r="CR55" s="36"/>
      <c r="DO55" s="27"/>
      <c r="DP55" s="27"/>
      <c r="DS55" s="31"/>
      <c r="DY55" s="44"/>
      <c r="DZ55" s="31"/>
      <c r="EA55" s="31"/>
      <c r="EB55" s="31"/>
      <c r="EC55" s="31"/>
      <c r="EV55" s="31"/>
      <c r="FI55" s="36"/>
      <c r="FJ55" s="36"/>
      <c r="FO55" s="28"/>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41" t="str">
        <f aca="false">IF(ISBLANK(Values!E55),"",Values!$M55)</f>
        <v/>
      </c>
      <c r="N56" s="41" t="str">
        <f aca="false">IF(ISBLANK(Values!$F55),"",Values!N55)</f>
        <v/>
      </c>
      <c r="O56" s="41" t="str">
        <f aca="false">IF(ISBLANK(Values!$F55),"",Values!O55)</f>
        <v/>
      </c>
      <c r="P56" s="41" t="str">
        <f aca="false">IF(ISBLANK(Values!$F55),"",Values!P55)</f>
        <v/>
      </c>
      <c r="Q56" s="41" t="str">
        <f aca="false">IF(ISBLANK(Values!$F55),"",Values!Q55)</f>
        <v/>
      </c>
      <c r="R56" s="41" t="str">
        <f aca="false">IF(ISBLANK(Values!$F55),"",Values!R55)</f>
        <v/>
      </c>
      <c r="S56" s="41" t="str">
        <f aca="false">IF(ISBLANK(Values!$F55),"",Values!S55)</f>
        <v/>
      </c>
      <c r="T56" s="41" t="str">
        <f aca="false">IF(ISBLANK(Values!$F55),"",Values!T55)</f>
        <v/>
      </c>
      <c r="U56" s="41" t="str">
        <f aca="false">IF(ISBLANK(Values!$F55),"",Values!U55)</f>
        <v/>
      </c>
      <c r="W56" s="32"/>
      <c r="X56" s="32"/>
      <c r="Y56" s="39"/>
      <c r="Z56" s="32"/>
      <c r="AA56" s="36" t="str">
        <f aca="false">IF(ISBLANK(Values!E55),"",Values!$B$20)</f>
        <v/>
      </c>
      <c r="AB56" s="36"/>
      <c r="AI56" s="42"/>
      <c r="AJ56" s="43"/>
      <c r="AT56" s="28"/>
      <c r="AV56" s="36"/>
      <c r="BE56" s="27"/>
      <c r="BF56" s="27"/>
      <c r="BG56" s="27"/>
      <c r="BH56" s="27"/>
      <c r="CP56" s="36"/>
      <c r="CQ56" s="36"/>
      <c r="CR56" s="36"/>
      <c r="DO56" s="27"/>
      <c r="DP56" s="27"/>
      <c r="DS56" s="31"/>
      <c r="DY56" s="44"/>
      <c r="DZ56" s="31"/>
      <c r="EA56" s="31"/>
      <c r="EB56" s="31"/>
      <c r="EC56" s="31"/>
      <c r="EV56" s="31"/>
      <c r="FI56" s="36"/>
      <c r="FJ56" s="36"/>
      <c r="FO56" s="28"/>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41" t="str">
        <f aca="false">IF(ISBLANK(Values!E56),"",Values!$M56)</f>
        <v/>
      </c>
      <c r="N57" s="41" t="str">
        <f aca="false">IF(ISBLANK(Values!$F56),"",Values!N56)</f>
        <v/>
      </c>
      <c r="O57" s="41" t="str">
        <f aca="false">IF(ISBLANK(Values!$F56),"",Values!O56)</f>
        <v/>
      </c>
      <c r="P57" s="41" t="str">
        <f aca="false">IF(ISBLANK(Values!$F56),"",Values!P56)</f>
        <v/>
      </c>
      <c r="Q57" s="41" t="str">
        <f aca="false">IF(ISBLANK(Values!$F56),"",Values!Q56)</f>
        <v/>
      </c>
      <c r="R57" s="41" t="str">
        <f aca="false">IF(ISBLANK(Values!$F56),"",Values!R56)</f>
        <v/>
      </c>
      <c r="S57" s="41" t="str">
        <f aca="false">IF(ISBLANK(Values!$F56),"",Values!S56)</f>
        <v/>
      </c>
      <c r="T57" s="41" t="str">
        <f aca="false">IF(ISBLANK(Values!$F56),"",Values!T56)</f>
        <v/>
      </c>
      <c r="U57" s="41" t="str">
        <f aca="false">IF(ISBLANK(Values!$F56),"",Values!U56)</f>
        <v/>
      </c>
      <c r="W57" s="32"/>
      <c r="X57" s="32"/>
      <c r="Y57" s="39"/>
      <c r="Z57" s="32"/>
      <c r="AA57" s="36" t="str">
        <f aca="false">IF(ISBLANK(Values!E56),"",Values!$B$20)</f>
        <v/>
      </c>
      <c r="AB57" s="36"/>
      <c r="AI57" s="42"/>
      <c r="AJ57" s="43"/>
      <c r="AT57" s="28"/>
      <c r="AV57" s="36"/>
      <c r="BE57" s="27"/>
      <c r="BF57" s="27"/>
      <c r="BG57" s="27"/>
      <c r="BH57" s="27"/>
      <c r="CP57" s="36"/>
      <c r="CQ57" s="36"/>
      <c r="CR57" s="36"/>
      <c r="DO57" s="27"/>
      <c r="DP57" s="27"/>
      <c r="DS57" s="31"/>
      <c r="DY57" s="44"/>
      <c r="DZ57" s="31"/>
      <c r="EA57" s="31"/>
      <c r="EB57" s="31"/>
      <c r="EC57" s="31"/>
      <c r="EV57" s="31"/>
      <c r="FI57" s="36"/>
      <c r="FJ57" s="36"/>
      <c r="FO57" s="28"/>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41" t="str">
        <f aca="false">IF(ISBLANK(Values!E57),"",Values!$M57)</f>
        <v/>
      </c>
      <c r="N58" s="41" t="str">
        <f aca="false">IF(ISBLANK(Values!$F57),"",Values!N57)</f>
        <v/>
      </c>
      <c r="O58" s="41" t="str">
        <f aca="false">IF(ISBLANK(Values!$F57),"",Values!O57)</f>
        <v/>
      </c>
      <c r="P58" s="41" t="str">
        <f aca="false">IF(ISBLANK(Values!$F57),"",Values!P57)</f>
        <v/>
      </c>
      <c r="Q58" s="41" t="str">
        <f aca="false">IF(ISBLANK(Values!$F57),"",Values!Q57)</f>
        <v/>
      </c>
      <c r="R58" s="41" t="str">
        <f aca="false">IF(ISBLANK(Values!$F57),"",Values!R57)</f>
        <v/>
      </c>
      <c r="S58" s="41" t="str">
        <f aca="false">IF(ISBLANK(Values!$F57),"",Values!S57)</f>
        <v/>
      </c>
      <c r="T58" s="41" t="str">
        <f aca="false">IF(ISBLANK(Values!$F57),"",Values!T57)</f>
        <v/>
      </c>
      <c r="U58" s="41" t="str">
        <f aca="false">IF(ISBLANK(Values!$F57),"",Values!U57)</f>
        <v/>
      </c>
      <c r="W58" s="32"/>
      <c r="X58" s="32"/>
      <c r="Y58" s="39"/>
      <c r="Z58" s="32"/>
      <c r="AA58" s="36" t="str">
        <f aca="false">IF(ISBLANK(Values!E57),"",Values!$B$20)</f>
        <v/>
      </c>
      <c r="AB58" s="36"/>
      <c r="AI58" s="42"/>
      <c r="AJ58" s="43"/>
      <c r="AT58" s="28"/>
      <c r="AV58" s="36"/>
      <c r="BE58" s="27"/>
      <c r="BF58" s="27"/>
      <c r="BG58" s="27"/>
      <c r="BH58" s="27"/>
      <c r="CP58" s="36"/>
      <c r="CQ58" s="36"/>
      <c r="CR58" s="36"/>
      <c r="DO58" s="27"/>
      <c r="DP58" s="27"/>
      <c r="DS58" s="31"/>
      <c r="DY58" s="44"/>
      <c r="DZ58" s="31"/>
      <c r="EA58" s="31"/>
      <c r="EB58" s="31"/>
      <c r="EC58" s="31"/>
      <c r="EV58" s="31"/>
      <c r="FI58" s="36"/>
      <c r="FJ58" s="36"/>
      <c r="FO58" s="28"/>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41" t="str">
        <f aca="false">IF(ISBLANK(Values!E58),"",Values!$M58)</f>
        <v/>
      </c>
      <c r="N59" s="41" t="str">
        <f aca="false">IF(ISBLANK(Values!$F58),"",Values!N58)</f>
        <v/>
      </c>
      <c r="O59" s="41" t="str">
        <f aca="false">IF(ISBLANK(Values!$F58),"",Values!O58)</f>
        <v/>
      </c>
      <c r="P59" s="41" t="str">
        <f aca="false">IF(ISBLANK(Values!$F58),"",Values!P58)</f>
        <v/>
      </c>
      <c r="Q59" s="41" t="str">
        <f aca="false">IF(ISBLANK(Values!$F58),"",Values!Q58)</f>
        <v/>
      </c>
      <c r="R59" s="41" t="str">
        <f aca="false">IF(ISBLANK(Values!$F58),"",Values!R58)</f>
        <v/>
      </c>
      <c r="S59" s="41" t="str">
        <f aca="false">IF(ISBLANK(Values!$F58),"",Values!S58)</f>
        <v/>
      </c>
      <c r="T59" s="41" t="str">
        <f aca="false">IF(ISBLANK(Values!$F58),"",Values!T58)</f>
        <v/>
      </c>
      <c r="U59" s="41" t="str">
        <f aca="false">IF(ISBLANK(Values!$F58),"",Values!U58)</f>
        <v/>
      </c>
      <c r="W59" s="32"/>
      <c r="X59" s="32"/>
      <c r="Y59" s="39"/>
      <c r="Z59" s="32"/>
      <c r="AA59" s="36" t="str">
        <f aca="false">IF(ISBLANK(Values!E58),"",Values!$B$20)</f>
        <v/>
      </c>
      <c r="AB59" s="36"/>
      <c r="AI59" s="42"/>
      <c r="AJ59" s="43"/>
      <c r="AT59" s="28"/>
      <c r="AV59" s="36"/>
      <c r="BE59" s="27"/>
      <c r="BF59" s="27"/>
      <c r="BG59" s="27"/>
      <c r="BH59" s="27"/>
      <c r="CP59" s="36"/>
      <c r="CQ59" s="36"/>
      <c r="CR59" s="36"/>
      <c r="DO59" s="27"/>
      <c r="DP59" s="27"/>
      <c r="DS59" s="31"/>
      <c r="DY59" s="44"/>
      <c r="DZ59" s="31"/>
      <c r="EA59" s="31"/>
      <c r="EB59" s="31"/>
      <c r="EC59" s="31"/>
      <c r="EV59" s="31"/>
      <c r="FI59" s="36"/>
      <c r="FJ59" s="36"/>
      <c r="FO59" s="28"/>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41" t="str">
        <f aca="false">IF(ISBLANK(Values!E59),"",Values!$M59)</f>
        <v/>
      </c>
      <c r="N60" s="41" t="str">
        <f aca="false">IF(ISBLANK(Values!$F59),"",Values!N59)</f>
        <v/>
      </c>
      <c r="O60" s="41" t="str">
        <f aca="false">IF(ISBLANK(Values!$F59),"",Values!O59)</f>
        <v/>
      </c>
      <c r="P60" s="41" t="str">
        <f aca="false">IF(ISBLANK(Values!$F59),"",Values!P59)</f>
        <v/>
      </c>
      <c r="Q60" s="41" t="str">
        <f aca="false">IF(ISBLANK(Values!$F59),"",Values!Q59)</f>
        <v/>
      </c>
      <c r="R60" s="41" t="str">
        <f aca="false">IF(ISBLANK(Values!$F59),"",Values!R59)</f>
        <v/>
      </c>
      <c r="S60" s="41" t="str">
        <f aca="false">IF(ISBLANK(Values!$F59),"",Values!S59)</f>
        <v/>
      </c>
      <c r="T60" s="41" t="str">
        <f aca="false">IF(ISBLANK(Values!$F59),"",Values!T59)</f>
        <v/>
      </c>
      <c r="U60" s="41" t="str">
        <f aca="false">IF(ISBLANK(Values!$F59),"",Values!U59)</f>
        <v/>
      </c>
      <c r="W60" s="32"/>
      <c r="X60" s="32"/>
      <c r="Y60" s="39"/>
      <c r="Z60" s="32"/>
      <c r="AA60" s="36" t="str">
        <f aca="false">IF(ISBLANK(Values!E59),"",Values!$B$20)</f>
        <v/>
      </c>
      <c r="AB60" s="36"/>
      <c r="AI60" s="42"/>
      <c r="AJ60" s="43"/>
      <c r="AT60" s="28"/>
      <c r="AV60" s="36"/>
      <c r="BE60" s="27"/>
      <c r="BF60" s="27"/>
      <c r="BG60" s="27"/>
      <c r="BH60" s="27"/>
      <c r="CP60" s="36"/>
      <c r="CQ60" s="36"/>
      <c r="CR60" s="36"/>
      <c r="DO60" s="27"/>
      <c r="DP60" s="27"/>
      <c r="DS60" s="31"/>
      <c r="DY60" s="44"/>
      <c r="DZ60" s="31"/>
      <c r="EA60" s="31"/>
      <c r="EB60" s="31"/>
      <c r="EC60" s="31"/>
      <c r="EV60" s="31"/>
      <c r="FI60" s="36"/>
      <c r="FJ60" s="36"/>
      <c r="FO60" s="28"/>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41" t="str">
        <f aca="false">IF(ISBLANK(Values!E60),"",Values!$M60)</f>
        <v/>
      </c>
      <c r="N61" s="41" t="str">
        <f aca="false">IF(ISBLANK(Values!$F60),"",Values!N60)</f>
        <v/>
      </c>
      <c r="O61" s="41" t="str">
        <f aca="false">IF(ISBLANK(Values!$F60),"",Values!O60)</f>
        <v/>
      </c>
      <c r="P61" s="41" t="str">
        <f aca="false">IF(ISBLANK(Values!$F60),"",Values!P60)</f>
        <v/>
      </c>
      <c r="Q61" s="41" t="str">
        <f aca="false">IF(ISBLANK(Values!$F60),"",Values!Q60)</f>
        <v/>
      </c>
      <c r="R61" s="41" t="str">
        <f aca="false">IF(ISBLANK(Values!$F60),"",Values!R60)</f>
        <v/>
      </c>
      <c r="S61" s="41" t="str">
        <f aca="false">IF(ISBLANK(Values!$F60),"",Values!S60)</f>
        <v/>
      </c>
      <c r="T61" s="41" t="str">
        <f aca="false">IF(ISBLANK(Values!$F60),"",Values!T60)</f>
        <v/>
      </c>
      <c r="U61" s="41" t="str">
        <f aca="false">IF(ISBLANK(Values!$F60),"",Values!U60)</f>
        <v/>
      </c>
      <c r="W61" s="32"/>
      <c r="X61" s="32"/>
      <c r="Y61" s="39"/>
      <c r="Z61" s="32"/>
      <c r="AA61" s="36" t="str">
        <f aca="false">IF(ISBLANK(Values!E60),"",Values!$B$20)</f>
        <v/>
      </c>
      <c r="AB61" s="36"/>
      <c r="AI61" s="42"/>
      <c r="AJ61" s="43"/>
      <c r="AT61" s="28"/>
      <c r="AV61" s="36"/>
      <c r="BE61" s="27"/>
      <c r="BF61" s="27"/>
      <c r="BG61" s="27"/>
      <c r="BH61" s="27"/>
      <c r="CP61" s="36"/>
      <c r="CQ61" s="36"/>
      <c r="CR61" s="36"/>
      <c r="DO61" s="27"/>
      <c r="DP61" s="27"/>
      <c r="DS61" s="31"/>
      <c r="DY61" s="44"/>
      <c r="DZ61" s="31"/>
      <c r="EA61" s="31"/>
      <c r="EB61" s="31"/>
      <c r="EC61" s="31"/>
      <c r="EV61" s="31"/>
      <c r="FI61" s="36"/>
      <c r="FJ61" s="36"/>
      <c r="FO61" s="28"/>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41" t="str">
        <f aca="false">IF(ISBLANK(Values!E61),"",Values!$M61)</f>
        <v/>
      </c>
      <c r="N62" s="41" t="str">
        <f aca="false">IF(ISBLANK(Values!$F61),"",Values!N61)</f>
        <v/>
      </c>
      <c r="O62" s="41" t="str">
        <f aca="false">IF(ISBLANK(Values!$F61),"",Values!O61)</f>
        <v/>
      </c>
      <c r="P62" s="41" t="str">
        <f aca="false">IF(ISBLANK(Values!$F61),"",Values!P61)</f>
        <v/>
      </c>
      <c r="Q62" s="41" t="str">
        <f aca="false">IF(ISBLANK(Values!$F61),"",Values!Q61)</f>
        <v/>
      </c>
      <c r="R62" s="41" t="str">
        <f aca="false">IF(ISBLANK(Values!$F61),"",Values!R61)</f>
        <v/>
      </c>
      <c r="S62" s="41" t="str">
        <f aca="false">IF(ISBLANK(Values!$F61),"",Values!S61)</f>
        <v/>
      </c>
      <c r="T62" s="41" t="str">
        <f aca="false">IF(ISBLANK(Values!$F61),"",Values!T61)</f>
        <v/>
      </c>
      <c r="U62" s="41" t="str">
        <f aca="false">IF(ISBLANK(Values!$F61),"",Values!U61)</f>
        <v/>
      </c>
      <c r="W62" s="32"/>
      <c r="X62" s="32"/>
      <c r="Y62" s="39"/>
      <c r="Z62" s="32"/>
      <c r="AA62" s="36" t="str">
        <f aca="false">IF(ISBLANK(Values!E61),"",Values!$B$20)</f>
        <v/>
      </c>
      <c r="AB62" s="36"/>
      <c r="AI62" s="42"/>
      <c r="AJ62" s="43"/>
      <c r="AT62" s="28"/>
      <c r="AV62" s="36"/>
      <c r="BE62" s="27"/>
      <c r="BF62" s="27"/>
      <c r="BG62" s="27"/>
      <c r="BH62" s="27"/>
      <c r="CP62" s="36"/>
      <c r="CQ62" s="36"/>
      <c r="CR62" s="36"/>
      <c r="DO62" s="27"/>
      <c r="DP62" s="27"/>
      <c r="DS62" s="31"/>
      <c r="DY62" s="44"/>
      <c r="DZ62" s="31"/>
      <c r="EA62" s="31"/>
      <c r="EB62" s="31"/>
      <c r="EC62" s="31"/>
      <c r="EV62" s="31"/>
      <c r="FI62" s="36"/>
      <c r="FJ62" s="36"/>
      <c r="FO62" s="28"/>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41" t="str">
        <f aca="false">IF(ISBLANK(Values!E62),"",Values!$M62)</f>
        <v/>
      </c>
      <c r="N63" s="41" t="str">
        <f aca="false">IF(ISBLANK(Values!$F62),"",Values!N62)</f>
        <v/>
      </c>
      <c r="O63" s="41" t="str">
        <f aca="false">IF(ISBLANK(Values!$F62),"",Values!O62)</f>
        <v/>
      </c>
      <c r="P63" s="41" t="str">
        <f aca="false">IF(ISBLANK(Values!$F62),"",Values!P62)</f>
        <v/>
      </c>
      <c r="Q63" s="41" t="str">
        <f aca="false">IF(ISBLANK(Values!$F62),"",Values!Q62)</f>
        <v/>
      </c>
      <c r="R63" s="41" t="str">
        <f aca="false">IF(ISBLANK(Values!$F62),"",Values!R62)</f>
        <v/>
      </c>
      <c r="S63" s="41" t="str">
        <f aca="false">IF(ISBLANK(Values!$F62),"",Values!S62)</f>
        <v/>
      </c>
      <c r="T63" s="41" t="str">
        <f aca="false">IF(ISBLANK(Values!$F62),"",Values!T62)</f>
        <v/>
      </c>
      <c r="U63" s="41" t="str">
        <f aca="false">IF(ISBLANK(Values!$F62),"",Values!U62)</f>
        <v/>
      </c>
      <c r="W63" s="32"/>
      <c r="X63" s="32"/>
      <c r="Y63" s="39"/>
      <c r="Z63" s="32"/>
      <c r="AA63" s="36" t="str">
        <f aca="false">IF(ISBLANK(Values!E62),"",Values!$B$20)</f>
        <v/>
      </c>
      <c r="AB63" s="36"/>
      <c r="AI63" s="42"/>
      <c r="AJ63" s="43"/>
      <c r="AT63" s="28"/>
      <c r="AV63" s="36"/>
      <c r="BE63" s="27"/>
      <c r="BF63" s="27"/>
      <c r="BG63" s="27"/>
      <c r="BH63" s="27"/>
      <c r="CP63" s="36"/>
      <c r="CQ63" s="36"/>
      <c r="CR63" s="36"/>
      <c r="DO63" s="27"/>
      <c r="DP63" s="27"/>
      <c r="DS63" s="31"/>
      <c r="DY63" s="44"/>
      <c r="DZ63" s="31"/>
      <c r="EA63" s="31"/>
      <c r="EB63" s="31"/>
      <c r="EC63" s="31"/>
      <c r="EV63" s="31"/>
      <c r="FI63" s="36"/>
      <c r="FJ63" s="36"/>
      <c r="FO63" s="28"/>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41" t="str">
        <f aca="false">IF(ISBLANK(Values!E63),"",Values!$M63)</f>
        <v/>
      </c>
      <c r="N64" s="41" t="str">
        <f aca="false">IF(ISBLANK(Values!$F63),"",Values!N63)</f>
        <v/>
      </c>
      <c r="O64" s="41" t="str">
        <f aca="false">IF(ISBLANK(Values!$F63),"",Values!O63)</f>
        <v/>
      </c>
      <c r="P64" s="41" t="str">
        <f aca="false">IF(ISBLANK(Values!$F63),"",Values!P63)</f>
        <v/>
      </c>
      <c r="Q64" s="41" t="str">
        <f aca="false">IF(ISBLANK(Values!$F63),"",Values!Q63)</f>
        <v/>
      </c>
      <c r="R64" s="41" t="str">
        <f aca="false">IF(ISBLANK(Values!$F63),"",Values!R63)</f>
        <v/>
      </c>
      <c r="S64" s="41" t="str">
        <f aca="false">IF(ISBLANK(Values!$F63),"",Values!S63)</f>
        <v/>
      </c>
      <c r="T64" s="41" t="str">
        <f aca="false">IF(ISBLANK(Values!$F63),"",Values!T63)</f>
        <v/>
      </c>
      <c r="U64" s="41" t="str">
        <f aca="false">IF(ISBLANK(Values!$F63),"",Values!U63)</f>
        <v/>
      </c>
      <c r="W64" s="32"/>
      <c r="X64" s="32"/>
      <c r="Y64" s="39"/>
      <c r="Z64" s="32"/>
      <c r="AA64" s="36" t="str">
        <f aca="false">IF(ISBLANK(Values!E63),"",Values!$B$20)</f>
        <v/>
      </c>
      <c r="AB64" s="36"/>
      <c r="AI64" s="42"/>
      <c r="AJ64" s="43"/>
      <c r="AT64" s="28"/>
      <c r="AV64" s="36"/>
      <c r="BE64" s="27"/>
      <c r="BF64" s="27"/>
      <c r="BG64" s="27"/>
      <c r="BH64" s="27"/>
      <c r="CP64" s="36"/>
      <c r="CQ64" s="36"/>
      <c r="CR64" s="36"/>
      <c r="DO64" s="27"/>
      <c r="DP64" s="27"/>
      <c r="DS64" s="31"/>
      <c r="DY64" s="44"/>
      <c r="DZ64" s="31"/>
      <c r="EA64" s="31"/>
      <c r="EB64" s="31"/>
      <c r="EC64" s="31"/>
      <c r="EV64" s="31"/>
      <c r="FI64" s="36"/>
      <c r="FJ64" s="36"/>
      <c r="FO64" s="28"/>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41" t="str">
        <f aca="false">IF(ISBLANK(Values!E64),"",Values!$M64)</f>
        <v/>
      </c>
      <c r="N65" s="41" t="str">
        <f aca="false">IF(ISBLANK(Values!$F64),"",Values!N64)</f>
        <v/>
      </c>
      <c r="O65" s="41" t="str">
        <f aca="false">IF(ISBLANK(Values!$F64),"",Values!O64)</f>
        <v/>
      </c>
      <c r="P65" s="41" t="str">
        <f aca="false">IF(ISBLANK(Values!$F64),"",Values!P64)</f>
        <v/>
      </c>
      <c r="Q65" s="41" t="str">
        <f aca="false">IF(ISBLANK(Values!$F64),"",Values!Q64)</f>
        <v/>
      </c>
      <c r="R65" s="41" t="str">
        <f aca="false">IF(ISBLANK(Values!$F64),"",Values!R64)</f>
        <v/>
      </c>
      <c r="S65" s="41" t="str">
        <f aca="false">IF(ISBLANK(Values!$F64),"",Values!S64)</f>
        <v/>
      </c>
      <c r="T65" s="41" t="str">
        <f aca="false">IF(ISBLANK(Values!$F64),"",Values!T64)</f>
        <v/>
      </c>
      <c r="U65" s="41" t="str">
        <f aca="false">IF(ISBLANK(Values!$F64),"",Values!U64)</f>
        <v/>
      </c>
      <c r="W65" s="32"/>
      <c r="X65" s="32"/>
      <c r="Y65" s="39"/>
      <c r="Z65" s="32"/>
      <c r="AA65" s="36" t="str">
        <f aca="false">IF(ISBLANK(Values!E64),"",Values!$B$20)</f>
        <v/>
      </c>
      <c r="AB65" s="36"/>
      <c r="AI65" s="42"/>
      <c r="AJ65" s="43"/>
      <c r="AT65" s="28"/>
      <c r="AV65" s="36"/>
      <c r="BE65" s="27"/>
      <c r="BF65" s="27"/>
      <c r="BG65" s="27"/>
      <c r="BH65" s="27"/>
      <c r="CP65" s="36"/>
      <c r="CQ65" s="36"/>
      <c r="CR65" s="36"/>
      <c r="DO65" s="27"/>
      <c r="DP65" s="27"/>
      <c r="DS65" s="31"/>
      <c r="DY65" s="44"/>
      <c r="DZ65" s="31"/>
      <c r="EA65" s="31"/>
      <c r="EB65" s="31"/>
      <c r="EC65" s="31"/>
      <c r="EV65" s="31"/>
      <c r="FI65" s="36"/>
      <c r="FJ65" s="36"/>
      <c r="FO65" s="28"/>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41" t="str">
        <f aca="false">IF(ISBLANK(Values!E65),"",Values!$M65)</f>
        <v/>
      </c>
      <c r="N66" s="41" t="str">
        <f aca="false">IF(ISBLANK(Values!$F65),"",Values!N65)</f>
        <v/>
      </c>
      <c r="O66" s="41" t="str">
        <f aca="false">IF(ISBLANK(Values!$F65),"",Values!O65)</f>
        <v/>
      </c>
      <c r="P66" s="41" t="str">
        <f aca="false">IF(ISBLANK(Values!$F65),"",Values!P65)</f>
        <v/>
      </c>
      <c r="Q66" s="41" t="str">
        <f aca="false">IF(ISBLANK(Values!$F65),"",Values!Q65)</f>
        <v/>
      </c>
      <c r="R66" s="41" t="str">
        <f aca="false">IF(ISBLANK(Values!$F65),"",Values!R65)</f>
        <v/>
      </c>
      <c r="S66" s="41" t="str">
        <f aca="false">IF(ISBLANK(Values!$F65),"",Values!S65)</f>
        <v/>
      </c>
      <c r="T66" s="41" t="str">
        <f aca="false">IF(ISBLANK(Values!$F65),"",Values!T65)</f>
        <v/>
      </c>
      <c r="U66" s="41" t="str">
        <f aca="false">IF(ISBLANK(Values!$F65),"",Values!U65)</f>
        <v/>
      </c>
      <c r="W66" s="32"/>
      <c r="X66" s="32"/>
      <c r="Y66" s="39"/>
      <c r="Z66" s="32"/>
      <c r="AA66" s="36" t="str">
        <f aca="false">IF(ISBLANK(Values!E65),"",Values!$B$20)</f>
        <v/>
      </c>
      <c r="AB66" s="36"/>
      <c r="AI66" s="42"/>
      <c r="AJ66" s="43"/>
      <c r="AT66" s="28"/>
      <c r="AV66" s="36"/>
      <c r="BE66" s="27"/>
      <c r="BF66" s="27"/>
      <c r="BG66" s="27"/>
      <c r="BH66" s="27"/>
      <c r="CP66" s="36"/>
      <c r="CQ66" s="36"/>
      <c r="CR66" s="36"/>
      <c r="DO66" s="27"/>
      <c r="DP66" s="27"/>
      <c r="DS66" s="31"/>
      <c r="DY66" s="44"/>
      <c r="DZ66" s="31"/>
      <c r="EA66" s="31"/>
      <c r="EB66" s="31"/>
      <c r="EC66" s="31"/>
      <c r="EV66" s="31"/>
      <c r="FI66" s="36"/>
      <c r="FJ66" s="36"/>
      <c r="FO66" s="28"/>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41" t="str">
        <f aca="false">IF(ISBLANK(Values!E66),"",Values!$M66)</f>
        <v/>
      </c>
      <c r="N67" s="41" t="str">
        <f aca="false">IF(ISBLANK(Values!$F66),"",Values!N66)</f>
        <v/>
      </c>
      <c r="O67" s="41" t="str">
        <f aca="false">IF(ISBLANK(Values!$F66),"",Values!O66)</f>
        <v/>
      </c>
      <c r="P67" s="41" t="str">
        <f aca="false">IF(ISBLANK(Values!$F66),"",Values!P66)</f>
        <v/>
      </c>
      <c r="Q67" s="41" t="str">
        <f aca="false">IF(ISBLANK(Values!$F66),"",Values!Q66)</f>
        <v/>
      </c>
      <c r="R67" s="41" t="str">
        <f aca="false">IF(ISBLANK(Values!$F66),"",Values!R66)</f>
        <v/>
      </c>
      <c r="S67" s="41" t="str">
        <f aca="false">IF(ISBLANK(Values!$F66),"",Values!S66)</f>
        <v/>
      </c>
      <c r="T67" s="41" t="str">
        <f aca="false">IF(ISBLANK(Values!$F66),"",Values!T66)</f>
        <v/>
      </c>
      <c r="U67" s="41" t="str">
        <f aca="false">IF(ISBLANK(Values!$F66),"",Values!U66)</f>
        <v/>
      </c>
      <c r="W67" s="32"/>
      <c r="X67" s="32"/>
      <c r="Y67" s="39"/>
      <c r="Z67" s="32"/>
      <c r="AA67" s="36" t="str">
        <f aca="false">IF(ISBLANK(Values!E66),"",Values!$B$20)</f>
        <v/>
      </c>
      <c r="AB67" s="36"/>
      <c r="AI67" s="42"/>
      <c r="AJ67" s="43"/>
      <c r="AT67" s="28"/>
      <c r="AV67" s="36"/>
      <c r="BE67" s="27"/>
      <c r="BF67" s="27"/>
      <c r="BG67" s="27"/>
      <c r="BH67" s="27"/>
      <c r="CP67" s="36"/>
      <c r="CQ67" s="36"/>
      <c r="CR67" s="36"/>
      <c r="DO67" s="27"/>
      <c r="DP67" s="27"/>
      <c r="DS67" s="31"/>
      <c r="DY67" s="44"/>
      <c r="DZ67" s="31"/>
      <c r="EA67" s="31"/>
      <c r="EB67" s="31"/>
      <c r="EC67" s="31"/>
      <c r="EV67" s="31"/>
      <c r="FI67" s="36"/>
      <c r="FJ67" s="36"/>
      <c r="FO67" s="28"/>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41" t="str">
        <f aca="false">IF(ISBLANK(Values!E67),"",Values!$M67)</f>
        <v/>
      </c>
      <c r="N68" s="41" t="str">
        <f aca="false">IF(ISBLANK(Values!$F67),"",Values!N67)</f>
        <v/>
      </c>
      <c r="O68" s="41" t="str">
        <f aca="false">IF(ISBLANK(Values!$F67),"",Values!O67)</f>
        <v/>
      </c>
      <c r="P68" s="41" t="str">
        <f aca="false">IF(ISBLANK(Values!$F67),"",Values!P67)</f>
        <v/>
      </c>
      <c r="Q68" s="41" t="str">
        <f aca="false">IF(ISBLANK(Values!$F67),"",Values!Q67)</f>
        <v/>
      </c>
      <c r="R68" s="41" t="str">
        <f aca="false">IF(ISBLANK(Values!$F67),"",Values!R67)</f>
        <v/>
      </c>
      <c r="S68" s="41" t="str">
        <f aca="false">IF(ISBLANK(Values!$F67),"",Values!S67)</f>
        <v/>
      </c>
      <c r="T68" s="41" t="str">
        <f aca="false">IF(ISBLANK(Values!$F67),"",Values!T67)</f>
        <v/>
      </c>
      <c r="U68" s="41" t="str">
        <f aca="false">IF(ISBLANK(Values!$F67),"",Values!U67)</f>
        <v/>
      </c>
      <c r="W68" s="32"/>
      <c r="X68" s="32"/>
      <c r="Y68" s="39"/>
      <c r="Z68" s="32"/>
      <c r="AA68" s="36" t="str">
        <f aca="false">IF(ISBLANK(Values!E67),"",Values!$B$20)</f>
        <v/>
      </c>
      <c r="AB68" s="36"/>
      <c r="AI68" s="42"/>
      <c r="AJ68" s="43"/>
      <c r="AT68" s="28"/>
      <c r="AV68" s="36"/>
      <c r="BE68" s="27"/>
      <c r="BF68" s="27"/>
      <c r="BG68" s="27"/>
      <c r="BH68" s="27"/>
      <c r="CP68" s="36"/>
      <c r="CQ68" s="36"/>
      <c r="CR68" s="36"/>
      <c r="DO68" s="27"/>
      <c r="DP68" s="27"/>
      <c r="DS68" s="31"/>
      <c r="DY68" s="44"/>
      <c r="DZ68" s="31"/>
      <c r="EA68" s="31"/>
      <c r="EB68" s="31"/>
      <c r="EC68" s="31"/>
      <c r="EV68" s="31"/>
      <c r="FI68" s="36"/>
      <c r="FJ68" s="36"/>
      <c r="FO68" s="28"/>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41" t="str">
        <f aca="false">IF(ISBLANK(Values!E68),"",Values!$M68)</f>
        <v/>
      </c>
      <c r="N69" s="41" t="str">
        <f aca="false">IF(ISBLANK(Values!$F68),"",Values!N68)</f>
        <v/>
      </c>
      <c r="O69" s="41" t="str">
        <f aca="false">IF(ISBLANK(Values!$F68),"",Values!O68)</f>
        <v/>
      </c>
      <c r="P69" s="41" t="str">
        <f aca="false">IF(ISBLANK(Values!$F68),"",Values!P68)</f>
        <v/>
      </c>
      <c r="Q69" s="41" t="str">
        <f aca="false">IF(ISBLANK(Values!$F68),"",Values!Q68)</f>
        <v/>
      </c>
      <c r="R69" s="41" t="str">
        <f aca="false">IF(ISBLANK(Values!$F68),"",Values!R68)</f>
        <v/>
      </c>
      <c r="S69" s="41" t="str">
        <f aca="false">IF(ISBLANK(Values!$F68),"",Values!S68)</f>
        <v/>
      </c>
      <c r="T69" s="41" t="str">
        <f aca="false">IF(ISBLANK(Values!$F68),"",Values!T68)</f>
        <v/>
      </c>
      <c r="U69" s="41" t="str">
        <f aca="false">IF(ISBLANK(Values!$F68),"",Values!U68)</f>
        <v/>
      </c>
      <c r="W69" s="32"/>
      <c r="X69" s="32"/>
      <c r="Y69" s="39"/>
      <c r="Z69" s="32"/>
      <c r="AA69" s="36" t="str">
        <f aca="false">IF(ISBLANK(Values!E68),"",Values!$B$20)</f>
        <v/>
      </c>
      <c r="AB69" s="36"/>
      <c r="AI69" s="42"/>
      <c r="AJ69" s="43"/>
      <c r="AT69" s="28"/>
      <c r="AV69" s="36"/>
      <c r="BE69" s="27"/>
      <c r="BF69" s="27"/>
      <c r="BG69" s="27"/>
      <c r="BH69" s="27"/>
      <c r="CP69" s="36"/>
      <c r="CQ69" s="36"/>
      <c r="CR69" s="36"/>
      <c r="DO69" s="27"/>
      <c r="DP69" s="27"/>
      <c r="DS69" s="31"/>
      <c r="DY69" s="44"/>
      <c r="DZ69" s="31"/>
      <c r="EA69" s="31"/>
      <c r="EB69" s="31"/>
      <c r="EC69" s="31"/>
      <c r="EV69" s="31"/>
      <c r="FI69" s="36"/>
      <c r="FJ69" s="36"/>
      <c r="FO69" s="28"/>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41" t="str">
        <f aca="false">IF(ISBLANK(Values!E69),"",Values!$M69)</f>
        <v/>
      </c>
      <c r="N70" s="41" t="str">
        <f aca="false">IF(ISBLANK(Values!$F69),"",Values!N69)</f>
        <v/>
      </c>
      <c r="O70" s="41" t="str">
        <f aca="false">IF(ISBLANK(Values!$F69),"",Values!O69)</f>
        <v/>
      </c>
      <c r="P70" s="41" t="str">
        <f aca="false">IF(ISBLANK(Values!$F69),"",Values!P69)</f>
        <v/>
      </c>
      <c r="Q70" s="41" t="str">
        <f aca="false">IF(ISBLANK(Values!$F69),"",Values!Q69)</f>
        <v/>
      </c>
      <c r="R70" s="41" t="str">
        <f aca="false">IF(ISBLANK(Values!$F69),"",Values!R69)</f>
        <v/>
      </c>
      <c r="S70" s="41" t="str">
        <f aca="false">IF(ISBLANK(Values!$F69),"",Values!S69)</f>
        <v/>
      </c>
      <c r="T70" s="41" t="str">
        <f aca="false">IF(ISBLANK(Values!$F69),"",Values!T69)</f>
        <v/>
      </c>
      <c r="U70" s="41" t="str">
        <f aca="false">IF(ISBLANK(Values!$F69),"",Values!U69)</f>
        <v/>
      </c>
      <c r="W70" s="32"/>
      <c r="X70" s="32"/>
      <c r="Y70" s="39"/>
      <c r="Z70" s="32"/>
      <c r="AA70" s="36" t="str">
        <f aca="false">IF(ISBLANK(Values!E69),"",Values!$B$20)</f>
        <v/>
      </c>
      <c r="AB70" s="36"/>
      <c r="AI70" s="42"/>
      <c r="AJ70" s="43"/>
      <c r="AT70" s="28"/>
      <c r="AV70" s="36"/>
      <c r="BE70" s="27"/>
      <c r="BF70" s="27"/>
      <c r="BG70" s="27"/>
      <c r="BH70" s="27"/>
      <c r="CP70" s="36"/>
      <c r="CQ70" s="36"/>
      <c r="CR70" s="36"/>
      <c r="DO70" s="27"/>
      <c r="DP70" s="27"/>
      <c r="DS70" s="31"/>
      <c r="DY70" s="44"/>
      <c r="DZ70" s="31"/>
      <c r="EA70" s="31"/>
      <c r="EB70" s="31"/>
      <c r="EC70" s="31"/>
      <c r="EV70" s="31"/>
      <c r="FI70" s="36"/>
      <c r="FJ70" s="36"/>
      <c r="FO70" s="28"/>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41" t="str">
        <f aca="false">IF(ISBLANK(Values!E70),"",Values!$M70)</f>
        <v/>
      </c>
      <c r="N71" s="41" t="str">
        <f aca="false">IF(ISBLANK(Values!$F70),"",Values!N70)</f>
        <v/>
      </c>
      <c r="O71" s="41" t="str">
        <f aca="false">IF(ISBLANK(Values!$F70),"",Values!O70)</f>
        <v/>
      </c>
      <c r="P71" s="41" t="str">
        <f aca="false">IF(ISBLANK(Values!$F70),"",Values!P70)</f>
        <v/>
      </c>
      <c r="Q71" s="41" t="str">
        <f aca="false">IF(ISBLANK(Values!$F70),"",Values!Q70)</f>
        <v/>
      </c>
      <c r="R71" s="41" t="str">
        <f aca="false">IF(ISBLANK(Values!$F70),"",Values!R70)</f>
        <v/>
      </c>
      <c r="S71" s="41" t="str">
        <f aca="false">IF(ISBLANK(Values!$F70),"",Values!S70)</f>
        <v/>
      </c>
      <c r="T71" s="41" t="str">
        <f aca="false">IF(ISBLANK(Values!$F70),"",Values!T70)</f>
        <v/>
      </c>
      <c r="U71" s="41" t="str">
        <f aca="false">IF(ISBLANK(Values!$F70),"",Values!U70)</f>
        <v/>
      </c>
      <c r="W71" s="32"/>
      <c r="X71" s="32"/>
      <c r="Y71" s="39"/>
      <c r="Z71" s="32"/>
      <c r="AA71" s="36" t="str">
        <f aca="false">IF(ISBLANK(Values!E70),"",Values!$B$20)</f>
        <v/>
      </c>
      <c r="AB71" s="36"/>
      <c r="AI71" s="42"/>
      <c r="AJ71" s="43"/>
      <c r="AT71" s="28"/>
      <c r="AV71" s="36"/>
      <c r="BE71" s="27"/>
      <c r="BF71" s="27"/>
      <c r="BG71" s="27"/>
      <c r="BH71" s="27"/>
      <c r="CP71" s="36"/>
      <c r="CQ71" s="36"/>
      <c r="CR71" s="36"/>
      <c r="DO71" s="27"/>
      <c r="DP71" s="27"/>
      <c r="DS71" s="31"/>
      <c r="DY71" s="44"/>
      <c r="DZ71" s="31"/>
      <c r="EA71" s="31"/>
      <c r="EB71" s="31"/>
      <c r="EC71" s="31"/>
      <c r="EV71" s="31"/>
      <c r="FI71" s="36"/>
      <c r="FJ71" s="36"/>
      <c r="FO71" s="28"/>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41" t="str">
        <f aca="false">IF(ISBLANK(Values!E71),"",Values!$M71)</f>
        <v/>
      </c>
      <c r="N72" s="41" t="str">
        <f aca="false">IF(ISBLANK(Values!$F71),"",Values!N71)</f>
        <v/>
      </c>
      <c r="O72" s="41" t="str">
        <f aca="false">IF(ISBLANK(Values!$F71),"",Values!O71)</f>
        <v/>
      </c>
      <c r="P72" s="41" t="str">
        <f aca="false">IF(ISBLANK(Values!$F71),"",Values!P71)</f>
        <v/>
      </c>
      <c r="Q72" s="41" t="str">
        <f aca="false">IF(ISBLANK(Values!$F71),"",Values!Q71)</f>
        <v/>
      </c>
      <c r="R72" s="41" t="str">
        <f aca="false">IF(ISBLANK(Values!$F71),"",Values!R71)</f>
        <v/>
      </c>
      <c r="S72" s="41" t="str">
        <f aca="false">IF(ISBLANK(Values!$F71),"",Values!S71)</f>
        <v/>
      </c>
      <c r="T72" s="41" t="str">
        <f aca="false">IF(ISBLANK(Values!$F71),"",Values!T71)</f>
        <v/>
      </c>
      <c r="U72" s="41" t="str">
        <f aca="false">IF(ISBLANK(Values!$F71),"",Values!U71)</f>
        <v/>
      </c>
      <c r="W72" s="32"/>
      <c r="X72" s="32"/>
      <c r="Y72" s="39"/>
      <c r="Z72" s="32"/>
      <c r="AA72" s="36" t="str">
        <f aca="false">IF(ISBLANK(Values!E71),"",Values!$B$20)</f>
        <v/>
      </c>
      <c r="AB72" s="36"/>
      <c r="AI72" s="42"/>
      <c r="AJ72" s="43"/>
      <c r="AT72" s="28"/>
      <c r="AV72" s="36"/>
      <c r="BE72" s="27"/>
      <c r="BF72" s="27"/>
      <c r="BG72" s="27"/>
      <c r="BH72" s="27"/>
      <c r="CP72" s="36"/>
      <c r="CQ72" s="36"/>
      <c r="CR72" s="36"/>
      <c r="DO72" s="27"/>
      <c r="DP72" s="27"/>
      <c r="DS72" s="31"/>
      <c r="DY72" s="44"/>
      <c r="DZ72" s="31"/>
      <c r="EA72" s="31"/>
      <c r="EB72" s="31"/>
      <c r="EC72" s="31"/>
      <c r="EV72" s="31"/>
      <c r="FI72" s="36"/>
      <c r="FJ72" s="36"/>
      <c r="FO72" s="28"/>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41" t="str">
        <f aca="false">IF(ISBLANK(Values!E72),"",Values!$M72)</f>
        <v/>
      </c>
      <c r="N73" s="41" t="str">
        <f aca="false">IF(ISBLANK(Values!$F72),"",Values!N72)</f>
        <v/>
      </c>
      <c r="O73" s="41" t="str">
        <f aca="false">IF(ISBLANK(Values!$F72),"",Values!O72)</f>
        <v/>
      </c>
      <c r="P73" s="41" t="str">
        <f aca="false">IF(ISBLANK(Values!$F72),"",Values!P72)</f>
        <v/>
      </c>
      <c r="Q73" s="41" t="str">
        <f aca="false">IF(ISBLANK(Values!$F72),"",Values!Q72)</f>
        <v/>
      </c>
      <c r="R73" s="41" t="str">
        <f aca="false">IF(ISBLANK(Values!$F72),"",Values!R72)</f>
        <v/>
      </c>
      <c r="S73" s="41" t="str">
        <f aca="false">IF(ISBLANK(Values!$F72),"",Values!S72)</f>
        <v/>
      </c>
      <c r="T73" s="41" t="str">
        <f aca="false">IF(ISBLANK(Values!$F72),"",Values!T72)</f>
        <v/>
      </c>
      <c r="U73" s="41" t="str">
        <f aca="false">IF(ISBLANK(Values!$F72),"",Values!U72)</f>
        <v/>
      </c>
      <c r="W73" s="32"/>
      <c r="X73" s="32"/>
      <c r="Y73" s="39"/>
      <c r="Z73" s="32"/>
      <c r="AA73" s="36" t="str">
        <f aca="false">IF(ISBLANK(Values!E72),"",Values!$B$20)</f>
        <v/>
      </c>
      <c r="AB73" s="36"/>
      <c r="AI73" s="42"/>
      <c r="AJ73" s="43"/>
      <c r="AT73" s="28"/>
      <c r="AV73" s="36"/>
      <c r="BE73" s="27"/>
      <c r="BF73" s="27"/>
      <c r="BG73" s="27"/>
      <c r="BH73" s="27"/>
      <c r="CP73" s="36"/>
      <c r="CQ73" s="36"/>
      <c r="CR73" s="36"/>
      <c r="DO73" s="27"/>
      <c r="DP73" s="27"/>
      <c r="DS73" s="31"/>
      <c r="DY73" s="44"/>
      <c r="DZ73" s="31"/>
      <c r="EA73" s="31"/>
      <c r="EB73" s="31"/>
      <c r="EC73" s="31"/>
      <c r="EV73" s="31"/>
      <c r="FI73" s="36"/>
      <c r="FJ73" s="36"/>
      <c r="FO73" s="28"/>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41" t="str">
        <f aca="false">IF(ISBLANK(Values!E73),"",Values!$M73)</f>
        <v/>
      </c>
      <c r="N74" s="41" t="str">
        <f aca="false">IF(ISBLANK(Values!$F73),"",Values!N73)</f>
        <v/>
      </c>
      <c r="O74" s="41" t="str">
        <f aca="false">IF(ISBLANK(Values!$F73),"",Values!O73)</f>
        <v/>
      </c>
      <c r="P74" s="41" t="str">
        <f aca="false">IF(ISBLANK(Values!$F73),"",Values!P73)</f>
        <v/>
      </c>
      <c r="Q74" s="41" t="str">
        <f aca="false">IF(ISBLANK(Values!$F73),"",Values!Q73)</f>
        <v/>
      </c>
      <c r="R74" s="41" t="str">
        <f aca="false">IF(ISBLANK(Values!$F73),"",Values!R73)</f>
        <v/>
      </c>
      <c r="S74" s="41" t="str">
        <f aca="false">IF(ISBLANK(Values!$F73),"",Values!S73)</f>
        <v/>
      </c>
      <c r="T74" s="41" t="str">
        <f aca="false">IF(ISBLANK(Values!$F73),"",Values!T73)</f>
        <v/>
      </c>
      <c r="U74" s="41" t="str">
        <f aca="false">IF(ISBLANK(Values!$F73),"",Values!U73)</f>
        <v/>
      </c>
      <c r="W74" s="32"/>
      <c r="X74" s="32"/>
      <c r="Y74" s="39"/>
      <c r="Z74" s="32"/>
      <c r="AA74" s="36" t="str">
        <f aca="false">IF(ISBLANK(Values!E73),"",Values!$B$20)</f>
        <v/>
      </c>
      <c r="AB74" s="36"/>
      <c r="AI74" s="42"/>
      <c r="AJ74" s="43"/>
      <c r="AT74" s="28"/>
      <c r="AV74" s="36"/>
      <c r="BE74" s="27"/>
      <c r="BF74" s="27"/>
      <c r="BG74" s="27"/>
      <c r="BH74" s="27"/>
      <c r="CP74" s="36"/>
      <c r="CQ74" s="36"/>
      <c r="CR74" s="36"/>
      <c r="DO74" s="27"/>
      <c r="DP74" s="27"/>
      <c r="DS74" s="31"/>
      <c r="DY74" s="44"/>
      <c r="DZ74" s="31"/>
      <c r="EA74" s="31"/>
      <c r="EB74" s="31"/>
      <c r="EC74" s="31"/>
      <c r="EV74" s="31"/>
      <c r="FI74" s="36"/>
      <c r="FJ74" s="36"/>
      <c r="FO74" s="28"/>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41" t="str">
        <f aca="false">IF(ISBLANK(Values!E74),"",Values!$M74)</f>
        <v/>
      </c>
      <c r="N75" s="41" t="str">
        <f aca="false">IF(ISBLANK(Values!$F74),"",Values!N74)</f>
        <v/>
      </c>
      <c r="O75" s="41" t="str">
        <f aca="false">IF(ISBLANK(Values!$F74),"",Values!O74)</f>
        <v/>
      </c>
      <c r="P75" s="41" t="str">
        <f aca="false">IF(ISBLANK(Values!$F74),"",Values!P74)</f>
        <v/>
      </c>
      <c r="Q75" s="41" t="str">
        <f aca="false">IF(ISBLANK(Values!$F74),"",Values!Q74)</f>
        <v/>
      </c>
      <c r="R75" s="41" t="str">
        <f aca="false">IF(ISBLANK(Values!$F74),"",Values!R74)</f>
        <v/>
      </c>
      <c r="S75" s="41" t="str">
        <f aca="false">IF(ISBLANK(Values!$F74),"",Values!S74)</f>
        <v/>
      </c>
      <c r="T75" s="41" t="str">
        <f aca="false">IF(ISBLANK(Values!$F74),"",Values!T74)</f>
        <v/>
      </c>
      <c r="U75" s="41" t="str">
        <f aca="false">IF(ISBLANK(Values!$F74),"",Values!U74)</f>
        <v/>
      </c>
      <c r="W75" s="32"/>
      <c r="X75" s="32"/>
      <c r="Y75" s="39"/>
      <c r="Z75" s="32"/>
      <c r="AA75" s="36" t="str">
        <f aca="false">IF(ISBLANK(Values!E74),"",Values!$B$20)</f>
        <v/>
      </c>
      <c r="AB75" s="36"/>
      <c r="AI75" s="42"/>
      <c r="AJ75" s="43"/>
      <c r="AT75" s="28"/>
      <c r="AV75" s="36"/>
      <c r="BE75" s="27"/>
      <c r="BF75" s="27"/>
      <c r="BG75" s="27"/>
      <c r="BH75" s="27"/>
      <c r="CP75" s="36"/>
      <c r="CQ75" s="36"/>
      <c r="CR75" s="36"/>
      <c r="DO75" s="27"/>
      <c r="DP75" s="27"/>
      <c r="DS75" s="31"/>
      <c r="DY75" s="44"/>
      <c r="DZ75" s="31"/>
      <c r="EA75" s="31"/>
      <c r="EB75" s="31"/>
      <c r="EC75" s="31"/>
      <c r="EV75" s="31"/>
      <c r="FI75" s="36"/>
      <c r="FJ75" s="36"/>
      <c r="FO75" s="28"/>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41" t="str">
        <f aca="false">IF(ISBLANK(Values!E75),"",Values!$M75)</f>
        <v/>
      </c>
      <c r="N76" s="41" t="str">
        <f aca="false">IF(ISBLANK(Values!$F75),"",Values!N75)</f>
        <v/>
      </c>
      <c r="O76" s="41" t="str">
        <f aca="false">IF(ISBLANK(Values!$F75),"",Values!O75)</f>
        <v/>
      </c>
      <c r="P76" s="41" t="str">
        <f aca="false">IF(ISBLANK(Values!$F75),"",Values!P75)</f>
        <v/>
      </c>
      <c r="Q76" s="41" t="str">
        <f aca="false">IF(ISBLANK(Values!$F75),"",Values!Q75)</f>
        <v/>
      </c>
      <c r="R76" s="41" t="str">
        <f aca="false">IF(ISBLANK(Values!$F75),"",Values!R75)</f>
        <v/>
      </c>
      <c r="S76" s="41" t="str">
        <f aca="false">IF(ISBLANK(Values!$F75),"",Values!S75)</f>
        <v/>
      </c>
      <c r="T76" s="41" t="str">
        <f aca="false">IF(ISBLANK(Values!$F75),"",Values!T75)</f>
        <v/>
      </c>
      <c r="U76" s="41" t="str">
        <f aca="false">IF(ISBLANK(Values!$F75),"",Values!U75)</f>
        <v/>
      </c>
      <c r="W76" s="32"/>
      <c r="X76" s="32"/>
      <c r="Y76" s="39"/>
      <c r="Z76" s="32"/>
      <c r="AA76" s="36" t="str">
        <f aca="false">IF(ISBLANK(Values!E75),"",Values!$B$20)</f>
        <v/>
      </c>
      <c r="AB76" s="36"/>
      <c r="AI76" s="42"/>
      <c r="AJ76" s="43"/>
      <c r="AT76" s="28"/>
      <c r="AV76" s="36"/>
      <c r="BE76" s="27"/>
      <c r="BF76" s="27"/>
      <c r="BG76" s="27"/>
      <c r="BH76" s="27"/>
      <c r="CP76" s="36"/>
      <c r="CQ76" s="36"/>
      <c r="CR76" s="36"/>
      <c r="DO76" s="27"/>
      <c r="DP76" s="27"/>
      <c r="DS76" s="31"/>
      <c r="DY76" s="44"/>
      <c r="DZ76" s="31"/>
      <c r="EA76" s="31"/>
      <c r="EB76" s="31"/>
      <c r="EC76" s="31"/>
      <c r="EV76" s="31"/>
      <c r="FI76" s="36"/>
      <c r="FJ76" s="36"/>
      <c r="FO76" s="28"/>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41" t="str">
        <f aca="false">IF(ISBLANK(Values!E76),"",Values!$M76)</f>
        <v/>
      </c>
      <c r="N77" s="41" t="str">
        <f aca="false">IF(ISBLANK(Values!$F76),"",Values!N76)</f>
        <v/>
      </c>
      <c r="O77" s="41" t="str">
        <f aca="false">IF(ISBLANK(Values!$F76),"",Values!O76)</f>
        <v/>
      </c>
      <c r="P77" s="41" t="str">
        <f aca="false">IF(ISBLANK(Values!$F76),"",Values!P76)</f>
        <v/>
      </c>
      <c r="Q77" s="41" t="str">
        <f aca="false">IF(ISBLANK(Values!$F76),"",Values!Q76)</f>
        <v/>
      </c>
      <c r="R77" s="41" t="str">
        <f aca="false">IF(ISBLANK(Values!$F76),"",Values!R76)</f>
        <v/>
      </c>
      <c r="S77" s="41" t="str">
        <f aca="false">IF(ISBLANK(Values!$F76),"",Values!S76)</f>
        <v/>
      </c>
      <c r="T77" s="41" t="str">
        <f aca="false">IF(ISBLANK(Values!$F76),"",Values!T76)</f>
        <v/>
      </c>
      <c r="U77" s="41" t="str">
        <f aca="false">IF(ISBLANK(Values!$F76),"",Values!U76)</f>
        <v/>
      </c>
      <c r="W77" s="32"/>
      <c r="X77" s="32"/>
      <c r="Y77" s="39"/>
      <c r="Z77" s="32"/>
      <c r="AA77" s="36" t="str">
        <f aca="false">IF(ISBLANK(Values!E76),"",Values!$B$20)</f>
        <v/>
      </c>
      <c r="AB77" s="36"/>
      <c r="AI77" s="42"/>
      <c r="AJ77" s="43"/>
      <c r="AT77" s="28"/>
      <c r="AV77" s="36"/>
      <c r="BE77" s="27"/>
      <c r="BF77" s="27"/>
      <c r="BG77" s="27"/>
      <c r="BH77" s="27"/>
      <c r="CP77" s="36"/>
      <c r="CQ77" s="36"/>
      <c r="CR77" s="36"/>
      <c r="DO77" s="27"/>
      <c r="DP77" s="27"/>
      <c r="DS77" s="31"/>
      <c r="DY77" s="44"/>
      <c r="DZ77" s="31"/>
      <c r="EA77" s="31"/>
      <c r="EB77" s="31"/>
      <c r="EC77" s="31"/>
      <c r="EV77" s="31"/>
      <c r="FI77" s="36"/>
      <c r="FJ77" s="36"/>
      <c r="FO77" s="28"/>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41" t="str">
        <f aca="false">IF(ISBLANK(Values!E77),"",Values!$M77)</f>
        <v/>
      </c>
      <c r="N78" s="41" t="str">
        <f aca="false">IF(ISBLANK(Values!$F77),"",Values!N77)</f>
        <v/>
      </c>
      <c r="O78" s="41" t="str">
        <f aca="false">IF(ISBLANK(Values!$F77),"",Values!O77)</f>
        <v/>
      </c>
      <c r="P78" s="41" t="str">
        <f aca="false">IF(ISBLANK(Values!$F77),"",Values!P77)</f>
        <v/>
      </c>
      <c r="Q78" s="41" t="str">
        <f aca="false">IF(ISBLANK(Values!$F77),"",Values!Q77)</f>
        <v/>
      </c>
      <c r="R78" s="41" t="str">
        <f aca="false">IF(ISBLANK(Values!$F77),"",Values!R77)</f>
        <v/>
      </c>
      <c r="S78" s="41" t="str">
        <f aca="false">IF(ISBLANK(Values!$F77),"",Values!S77)</f>
        <v/>
      </c>
      <c r="T78" s="41" t="str">
        <f aca="false">IF(ISBLANK(Values!$F77),"",Values!T77)</f>
        <v/>
      </c>
      <c r="U78" s="41" t="str">
        <f aca="false">IF(ISBLANK(Values!$F77),"",Values!U77)</f>
        <v/>
      </c>
      <c r="W78" s="32"/>
      <c r="X78" s="32"/>
      <c r="Y78" s="39"/>
      <c r="Z78" s="32"/>
      <c r="AA78" s="36" t="str">
        <f aca="false">IF(ISBLANK(Values!E77),"",Values!$B$20)</f>
        <v/>
      </c>
      <c r="AB78" s="36"/>
      <c r="AI78" s="42"/>
      <c r="AJ78" s="43"/>
      <c r="AT78" s="28"/>
      <c r="AV78" s="36"/>
      <c r="BE78" s="27"/>
      <c r="BF78" s="27"/>
      <c r="BG78" s="27"/>
      <c r="BH78" s="27"/>
      <c r="CP78" s="36"/>
      <c r="CQ78" s="36"/>
      <c r="CR78" s="36"/>
      <c r="DO78" s="27"/>
      <c r="DP78" s="27"/>
      <c r="DS78" s="31"/>
      <c r="DY78" s="44"/>
      <c r="DZ78" s="31"/>
      <c r="EA78" s="31"/>
      <c r="EB78" s="31"/>
      <c r="EC78" s="31"/>
      <c r="EV78" s="31"/>
      <c r="FI78" s="36"/>
      <c r="FJ78" s="36"/>
      <c r="FO78" s="28"/>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41" t="str">
        <f aca="false">IF(ISBLANK(Values!E78),"",Values!$M78)</f>
        <v/>
      </c>
      <c r="N79" s="41" t="str">
        <f aca="false">IF(ISBLANK(Values!$F78),"",Values!N78)</f>
        <v/>
      </c>
      <c r="O79" s="41" t="str">
        <f aca="false">IF(ISBLANK(Values!$F78),"",Values!O78)</f>
        <v/>
      </c>
      <c r="P79" s="41" t="str">
        <f aca="false">IF(ISBLANK(Values!$F78),"",Values!P78)</f>
        <v/>
      </c>
      <c r="Q79" s="41" t="str">
        <f aca="false">IF(ISBLANK(Values!$F78),"",Values!Q78)</f>
        <v/>
      </c>
      <c r="R79" s="41" t="str">
        <f aca="false">IF(ISBLANK(Values!$F78),"",Values!R78)</f>
        <v/>
      </c>
      <c r="S79" s="41" t="str">
        <f aca="false">IF(ISBLANK(Values!$F78),"",Values!S78)</f>
        <v/>
      </c>
      <c r="T79" s="41" t="str">
        <f aca="false">IF(ISBLANK(Values!$F78),"",Values!T78)</f>
        <v/>
      </c>
      <c r="U79" s="41" t="str">
        <f aca="false">IF(ISBLANK(Values!$F78),"",Values!U78)</f>
        <v/>
      </c>
      <c r="W79" s="32"/>
      <c r="X79" s="32"/>
      <c r="Y79" s="39"/>
      <c r="Z79" s="32"/>
      <c r="AA79" s="36" t="str">
        <f aca="false">IF(ISBLANK(Values!E78),"",Values!$B$20)</f>
        <v/>
      </c>
      <c r="AB79" s="36"/>
      <c r="AI79" s="42"/>
      <c r="AJ79" s="43"/>
      <c r="AT79" s="28"/>
      <c r="AV79" s="36"/>
      <c r="BE79" s="27"/>
      <c r="BF79" s="27"/>
      <c r="BG79" s="27"/>
      <c r="BH79" s="27"/>
      <c r="CP79" s="36"/>
      <c r="CQ79" s="36"/>
      <c r="CR79" s="36"/>
      <c r="DO79" s="27"/>
      <c r="DP79" s="27"/>
      <c r="DS79" s="31"/>
      <c r="DY79" s="44"/>
      <c r="DZ79" s="31"/>
      <c r="EA79" s="31"/>
      <c r="EB79" s="31"/>
      <c r="EC79" s="31"/>
      <c r="EV79" s="31"/>
      <c r="FI79" s="36"/>
      <c r="FJ79" s="36"/>
      <c r="FO79" s="28"/>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41" t="str">
        <f aca="false">IF(ISBLANK(Values!E79),"",Values!$M79)</f>
        <v/>
      </c>
      <c r="N80" s="41" t="str">
        <f aca="false">IF(ISBLANK(Values!$F79),"",Values!N79)</f>
        <v/>
      </c>
      <c r="O80" s="41" t="str">
        <f aca="false">IF(ISBLANK(Values!$F79),"",Values!O79)</f>
        <v/>
      </c>
      <c r="P80" s="41" t="str">
        <f aca="false">IF(ISBLANK(Values!$F79),"",Values!P79)</f>
        <v/>
      </c>
      <c r="Q80" s="41" t="str">
        <f aca="false">IF(ISBLANK(Values!$F79),"",Values!Q79)</f>
        <v/>
      </c>
      <c r="R80" s="41" t="str">
        <f aca="false">IF(ISBLANK(Values!$F79),"",Values!R79)</f>
        <v/>
      </c>
      <c r="S80" s="41" t="str">
        <f aca="false">IF(ISBLANK(Values!$F79),"",Values!S79)</f>
        <v/>
      </c>
      <c r="T80" s="41" t="str">
        <f aca="false">IF(ISBLANK(Values!$F79),"",Values!T79)</f>
        <v/>
      </c>
      <c r="U80" s="41" t="str">
        <f aca="false">IF(ISBLANK(Values!$F79),"",Values!U79)</f>
        <v/>
      </c>
      <c r="W80" s="32"/>
      <c r="X80" s="32"/>
      <c r="Y80" s="39"/>
      <c r="Z80" s="32"/>
      <c r="AA80" s="36" t="str">
        <f aca="false">IF(ISBLANK(Values!E79),"",Values!$B$20)</f>
        <v/>
      </c>
      <c r="AB80" s="36"/>
      <c r="AI80" s="42"/>
      <c r="AJ80" s="43"/>
      <c r="AT80" s="28"/>
      <c r="AV80" s="36"/>
      <c r="BE80" s="27"/>
      <c r="BF80" s="27"/>
      <c r="BG80" s="27"/>
      <c r="BH80" s="27"/>
      <c r="CP80" s="36"/>
      <c r="CQ80" s="36"/>
      <c r="CR80" s="36"/>
      <c r="DO80" s="27"/>
      <c r="DP80" s="27"/>
      <c r="DS80" s="31"/>
      <c r="DY80" s="44"/>
      <c r="DZ80" s="31"/>
      <c r="EA80" s="31"/>
      <c r="EB80" s="31"/>
      <c r="EC80" s="31"/>
      <c r="EV80" s="31"/>
      <c r="FI80" s="36"/>
      <c r="FJ80" s="36"/>
      <c r="FO80" s="28"/>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41" t="str">
        <f aca="false">IF(ISBLANK(Values!E80),"",Values!$M80)</f>
        <v/>
      </c>
      <c r="N81" s="41" t="str">
        <f aca="false">IF(ISBLANK(Values!$F80),"",Values!N80)</f>
        <v/>
      </c>
      <c r="O81" s="41" t="str">
        <f aca="false">IF(ISBLANK(Values!$F80),"",Values!O80)</f>
        <v/>
      </c>
      <c r="P81" s="41" t="str">
        <f aca="false">IF(ISBLANK(Values!$F80),"",Values!P80)</f>
        <v/>
      </c>
      <c r="Q81" s="41" t="str">
        <f aca="false">IF(ISBLANK(Values!$F80),"",Values!Q80)</f>
        <v/>
      </c>
      <c r="R81" s="41" t="str">
        <f aca="false">IF(ISBLANK(Values!$F80),"",Values!R80)</f>
        <v/>
      </c>
      <c r="S81" s="41" t="str">
        <f aca="false">IF(ISBLANK(Values!$F80),"",Values!S80)</f>
        <v/>
      </c>
      <c r="T81" s="41" t="str">
        <f aca="false">IF(ISBLANK(Values!$F80),"",Values!T80)</f>
        <v/>
      </c>
      <c r="U81" s="41" t="str">
        <f aca="false">IF(ISBLANK(Values!$F80),"",Values!U80)</f>
        <v/>
      </c>
      <c r="W81" s="32"/>
      <c r="X81" s="32"/>
      <c r="Y81" s="39"/>
      <c r="Z81" s="32"/>
      <c r="AA81" s="36" t="str">
        <f aca="false">IF(ISBLANK(Values!E80),"",Values!$B$20)</f>
        <v/>
      </c>
      <c r="AB81" s="36"/>
      <c r="AI81" s="42"/>
      <c r="AJ81" s="43"/>
      <c r="AT81" s="28"/>
      <c r="AV81" s="36"/>
      <c r="BE81" s="27"/>
      <c r="BF81" s="27"/>
      <c r="BG81" s="27"/>
      <c r="BH81" s="27"/>
      <c r="CP81" s="36"/>
      <c r="CQ81" s="36"/>
      <c r="CR81" s="36"/>
      <c r="DO81" s="27"/>
      <c r="DP81" s="27"/>
      <c r="DS81" s="31"/>
      <c r="DY81" s="44"/>
      <c r="DZ81" s="31"/>
      <c r="EA81" s="31"/>
      <c r="EB81" s="31"/>
      <c r="EC81" s="31"/>
      <c r="EV81" s="31"/>
      <c r="FI81" s="36"/>
      <c r="FJ81" s="36"/>
      <c r="FO81" s="28"/>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41" t="str">
        <f aca="false">IF(ISBLANK(Values!E81),"",Values!$M81)</f>
        <v/>
      </c>
      <c r="N82" s="41" t="str">
        <f aca="false">IF(ISBLANK(Values!$F81),"",Values!N81)</f>
        <v/>
      </c>
      <c r="O82" s="41" t="str">
        <f aca="false">IF(ISBLANK(Values!$F81),"",Values!O81)</f>
        <v/>
      </c>
      <c r="P82" s="41" t="str">
        <f aca="false">IF(ISBLANK(Values!$F81),"",Values!P81)</f>
        <v/>
      </c>
      <c r="Q82" s="41" t="str">
        <f aca="false">IF(ISBLANK(Values!$F81),"",Values!Q81)</f>
        <v/>
      </c>
      <c r="R82" s="41" t="str">
        <f aca="false">IF(ISBLANK(Values!$F81),"",Values!R81)</f>
        <v/>
      </c>
      <c r="S82" s="41" t="str">
        <f aca="false">IF(ISBLANK(Values!$F81),"",Values!S81)</f>
        <v/>
      </c>
      <c r="T82" s="41" t="str">
        <f aca="false">IF(ISBLANK(Values!$F81),"",Values!T81)</f>
        <v/>
      </c>
      <c r="U82" s="41" t="str">
        <f aca="false">IF(ISBLANK(Values!$F81),"",Values!U81)</f>
        <v/>
      </c>
      <c r="W82" s="32"/>
      <c r="X82" s="32"/>
      <c r="Y82" s="39"/>
      <c r="Z82" s="32"/>
      <c r="AA82" s="36" t="str">
        <f aca="false">IF(ISBLANK(Values!E81),"",Values!$B$20)</f>
        <v/>
      </c>
      <c r="AB82" s="36"/>
      <c r="AI82" s="42"/>
      <c r="AJ82" s="43"/>
      <c r="AT82" s="28"/>
      <c r="AV82" s="36"/>
      <c r="BE82" s="27"/>
      <c r="BF82" s="27"/>
      <c r="BG82" s="27"/>
      <c r="BH82" s="27"/>
      <c r="CP82" s="36"/>
      <c r="CQ82" s="36"/>
      <c r="CR82" s="36"/>
      <c r="DO82" s="27"/>
      <c r="DP82" s="27"/>
      <c r="DS82" s="31"/>
      <c r="DY82" s="44"/>
      <c r="DZ82" s="31"/>
      <c r="EA82" s="31"/>
      <c r="EB82" s="31"/>
      <c r="EC82" s="31"/>
      <c r="EV82" s="31"/>
      <c r="FI82" s="36"/>
      <c r="FJ82" s="36"/>
      <c r="FO82" s="28"/>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41" t="str">
        <f aca="false">IF(ISBLANK(Values!E82),"",Values!$M82)</f>
        <v/>
      </c>
      <c r="N83" s="41" t="str">
        <f aca="false">IF(ISBLANK(Values!$F82),"",Values!N82)</f>
        <v/>
      </c>
      <c r="O83" s="41" t="str">
        <f aca="false">IF(ISBLANK(Values!$F82),"",Values!O82)</f>
        <v/>
      </c>
      <c r="P83" s="41" t="str">
        <f aca="false">IF(ISBLANK(Values!$F82),"",Values!P82)</f>
        <v/>
      </c>
      <c r="Q83" s="41" t="str">
        <f aca="false">IF(ISBLANK(Values!$F82),"",Values!Q82)</f>
        <v/>
      </c>
      <c r="R83" s="41" t="str">
        <f aca="false">IF(ISBLANK(Values!$F82),"",Values!R82)</f>
        <v/>
      </c>
      <c r="S83" s="41" t="str">
        <f aca="false">IF(ISBLANK(Values!$F82),"",Values!S82)</f>
        <v/>
      </c>
      <c r="T83" s="41" t="str">
        <f aca="false">IF(ISBLANK(Values!$F82),"",Values!T82)</f>
        <v/>
      </c>
      <c r="U83" s="41" t="str">
        <f aca="false">IF(ISBLANK(Values!$F82),"",Values!U82)</f>
        <v/>
      </c>
      <c r="W83" s="32"/>
      <c r="X83" s="32"/>
      <c r="Y83" s="39"/>
      <c r="Z83" s="32"/>
      <c r="AA83" s="36" t="str">
        <f aca="false">IF(ISBLANK(Values!E82),"",Values!$B$20)</f>
        <v/>
      </c>
      <c r="AB83" s="36"/>
      <c r="AI83" s="42"/>
      <c r="AJ83" s="43"/>
      <c r="AT83" s="28"/>
      <c r="AV83" s="36"/>
      <c r="BE83" s="27"/>
      <c r="BF83" s="27"/>
      <c r="BG83" s="27"/>
      <c r="BH83" s="27"/>
      <c r="CP83" s="36"/>
      <c r="CQ83" s="36"/>
      <c r="CR83" s="36"/>
      <c r="DO83" s="27"/>
      <c r="DP83" s="27"/>
      <c r="DS83" s="31"/>
      <c r="DY83" s="31"/>
      <c r="DZ83" s="31"/>
      <c r="EA83" s="31"/>
      <c r="EB83" s="31"/>
      <c r="EC83" s="31"/>
      <c r="EV83" s="31"/>
      <c r="FI83" s="36"/>
      <c r="FJ83" s="36"/>
      <c r="FO83" s="28"/>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41" t="str">
        <f aca="false">IF(ISBLANK(Values!E83),"",Values!$M83)</f>
        <v/>
      </c>
      <c r="N84" s="41" t="str">
        <f aca="false">IF(ISBLANK(Values!$F83),"",Values!N83)</f>
        <v/>
      </c>
      <c r="O84" s="41" t="str">
        <f aca="false">IF(ISBLANK(Values!$F83),"",Values!O83)</f>
        <v/>
      </c>
      <c r="P84" s="41" t="str">
        <f aca="false">IF(ISBLANK(Values!$F83),"",Values!P83)</f>
        <v/>
      </c>
      <c r="Q84" s="41" t="str">
        <f aca="false">IF(ISBLANK(Values!$F83),"",Values!Q83)</f>
        <v/>
      </c>
      <c r="R84" s="41" t="str">
        <f aca="false">IF(ISBLANK(Values!$F83),"",Values!R83)</f>
        <v/>
      </c>
      <c r="S84" s="41" t="str">
        <f aca="false">IF(ISBLANK(Values!$F83),"",Values!S83)</f>
        <v/>
      </c>
      <c r="T84" s="41" t="str">
        <f aca="false">IF(ISBLANK(Values!$F83),"",Values!T83)</f>
        <v/>
      </c>
      <c r="U84" s="41"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c r="AI84" s="42"/>
      <c r="AJ84" s="43"/>
      <c r="AT84" s="28"/>
      <c r="AV84" s="36"/>
      <c r="BE84" s="27"/>
      <c r="BF84" s="27"/>
      <c r="BG84" s="27"/>
      <c r="BH84" s="27"/>
      <c r="CP84" s="36"/>
      <c r="CQ84" s="36"/>
      <c r="CR84" s="36"/>
      <c r="DO84" s="27"/>
      <c r="DP84" s="27"/>
      <c r="DS84" s="31"/>
      <c r="DY84" s="31"/>
      <c r="DZ84" s="31"/>
      <c r="EA84" s="31"/>
      <c r="EB84" s="31"/>
      <c r="EC84" s="31"/>
      <c r="EV84" s="31"/>
      <c r="FI84" s="36"/>
      <c r="FJ84" s="36"/>
      <c r="FO84" s="28"/>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41" t="str">
        <f aca="false">IF(ISBLANK(Values!E84),"",Values!$M84)</f>
        <v/>
      </c>
      <c r="N85" s="41" t="str">
        <f aca="false">IF(ISBLANK(Values!$F84),"",Values!N84)</f>
        <v/>
      </c>
      <c r="O85" s="41" t="str">
        <f aca="false">IF(ISBLANK(Values!$F84),"",Values!O84)</f>
        <v/>
      </c>
      <c r="P85" s="41" t="str">
        <f aca="false">IF(ISBLANK(Values!$F84),"",Values!P84)</f>
        <v/>
      </c>
      <c r="Q85" s="41" t="str">
        <f aca="false">IF(ISBLANK(Values!$F84),"",Values!Q84)</f>
        <v/>
      </c>
      <c r="R85" s="41" t="str">
        <f aca="false">IF(ISBLANK(Values!$F84),"",Values!R84)</f>
        <v/>
      </c>
      <c r="S85" s="41" t="str">
        <f aca="false">IF(ISBLANK(Values!$F84),"",Values!S84)</f>
        <v/>
      </c>
      <c r="T85" s="41" t="str">
        <f aca="false">IF(ISBLANK(Values!$F84),"",Values!T84)</f>
        <v/>
      </c>
      <c r="U85" s="41"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c r="AI85" s="42"/>
      <c r="AJ85" s="43"/>
      <c r="AT85" s="28"/>
      <c r="AV85" s="36"/>
      <c r="BE85" s="27"/>
      <c r="BF85" s="27"/>
      <c r="BG85" s="27"/>
      <c r="BH85" s="27"/>
      <c r="CP85" s="36"/>
      <c r="CQ85" s="36"/>
      <c r="CR85" s="36"/>
      <c r="DO85" s="27"/>
      <c r="DP85" s="27"/>
      <c r="DS85" s="31"/>
      <c r="DY85" s="31"/>
      <c r="DZ85" s="31"/>
      <c r="EA85" s="31"/>
      <c r="EB85" s="31"/>
      <c r="EC85" s="31"/>
      <c r="EV85" s="31"/>
      <c r="FI85" s="36"/>
      <c r="FJ85" s="36"/>
      <c r="FO85" s="28"/>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41" t="str">
        <f aca="false">IF(ISBLANK(Values!E85),"",Values!$M85)</f>
        <v/>
      </c>
      <c r="N86" s="41" t="str">
        <f aca="false">IF(ISBLANK(Values!$F85),"",Values!N85)</f>
        <v/>
      </c>
      <c r="O86" s="41" t="str">
        <f aca="false">IF(ISBLANK(Values!$F85),"",Values!O85)</f>
        <v/>
      </c>
      <c r="P86" s="41" t="str">
        <f aca="false">IF(ISBLANK(Values!$F85),"",Values!P85)</f>
        <v/>
      </c>
      <c r="Q86" s="41" t="str">
        <f aca="false">IF(ISBLANK(Values!$F85),"",Values!Q85)</f>
        <v/>
      </c>
      <c r="R86" s="41" t="str">
        <f aca="false">IF(ISBLANK(Values!$F85),"",Values!R85)</f>
        <v/>
      </c>
      <c r="S86" s="41" t="str">
        <f aca="false">IF(ISBLANK(Values!$F85),"",Values!S85)</f>
        <v/>
      </c>
      <c r="T86" s="41" t="str">
        <f aca="false">IF(ISBLANK(Values!$F85),"",Values!T85)</f>
        <v/>
      </c>
      <c r="U86" s="41"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c r="AI86" s="42"/>
      <c r="AJ86" s="43"/>
      <c r="AT86" s="28"/>
      <c r="AV86" s="36"/>
      <c r="BE86" s="27"/>
      <c r="BF86" s="27"/>
      <c r="BG86" s="27"/>
      <c r="BH86" s="27"/>
      <c r="CP86" s="36"/>
      <c r="CQ86" s="36"/>
      <c r="CR86" s="36"/>
      <c r="DO86" s="27"/>
      <c r="DP86" s="27"/>
      <c r="DS86" s="31"/>
      <c r="DY86" s="31"/>
      <c r="DZ86" s="31"/>
      <c r="EA86" s="31"/>
      <c r="EB86" s="31"/>
      <c r="EC86" s="31"/>
      <c r="EV86" s="31"/>
      <c r="FI86" s="36"/>
      <c r="FJ86" s="36"/>
      <c r="FO86" s="28"/>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41" t="str">
        <f aca="false">IF(ISBLANK(Values!E86),"",Values!$M86)</f>
        <v/>
      </c>
      <c r="N87" s="41" t="str">
        <f aca="false">IF(ISBLANK(Values!$F86),"",Values!N86)</f>
        <v/>
      </c>
      <c r="O87" s="41" t="str">
        <f aca="false">IF(ISBLANK(Values!$F86),"",Values!O86)</f>
        <v/>
      </c>
      <c r="P87" s="41" t="str">
        <f aca="false">IF(ISBLANK(Values!$F86),"",Values!P86)</f>
        <v/>
      </c>
      <c r="Q87" s="41" t="str">
        <f aca="false">IF(ISBLANK(Values!$F86),"",Values!Q86)</f>
        <v/>
      </c>
      <c r="R87" s="41" t="str">
        <f aca="false">IF(ISBLANK(Values!$F86),"",Values!R86)</f>
        <v/>
      </c>
      <c r="S87" s="41" t="str">
        <f aca="false">IF(ISBLANK(Values!$F86),"",Values!S86)</f>
        <v/>
      </c>
      <c r="T87" s="41" t="str">
        <f aca="false">IF(ISBLANK(Values!$F86),"",Values!T86)</f>
        <v/>
      </c>
      <c r="U87" s="41"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c r="AI87" s="42"/>
      <c r="AJ87" s="43"/>
      <c r="AT87" s="28"/>
      <c r="AV87" s="36"/>
      <c r="BE87" s="27"/>
      <c r="BF87" s="27"/>
      <c r="BG87" s="27"/>
      <c r="BH87" s="27"/>
      <c r="CP87" s="36"/>
      <c r="CQ87" s="36"/>
      <c r="CR87" s="36"/>
      <c r="DO87" s="27"/>
      <c r="DP87" s="27"/>
      <c r="DS87" s="31"/>
      <c r="DY87" s="31"/>
      <c r="DZ87" s="31"/>
      <c r="EA87" s="31"/>
      <c r="EB87" s="31"/>
      <c r="EC87" s="31"/>
      <c r="EV87" s="31"/>
      <c r="FI87" s="36"/>
      <c r="FJ87" s="36"/>
      <c r="FO87" s="28"/>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41" t="str">
        <f aca="false">IF(ISBLANK(Values!E87),"",Values!$M87)</f>
        <v/>
      </c>
      <c r="N88" s="41" t="str">
        <f aca="false">IF(ISBLANK(Values!$F87),"",Values!N87)</f>
        <v/>
      </c>
      <c r="O88" s="41" t="str">
        <f aca="false">IF(ISBLANK(Values!$F87),"",Values!O87)</f>
        <v/>
      </c>
      <c r="P88" s="41" t="str">
        <f aca="false">IF(ISBLANK(Values!$F87),"",Values!P87)</f>
        <v/>
      </c>
      <c r="Q88" s="41" t="str">
        <f aca="false">IF(ISBLANK(Values!$F87),"",Values!Q87)</f>
        <v/>
      </c>
      <c r="R88" s="41" t="str">
        <f aca="false">IF(ISBLANK(Values!$F87),"",Values!R87)</f>
        <v/>
      </c>
      <c r="S88" s="41" t="str">
        <f aca="false">IF(ISBLANK(Values!$F87),"",Values!S87)</f>
        <v/>
      </c>
      <c r="T88" s="41" t="str">
        <f aca="false">IF(ISBLANK(Values!$F87),"",Values!T87)</f>
        <v/>
      </c>
      <c r="U88" s="41"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c r="AI88" s="42"/>
      <c r="AJ88" s="43"/>
      <c r="AT88" s="28"/>
      <c r="AV88" s="36"/>
      <c r="BE88" s="27"/>
      <c r="BF88" s="27"/>
      <c r="BG88" s="27"/>
      <c r="BH88" s="27"/>
      <c r="CP88" s="36"/>
      <c r="CQ88" s="36"/>
      <c r="CR88" s="36"/>
      <c r="DO88" s="27"/>
      <c r="DP88" s="27"/>
      <c r="DS88" s="31"/>
      <c r="DY88" s="31"/>
      <c r="DZ88" s="31"/>
      <c r="EA88" s="31"/>
      <c r="EB88" s="31"/>
      <c r="EC88" s="31"/>
      <c r="EV88" s="31"/>
      <c r="FI88" s="36"/>
      <c r="FJ88" s="36"/>
      <c r="FO88" s="28"/>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41" t="str">
        <f aca="false">IF(ISBLANK(Values!E88),"",Values!$M88)</f>
        <v/>
      </c>
      <c r="N89" s="41" t="str">
        <f aca="false">IF(ISBLANK(Values!$F88),"",Values!N88)</f>
        <v/>
      </c>
      <c r="O89" s="41" t="str">
        <f aca="false">IF(ISBLANK(Values!$F88),"",Values!O88)</f>
        <v/>
      </c>
      <c r="P89" s="41" t="str">
        <f aca="false">IF(ISBLANK(Values!$F88),"",Values!P88)</f>
        <v/>
      </c>
      <c r="Q89" s="41" t="str">
        <f aca="false">IF(ISBLANK(Values!$F88),"",Values!Q88)</f>
        <v/>
      </c>
      <c r="R89" s="41" t="str">
        <f aca="false">IF(ISBLANK(Values!$F88),"",Values!R88)</f>
        <v/>
      </c>
      <c r="S89" s="41" t="str">
        <f aca="false">IF(ISBLANK(Values!$F88),"",Values!S88)</f>
        <v/>
      </c>
      <c r="T89" s="41" t="str">
        <f aca="false">IF(ISBLANK(Values!$F88),"",Values!T88)</f>
        <v/>
      </c>
      <c r="U89" s="41"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c r="AI89" s="42"/>
      <c r="AJ89" s="43"/>
      <c r="AT89" s="28"/>
      <c r="AV89" s="36"/>
      <c r="BE89" s="27"/>
      <c r="BF89" s="27"/>
      <c r="BG89" s="27"/>
      <c r="BH89" s="27"/>
      <c r="CP89" s="36"/>
      <c r="CQ89" s="36"/>
      <c r="CR89" s="36"/>
      <c r="DO89" s="27"/>
      <c r="DP89" s="27"/>
      <c r="DS89" s="31"/>
      <c r="DY89" s="31"/>
      <c r="DZ89" s="31"/>
      <c r="EA89" s="31"/>
      <c r="EB89" s="31"/>
      <c r="EC89" s="31"/>
      <c r="EV89" s="31"/>
      <c r="FI89" s="36"/>
      <c r="FJ89" s="36"/>
      <c r="FO89" s="28"/>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41" t="str">
        <f aca="false">IF(ISBLANK(Values!E89),"",Values!$M89)</f>
        <v/>
      </c>
      <c r="N90" s="41" t="str">
        <f aca="false">IF(ISBLANK(Values!$F89),"",Values!N89)</f>
        <v/>
      </c>
      <c r="O90" s="41" t="str">
        <f aca="false">IF(ISBLANK(Values!$F89),"",Values!O89)</f>
        <v/>
      </c>
      <c r="P90" s="41" t="str">
        <f aca="false">IF(ISBLANK(Values!$F89),"",Values!P89)</f>
        <v/>
      </c>
      <c r="Q90" s="41" t="str">
        <f aca="false">IF(ISBLANK(Values!$F89),"",Values!Q89)</f>
        <v/>
      </c>
      <c r="R90" s="41" t="str">
        <f aca="false">IF(ISBLANK(Values!$F89),"",Values!R89)</f>
        <v/>
      </c>
      <c r="S90" s="41" t="str">
        <f aca="false">IF(ISBLANK(Values!$F89),"",Values!S89)</f>
        <v/>
      </c>
      <c r="T90" s="41" t="str">
        <f aca="false">IF(ISBLANK(Values!$F89),"",Values!T89)</f>
        <v/>
      </c>
      <c r="U90" s="41"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c r="AI90" s="42"/>
      <c r="AJ90" s="43"/>
      <c r="AT90" s="28"/>
      <c r="AV90" s="36"/>
      <c r="BE90" s="27"/>
      <c r="BF90" s="27"/>
      <c r="BG90" s="27"/>
      <c r="BH90" s="27"/>
      <c r="CP90" s="36"/>
      <c r="CQ90" s="36"/>
      <c r="CR90" s="36"/>
      <c r="DO90" s="27"/>
      <c r="DP90" s="27"/>
      <c r="DS90" s="31"/>
      <c r="DY90" s="31"/>
      <c r="DZ90" s="31"/>
      <c r="EA90" s="31"/>
      <c r="EB90" s="31"/>
      <c r="EC90" s="31"/>
      <c r="EV90" s="31"/>
      <c r="FI90" s="36"/>
      <c r="FJ90" s="36"/>
      <c r="FO90" s="28"/>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41" t="str">
        <f aca="false">IF(ISBLANK(Values!E90),"",Values!$M90)</f>
        <v/>
      </c>
      <c r="N91" s="41" t="str">
        <f aca="false">IF(ISBLANK(Values!$F90),"",Values!N90)</f>
        <v/>
      </c>
      <c r="O91" s="41" t="str">
        <f aca="false">IF(ISBLANK(Values!$F90),"",Values!O90)</f>
        <v/>
      </c>
      <c r="P91" s="41" t="str">
        <f aca="false">IF(ISBLANK(Values!$F90),"",Values!P90)</f>
        <v/>
      </c>
      <c r="Q91" s="41" t="str">
        <f aca="false">IF(ISBLANK(Values!$F90),"",Values!Q90)</f>
        <v/>
      </c>
      <c r="R91" s="41" t="str">
        <f aca="false">IF(ISBLANK(Values!$F90),"",Values!R90)</f>
        <v/>
      </c>
      <c r="S91" s="41" t="str">
        <f aca="false">IF(ISBLANK(Values!$F90),"",Values!S90)</f>
        <v/>
      </c>
      <c r="T91" s="41" t="str">
        <f aca="false">IF(ISBLANK(Values!$F90),"",Values!T90)</f>
        <v/>
      </c>
      <c r="U91" s="41"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c r="AI91" s="42"/>
      <c r="AJ91" s="43"/>
      <c r="AT91" s="28"/>
      <c r="AV91" s="36"/>
      <c r="BE91" s="27"/>
      <c r="BF91" s="27"/>
      <c r="BG91" s="27"/>
      <c r="BH91" s="27"/>
      <c r="CP91" s="36"/>
      <c r="CQ91" s="36"/>
      <c r="CR91" s="36"/>
      <c r="DO91" s="27"/>
      <c r="DP91" s="27"/>
      <c r="DS91" s="31"/>
      <c r="DY91" s="31"/>
      <c r="DZ91" s="31"/>
      <c r="EA91" s="31"/>
      <c r="EB91" s="31"/>
      <c r="EC91" s="31"/>
      <c r="EV91" s="31"/>
      <c r="FI91" s="36"/>
      <c r="FJ91" s="36"/>
      <c r="FO91" s="28"/>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41" t="str">
        <f aca="false">IF(ISBLANK(Values!E91),"",Values!$M91)</f>
        <v/>
      </c>
      <c r="N92" s="41" t="str">
        <f aca="false">IF(ISBLANK(Values!$F91),"",Values!N91)</f>
        <v/>
      </c>
      <c r="O92" s="41" t="str">
        <f aca="false">IF(ISBLANK(Values!$F91),"",Values!O91)</f>
        <v/>
      </c>
      <c r="P92" s="41" t="str">
        <f aca="false">IF(ISBLANK(Values!$F91),"",Values!P91)</f>
        <v/>
      </c>
      <c r="Q92" s="41" t="str">
        <f aca="false">IF(ISBLANK(Values!$F91),"",Values!Q91)</f>
        <v/>
      </c>
      <c r="R92" s="41" t="str">
        <f aca="false">IF(ISBLANK(Values!$F91),"",Values!R91)</f>
        <v/>
      </c>
      <c r="S92" s="41" t="str">
        <f aca="false">IF(ISBLANK(Values!$F91),"",Values!S91)</f>
        <v/>
      </c>
      <c r="T92" s="41" t="str">
        <f aca="false">IF(ISBLANK(Values!$F91),"",Values!T91)</f>
        <v/>
      </c>
      <c r="U92" s="41"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c r="AI92" s="42"/>
      <c r="AJ92" s="43"/>
      <c r="AT92" s="28"/>
      <c r="AV92" s="36"/>
      <c r="BE92" s="27"/>
      <c r="BF92" s="27"/>
      <c r="BG92" s="27"/>
      <c r="BH92" s="27"/>
      <c r="CP92" s="36"/>
      <c r="CQ92" s="36"/>
      <c r="CR92" s="36"/>
      <c r="DO92" s="27"/>
      <c r="DP92" s="27"/>
      <c r="DS92" s="31"/>
      <c r="DY92" s="31"/>
      <c r="DZ92" s="31"/>
      <c r="EA92" s="31"/>
      <c r="EB92" s="31"/>
      <c r="EC92" s="31"/>
      <c r="EV92" s="31"/>
      <c r="FI92" s="36"/>
      <c r="FJ92" s="36"/>
      <c r="FO92" s="28"/>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41" t="str">
        <f aca="false">IF(ISBLANK(Values!E92),"",Values!$M92)</f>
        <v/>
      </c>
      <c r="N93" s="41" t="str">
        <f aca="false">IF(ISBLANK(Values!$F92),"",Values!N92)</f>
        <v/>
      </c>
      <c r="O93" s="41" t="str">
        <f aca="false">IF(ISBLANK(Values!$F92),"",Values!O92)</f>
        <v/>
      </c>
      <c r="P93" s="41" t="str">
        <f aca="false">IF(ISBLANK(Values!$F92),"",Values!P92)</f>
        <v/>
      </c>
      <c r="Q93" s="41" t="str">
        <f aca="false">IF(ISBLANK(Values!$F92),"",Values!Q92)</f>
        <v/>
      </c>
      <c r="R93" s="41" t="str">
        <f aca="false">IF(ISBLANK(Values!$F92),"",Values!R92)</f>
        <v/>
      </c>
      <c r="S93" s="41" t="str">
        <f aca="false">IF(ISBLANK(Values!$F92),"",Values!S92)</f>
        <v/>
      </c>
      <c r="T93" s="41" t="str">
        <f aca="false">IF(ISBLANK(Values!$F92),"",Values!T92)</f>
        <v/>
      </c>
      <c r="U93" s="41"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c r="AI93" s="42"/>
      <c r="AJ93" s="43"/>
      <c r="AT93" s="28"/>
      <c r="AV93" s="36"/>
      <c r="BE93" s="27"/>
      <c r="BF93" s="27"/>
      <c r="BG93" s="27"/>
      <c r="BH93" s="27"/>
      <c r="CP93" s="36"/>
      <c r="CQ93" s="36"/>
      <c r="CR93" s="36"/>
      <c r="DO93" s="27"/>
      <c r="DP93" s="27"/>
      <c r="DS93" s="31"/>
      <c r="DY93" s="31"/>
      <c r="DZ93" s="31"/>
      <c r="EA93" s="31"/>
      <c r="EB93" s="31"/>
      <c r="EC93" s="31"/>
      <c r="EV93" s="31"/>
      <c r="FI93" s="36"/>
      <c r="FJ93" s="36"/>
      <c r="FO93" s="28"/>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41" t="str">
        <f aca="false">IF(ISBLANK(Values!E93),"",Values!$M93)</f>
        <v/>
      </c>
      <c r="N94" s="41" t="str">
        <f aca="false">IF(ISBLANK(Values!$F93),"",Values!N93)</f>
        <v/>
      </c>
      <c r="O94" s="41" t="str">
        <f aca="false">IF(ISBLANK(Values!$F93),"",Values!O93)</f>
        <v/>
      </c>
      <c r="P94" s="41" t="str">
        <f aca="false">IF(ISBLANK(Values!$F93),"",Values!P93)</f>
        <v/>
      </c>
      <c r="Q94" s="41" t="str">
        <f aca="false">IF(ISBLANK(Values!$F93),"",Values!Q93)</f>
        <v/>
      </c>
      <c r="R94" s="41" t="str">
        <f aca="false">IF(ISBLANK(Values!$F93),"",Values!R93)</f>
        <v/>
      </c>
      <c r="S94" s="41" t="str">
        <f aca="false">IF(ISBLANK(Values!$F93),"",Values!S93)</f>
        <v/>
      </c>
      <c r="T94" s="41" t="str">
        <f aca="false">IF(ISBLANK(Values!$F93),"",Values!T93)</f>
        <v/>
      </c>
      <c r="U94" s="41"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c r="AI94" s="42"/>
      <c r="AJ94" s="43"/>
      <c r="AT94" s="28"/>
      <c r="AV94" s="36"/>
      <c r="BE94" s="27"/>
      <c r="BF94" s="27"/>
      <c r="BG94" s="27"/>
      <c r="BH94" s="27"/>
      <c r="CP94" s="36"/>
      <c r="CQ94" s="36"/>
      <c r="CR94" s="36"/>
      <c r="DO94" s="27"/>
      <c r="DP94" s="27"/>
      <c r="DS94" s="31"/>
      <c r="DY94" s="31"/>
      <c r="DZ94" s="31"/>
      <c r="EA94" s="31"/>
      <c r="EB94" s="31"/>
      <c r="EC94" s="31"/>
      <c r="EV94" s="31"/>
      <c r="FI94" s="36"/>
      <c r="FJ94" s="36"/>
      <c r="FO94" s="28"/>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41" t="str">
        <f aca="false">IF(ISBLANK(Values!E94),"",Values!$M94)</f>
        <v/>
      </c>
      <c r="N95" s="41" t="str">
        <f aca="false">IF(ISBLANK(Values!$F94),"",Values!N94)</f>
        <v/>
      </c>
      <c r="O95" s="41" t="str">
        <f aca="false">IF(ISBLANK(Values!$F94),"",Values!O94)</f>
        <v/>
      </c>
      <c r="P95" s="41" t="str">
        <f aca="false">IF(ISBLANK(Values!$F94),"",Values!P94)</f>
        <v/>
      </c>
      <c r="Q95" s="41" t="str">
        <f aca="false">IF(ISBLANK(Values!$F94),"",Values!Q94)</f>
        <v/>
      </c>
      <c r="R95" s="41" t="str">
        <f aca="false">IF(ISBLANK(Values!$F94),"",Values!R94)</f>
        <v/>
      </c>
      <c r="S95" s="41" t="str">
        <f aca="false">IF(ISBLANK(Values!$F94),"",Values!S94)</f>
        <v/>
      </c>
      <c r="T95" s="41" t="str">
        <f aca="false">IF(ISBLANK(Values!$F94),"",Values!T94)</f>
        <v/>
      </c>
      <c r="U95" s="41"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c r="AI95" s="42"/>
      <c r="AJ95" s="43"/>
      <c r="AT95" s="28"/>
      <c r="AV95" s="36"/>
      <c r="BE95" s="27"/>
      <c r="BF95" s="27"/>
      <c r="BG95" s="27"/>
      <c r="BH95" s="27"/>
      <c r="CP95" s="36"/>
      <c r="CQ95" s="36"/>
      <c r="CR95" s="36"/>
      <c r="DO95" s="27"/>
      <c r="DP95" s="27"/>
      <c r="DS95" s="31"/>
      <c r="DY95" s="31"/>
      <c r="DZ95" s="31"/>
      <c r="EA95" s="31"/>
      <c r="EB95" s="31"/>
      <c r="EC95" s="31"/>
      <c r="EV95" s="31"/>
      <c r="FI95" s="36"/>
      <c r="FJ95" s="36"/>
      <c r="FO95" s="28"/>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41" t="str">
        <f aca="false">IF(ISBLANK(Values!E95),"",Values!$M95)</f>
        <v/>
      </c>
      <c r="N96" s="41" t="str">
        <f aca="false">IF(ISBLANK(Values!$F95),"",Values!N95)</f>
        <v/>
      </c>
      <c r="O96" s="41" t="str">
        <f aca="false">IF(ISBLANK(Values!$F95),"",Values!O95)</f>
        <v/>
      </c>
      <c r="P96" s="41" t="str">
        <f aca="false">IF(ISBLANK(Values!$F95),"",Values!P95)</f>
        <v/>
      </c>
      <c r="Q96" s="41" t="str">
        <f aca="false">IF(ISBLANK(Values!$F95),"",Values!Q95)</f>
        <v/>
      </c>
      <c r="R96" s="41" t="str">
        <f aca="false">IF(ISBLANK(Values!$F95),"",Values!R95)</f>
        <v/>
      </c>
      <c r="S96" s="41" t="str">
        <f aca="false">IF(ISBLANK(Values!$F95),"",Values!S95)</f>
        <v/>
      </c>
      <c r="T96" s="41" t="str">
        <f aca="false">IF(ISBLANK(Values!$F95),"",Values!T95)</f>
        <v/>
      </c>
      <c r="U96" s="41"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c r="AI96" s="42"/>
      <c r="AJ96" s="43"/>
      <c r="AT96" s="28"/>
      <c r="AV96" s="36"/>
      <c r="BE96" s="27"/>
      <c r="BF96" s="27"/>
      <c r="BG96" s="27"/>
      <c r="BH96" s="27"/>
      <c r="CP96" s="36"/>
      <c r="CQ96" s="36"/>
      <c r="CR96" s="36"/>
      <c r="DO96" s="27"/>
      <c r="DP96" s="27"/>
      <c r="DS96" s="31"/>
      <c r="DY96" s="31"/>
      <c r="DZ96" s="31"/>
      <c r="EA96" s="31"/>
      <c r="EB96" s="31"/>
      <c r="EC96" s="31"/>
      <c r="EV96" s="31"/>
      <c r="FI96" s="36"/>
      <c r="FJ96" s="36"/>
      <c r="FO96" s="28"/>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41" t="str">
        <f aca="false">IF(ISBLANK(Values!E96),"",Values!$M96)</f>
        <v/>
      </c>
      <c r="N97" s="41" t="str">
        <f aca="false">IF(ISBLANK(Values!$F96),"",Values!N96)</f>
        <v/>
      </c>
      <c r="O97" s="41" t="str">
        <f aca="false">IF(ISBLANK(Values!$F96),"",Values!O96)</f>
        <v/>
      </c>
      <c r="P97" s="41" t="str">
        <f aca="false">IF(ISBLANK(Values!$F96),"",Values!P96)</f>
        <v/>
      </c>
      <c r="Q97" s="41" t="str">
        <f aca="false">IF(ISBLANK(Values!$F96),"",Values!Q96)</f>
        <v/>
      </c>
      <c r="R97" s="41" t="str">
        <f aca="false">IF(ISBLANK(Values!$F96),"",Values!R96)</f>
        <v/>
      </c>
      <c r="S97" s="41" t="str">
        <f aca="false">IF(ISBLANK(Values!$F96),"",Values!S96)</f>
        <v/>
      </c>
      <c r="T97" s="41" t="str">
        <f aca="false">IF(ISBLANK(Values!$F96),"",Values!T96)</f>
        <v/>
      </c>
      <c r="U97" s="41"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c r="AI97" s="42"/>
      <c r="AJ97" s="43"/>
      <c r="AT97" s="28"/>
      <c r="AV97" s="36"/>
      <c r="BE97" s="27"/>
      <c r="BF97" s="27"/>
      <c r="BG97" s="27"/>
      <c r="BH97" s="27"/>
      <c r="CP97" s="36"/>
      <c r="CQ97" s="36"/>
      <c r="CR97" s="36"/>
      <c r="DO97" s="27"/>
      <c r="DP97" s="27"/>
      <c r="DS97" s="31"/>
      <c r="DY97" s="31"/>
      <c r="DZ97" s="31"/>
      <c r="EA97" s="31"/>
      <c r="EB97" s="31"/>
      <c r="EC97" s="31"/>
      <c r="EV97" s="31"/>
      <c r="FI97" s="36"/>
      <c r="FJ97" s="36"/>
      <c r="FO97" s="28"/>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41" t="str">
        <f aca="false">IF(ISBLANK(Values!E97),"",Values!$M97)</f>
        <v/>
      </c>
      <c r="N98" s="41" t="str">
        <f aca="false">IF(ISBLANK(Values!$F97),"",Values!N97)</f>
        <v/>
      </c>
      <c r="O98" s="41" t="str">
        <f aca="false">IF(ISBLANK(Values!$F97),"",Values!O97)</f>
        <v/>
      </c>
      <c r="P98" s="41" t="str">
        <f aca="false">IF(ISBLANK(Values!$F97),"",Values!P97)</f>
        <v/>
      </c>
      <c r="Q98" s="41" t="str">
        <f aca="false">IF(ISBLANK(Values!$F97),"",Values!Q97)</f>
        <v/>
      </c>
      <c r="R98" s="41" t="str">
        <f aca="false">IF(ISBLANK(Values!$F97),"",Values!R97)</f>
        <v/>
      </c>
      <c r="S98" s="41" t="str">
        <f aca="false">IF(ISBLANK(Values!$F97),"",Values!S97)</f>
        <v/>
      </c>
      <c r="T98" s="41" t="str">
        <f aca="false">IF(ISBLANK(Values!$F97),"",Values!T97)</f>
        <v/>
      </c>
      <c r="U98" s="41"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c r="AI98" s="42"/>
      <c r="AJ98" s="43"/>
      <c r="AT98" s="28"/>
      <c r="AV98" s="36"/>
      <c r="BE98" s="27"/>
      <c r="BF98" s="27"/>
      <c r="BG98" s="27"/>
      <c r="BH98" s="27"/>
      <c r="CP98" s="36"/>
      <c r="CQ98" s="36"/>
      <c r="CR98" s="36"/>
      <c r="DO98" s="27"/>
      <c r="DP98" s="27"/>
      <c r="DS98" s="31"/>
      <c r="DY98" s="31"/>
      <c r="DZ98" s="31"/>
      <c r="EA98" s="31"/>
      <c r="EB98" s="31"/>
      <c r="EC98" s="31"/>
      <c r="EV98" s="31"/>
      <c r="FI98" s="36"/>
      <c r="FJ98" s="36"/>
      <c r="FO98" s="28"/>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41" t="str">
        <f aca="false">IF(ISBLANK(Values!E98),"",Values!$M98)</f>
        <v/>
      </c>
      <c r="N99" s="41" t="str">
        <f aca="false">IF(ISBLANK(Values!$F98),"",Values!N98)</f>
        <v/>
      </c>
      <c r="O99" s="41" t="str">
        <f aca="false">IF(ISBLANK(Values!$F98),"",Values!O98)</f>
        <v/>
      </c>
      <c r="P99" s="41" t="str">
        <f aca="false">IF(ISBLANK(Values!$F98),"",Values!P98)</f>
        <v/>
      </c>
      <c r="Q99" s="41" t="str">
        <f aca="false">IF(ISBLANK(Values!$F98),"",Values!Q98)</f>
        <v/>
      </c>
      <c r="R99" s="41" t="str">
        <f aca="false">IF(ISBLANK(Values!$F98),"",Values!R98)</f>
        <v/>
      </c>
      <c r="S99" s="41" t="str">
        <f aca="false">IF(ISBLANK(Values!$F98),"",Values!S98)</f>
        <v/>
      </c>
      <c r="T99" s="41" t="str">
        <f aca="false">IF(ISBLANK(Values!$F98),"",Values!T98)</f>
        <v/>
      </c>
      <c r="U99" s="41"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c r="AI99" s="42"/>
      <c r="AJ99" s="43"/>
      <c r="AT99" s="28"/>
      <c r="AV99" s="36"/>
      <c r="BE99" s="27"/>
      <c r="BF99" s="27"/>
      <c r="BG99" s="27"/>
      <c r="BH99" s="27"/>
      <c r="CP99" s="36"/>
      <c r="CQ99" s="36"/>
      <c r="CR99" s="36"/>
      <c r="DO99" s="27"/>
      <c r="DP99" s="27"/>
      <c r="DS99" s="31"/>
      <c r="DY99" s="31"/>
      <c r="DZ99" s="31"/>
      <c r="EA99" s="31"/>
      <c r="EB99" s="31"/>
      <c r="EC99" s="31"/>
      <c r="EV99" s="31"/>
      <c r="FI99" s="36"/>
      <c r="FJ99" s="36"/>
      <c r="FO99" s="28"/>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41" t="str">
        <f aca="false">IF(ISBLANK(Values!E99),"",Values!$M99)</f>
        <v/>
      </c>
      <c r="N100" s="41" t="str">
        <f aca="false">IF(ISBLANK(Values!$F99),"",Values!N99)</f>
        <v/>
      </c>
      <c r="O100" s="41" t="str">
        <f aca="false">IF(ISBLANK(Values!$F99),"",Values!O99)</f>
        <v/>
      </c>
      <c r="P100" s="41" t="str">
        <f aca="false">IF(ISBLANK(Values!$F99),"",Values!P99)</f>
        <v/>
      </c>
      <c r="Q100" s="41" t="str">
        <f aca="false">IF(ISBLANK(Values!$F99),"",Values!Q99)</f>
        <v/>
      </c>
      <c r="R100" s="41" t="str">
        <f aca="false">IF(ISBLANK(Values!$F99),"",Values!R99)</f>
        <v/>
      </c>
      <c r="S100" s="41" t="str">
        <f aca="false">IF(ISBLANK(Values!$F99),"",Values!S99)</f>
        <v/>
      </c>
      <c r="T100" s="41" t="str">
        <f aca="false">IF(ISBLANK(Values!$F99),"",Values!T99)</f>
        <v/>
      </c>
      <c r="U100" s="41"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c r="AI100" s="42"/>
      <c r="AJ100" s="43"/>
      <c r="AT100" s="28"/>
      <c r="AV100" s="36"/>
      <c r="BE100" s="27"/>
      <c r="BF100" s="27"/>
      <c r="BG100" s="27"/>
      <c r="BH100" s="27"/>
      <c r="CP100" s="36"/>
      <c r="CQ100" s="36"/>
      <c r="CR100" s="36"/>
      <c r="DO100" s="27"/>
      <c r="DP100" s="27"/>
      <c r="DS100" s="31"/>
      <c r="DY100" s="31"/>
      <c r="DZ100" s="31"/>
      <c r="EA100" s="31"/>
      <c r="EB100" s="31"/>
      <c r="EC100" s="31"/>
      <c r="EV100" s="31"/>
      <c r="FI100" s="36"/>
      <c r="FJ100" s="36"/>
      <c r="FO100" s="28"/>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41" t="str">
        <f aca="false">IF(ISBLANK(Values!E100),"",Values!$M100)</f>
        <v/>
      </c>
      <c r="N101" s="41" t="str">
        <f aca="false">IF(ISBLANK(Values!$F100),"",Values!N100)</f>
        <v/>
      </c>
      <c r="O101" s="41" t="str">
        <f aca="false">IF(ISBLANK(Values!$F100),"",Values!O100)</f>
        <v/>
      </c>
      <c r="P101" s="41" t="str">
        <f aca="false">IF(ISBLANK(Values!$F100),"",Values!P100)</f>
        <v/>
      </c>
      <c r="Q101" s="41" t="str">
        <f aca="false">IF(ISBLANK(Values!$F100),"",Values!Q100)</f>
        <v/>
      </c>
      <c r="R101" s="41" t="str">
        <f aca="false">IF(ISBLANK(Values!$F100),"",Values!R100)</f>
        <v/>
      </c>
      <c r="S101" s="41" t="str">
        <f aca="false">IF(ISBLANK(Values!$F100),"",Values!S100)</f>
        <v/>
      </c>
      <c r="T101" s="41" t="str">
        <f aca="false">IF(ISBLANK(Values!$F100),"",Values!T100)</f>
        <v/>
      </c>
      <c r="U101" s="41"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c r="AI101" s="42"/>
      <c r="AJ101" s="43"/>
      <c r="AT101" s="28"/>
      <c r="AV101" s="36"/>
      <c r="BE101" s="27"/>
      <c r="BF101" s="27"/>
      <c r="BG101" s="27"/>
      <c r="BH101" s="27"/>
      <c r="CP101" s="36"/>
      <c r="CQ101" s="36"/>
      <c r="CR101" s="36"/>
      <c r="DO101" s="27"/>
      <c r="DP101" s="27"/>
      <c r="DS101" s="31"/>
      <c r="DY101" s="31"/>
      <c r="DZ101" s="31"/>
      <c r="EA101" s="31"/>
      <c r="EB101" s="31"/>
      <c r="EC101" s="31"/>
      <c r="EV101" s="31"/>
      <c r="FI101" s="36"/>
      <c r="FJ101" s="36"/>
      <c r="FO101" s="28"/>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41" t="str">
        <f aca="false">IF(ISBLANK(Values!E101),"",Values!$M101)</f>
        <v/>
      </c>
      <c r="N102" s="41" t="str">
        <f aca="false">IF(ISBLANK(Values!$F101),"",Values!N101)</f>
        <v/>
      </c>
      <c r="O102" s="41" t="str">
        <f aca="false">IF(ISBLANK(Values!$F101),"",Values!O101)</f>
        <v/>
      </c>
      <c r="P102" s="41" t="str">
        <f aca="false">IF(ISBLANK(Values!$F101),"",Values!P101)</f>
        <v/>
      </c>
      <c r="Q102" s="41" t="str">
        <f aca="false">IF(ISBLANK(Values!$F101),"",Values!Q101)</f>
        <v/>
      </c>
      <c r="R102" s="41" t="str">
        <f aca="false">IF(ISBLANK(Values!$F101),"",Values!R101)</f>
        <v/>
      </c>
      <c r="S102" s="41" t="str">
        <f aca="false">IF(ISBLANK(Values!$F101),"",Values!S101)</f>
        <v/>
      </c>
      <c r="T102" s="41" t="str">
        <f aca="false">IF(ISBLANK(Values!$F101),"",Values!T101)</f>
        <v/>
      </c>
      <c r="U102" s="41"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c r="AI102" s="42"/>
      <c r="AJ102" s="43"/>
      <c r="AT102" s="28"/>
      <c r="AV102" s="36"/>
      <c r="BE102" s="27"/>
      <c r="BF102" s="27"/>
      <c r="BG102" s="27"/>
      <c r="BH102" s="27"/>
      <c r="CP102" s="36"/>
      <c r="CQ102" s="36"/>
      <c r="CR102" s="36"/>
      <c r="DO102" s="27"/>
      <c r="DP102" s="27"/>
      <c r="DS102" s="31"/>
      <c r="DY102" s="31"/>
      <c r="DZ102" s="31"/>
      <c r="EA102" s="31"/>
      <c r="EB102" s="31"/>
      <c r="EC102" s="31"/>
      <c r="EV102" s="31"/>
      <c r="FI102" s="36"/>
      <c r="FJ102" s="36"/>
      <c r="FO102" s="28"/>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41" t="str">
        <f aca="false">IF(ISBLANK(Values!E102),"",Values!$M102)</f>
        <v/>
      </c>
      <c r="N103" s="41" t="str">
        <f aca="false">IF(ISBLANK(Values!$F102),"",Values!N102)</f>
        <v/>
      </c>
      <c r="O103" s="41" t="str">
        <f aca="false">IF(ISBLANK(Values!$F102),"",Values!O102)</f>
        <v/>
      </c>
      <c r="P103" s="41" t="str">
        <f aca="false">IF(ISBLANK(Values!$F102),"",Values!P102)</f>
        <v/>
      </c>
      <c r="Q103" s="41" t="str">
        <f aca="false">IF(ISBLANK(Values!$F102),"",Values!Q102)</f>
        <v/>
      </c>
      <c r="R103" s="41" t="str">
        <f aca="false">IF(ISBLANK(Values!$F102),"",Values!R102)</f>
        <v/>
      </c>
      <c r="S103" s="41" t="str">
        <f aca="false">IF(ISBLANK(Values!$F102),"",Values!S102)</f>
        <v/>
      </c>
      <c r="T103" s="41" t="str">
        <f aca="false">IF(ISBLANK(Values!$F102),"",Values!T102)</f>
        <v/>
      </c>
      <c r="U103" s="41"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c r="AI103" s="42"/>
      <c r="AJ103" s="43"/>
      <c r="AT103" s="28"/>
      <c r="AV103" s="36"/>
      <c r="BE103" s="27"/>
      <c r="BF103" s="27"/>
      <c r="BG103" s="27"/>
      <c r="BH103" s="27"/>
      <c r="CP103" s="36"/>
      <c r="CQ103" s="36"/>
      <c r="CR103" s="36"/>
      <c r="DO103" s="27"/>
      <c r="DP103" s="27"/>
      <c r="DS103" s="31"/>
      <c r="DY103" s="31"/>
      <c r="DZ103" s="31"/>
      <c r="EA103" s="31"/>
      <c r="EB103" s="31"/>
      <c r="EC103" s="31"/>
      <c r="EV103" s="31"/>
      <c r="FI103" s="36"/>
      <c r="FJ103" s="36"/>
      <c r="FO103" s="28"/>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41" t="str">
        <f aca="false">IF(ISBLANK(Values!E103),"",Values!$M103)</f>
        <v/>
      </c>
      <c r="N104" s="41" t="str">
        <f aca="false">IF(ISBLANK(Values!$F103),"",Values!N103)</f>
        <v/>
      </c>
      <c r="O104" s="41" t="str">
        <f aca="false">IF(ISBLANK(Values!$F103),"",Values!O103)</f>
        <v/>
      </c>
      <c r="P104" s="41" t="str">
        <f aca="false">IF(ISBLANK(Values!$F103),"",Values!P103)</f>
        <v/>
      </c>
      <c r="Q104" s="41" t="str">
        <f aca="false">IF(ISBLANK(Values!$F103),"",Values!Q103)</f>
        <v/>
      </c>
      <c r="R104" s="41" t="str">
        <f aca="false">IF(ISBLANK(Values!$F103),"",Values!R103)</f>
        <v/>
      </c>
      <c r="S104" s="41" t="str">
        <f aca="false">IF(ISBLANK(Values!$F103),"",Values!S103)</f>
        <v/>
      </c>
      <c r="T104" s="41" t="str">
        <f aca="false">IF(ISBLANK(Values!$F103),"",Values!T103)</f>
        <v/>
      </c>
      <c r="U104" s="41"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c r="AI104" s="42"/>
      <c r="AJ104" s="43"/>
      <c r="AT104" s="28"/>
      <c r="AV104" s="36"/>
      <c r="BE104" s="27"/>
      <c r="BF104" s="27"/>
      <c r="BG104" s="27"/>
      <c r="BH104" s="27"/>
      <c r="CP104" s="36"/>
      <c r="CQ104" s="36"/>
      <c r="CR104" s="36"/>
      <c r="DO104" s="27"/>
      <c r="DP104" s="27"/>
      <c r="DS104" s="31"/>
      <c r="DY104" s="31"/>
      <c r="DZ104" s="31"/>
      <c r="EA104" s="31"/>
      <c r="EB104" s="31"/>
      <c r="EC104" s="31"/>
      <c r="EV104" s="31"/>
      <c r="FI104" s="36"/>
      <c r="FJ104" s="36"/>
      <c r="FO104" s="28"/>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41" t="str">
        <f aca="false">IF(ISBLANK(Values!E104),"",Values!$M104)</f>
        <v/>
      </c>
      <c r="N105" s="41" t="str">
        <f aca="false">IF(ISBLANK(Values!$F104),"",Values!N104)</f>
        <v/>
      </c>
      <c r="O105" s="41" t="str">
        <f aca="false">IF(ISBLANK(Values!$F104),"",Values!O104)</f>
        <v/>
      </c>
      <c r="P105" s="41" t="str">
        <f aca="false">IF(ISBLANK(Values!$F104),"",Values!P104)</f>
        <v/>
      </c>
      <c r="Q105" s="41" t="str">
        <f aca="false">IF(ISBLANK(Values!$F104),"",Values!Q104)</f>
        <v/>
      </c>
      <c r="R105" s="41" t="str">
        <f aca="false">IF(ISBLANK(Values!$F104),"",Values!R104)</f>
        <v/>
      </c>
      <c r="S105" s="41" t="str">
        <f aca="false">IF(ISBLANK(Values!$F104),"",Values!S104)</f>
        <v/>
      </c>
      <c r="T105" s="41" t="str">
        <f aca="false">IF(ISBLANK(Values!$F104),"",Values!T104)</f>
        <v/>
      </c>
      <c r="U105" s="41"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c r="AI105" s="42"/>
      <c r="AJ105" s="43"/>
      <c r="AT105" s="28"/>
      <c r="AV105" s="36"/>
      <c r="BE105" s="27"/>
      <c r="BF105" s="27"/>
      <c r="BG105" s="27"/>
      <c r="BH105" s="27"/>
      <c r="CP105" s="36"/>
      <c r="CQ105" s="36"/>
      <c r="CR105" s="36"/>
      <c r="DO105" s="27"/>
      <c r="DP105" s="27"/>
      <c r="DS105" s="31"/>
      <c r="DY105" s="31"/>
      <c r="DZ105" s="31"/>
      <c r="EA105" s="31"/>
      <c r="EB105" s="31"/>
      <c r="EC105" s="31"/>
      <c r="EV105" s="31"/>
      <c r="FI105" s="36"/>
      <c r="FJ105" s="36"/>
      <c r="FO105" s="28"/>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41" t="str">
        <f aca="false">IF(ISBLANK(Values!E105),"",Values!$M105)</f>
        <v/>
      </c>
      <c r="N106" s="41" t="str">
        <f aca="false">IF(ISBLANK(Values!$F105),"",Values!N105)</f>
        <v/>
      </c>
      <c r="O106" s="41" t="str">
        <f aca="false">IF(ISBLANK(Values!$F105),"",Values!O105)</f>
        <v/>
      </c>
      <c r="P106" s="41" t="str">
        <f aca="false">IF(ISBLANK(Values!$F105),"",Values!P105)</f>
        <v/>
      </c>
      <c r="Q106" s="41" t="str">
        <f aca="false">IF(ISBLANK(Values!$F105),"",Values!Q105)</f>
        <v/>
      </c>
      <c r="R106" s="41" t="str">
        <f aca="false">IF(ISBLANK(Values!$F105),"",Values!R105)</f>
        <v/>
      </c>
      <c r="S106" s="41" t="str">
        <f aca="false">IF(ISBLANK(Values!$F105),"",Values!S105)</f>
        <v/>
      </c>
      <c r="T106" s="41" t="str">
        <f aca="false">IF(ISBLANK(Values!$F105),"",Values!T105)</f>
        <v/>
      </c>
      <c r="U106" s="41"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c r="AI106" s="42"/>
      <c r="AJ106" s="43"/>
      <c r="AT106" s="28"/>
      <c r="AV106" s="36"/>
      <c r="BE106" s="27"/>
      <c r="BF106" s="27"/>
      <c r="BG106" s="27"/>
      <c r="BH106" s="27"/>
      <c r="CP106" s="36"/>
      <c r="CQ106" s="36"/>
      <c r="CR106" s="36"/>
      <c r="DO106" s="27"/>
      <c r="DP106" s="27"/>
      <c r="DS106" s="31"/>
      <c r="DY106" s="31"/>
      <c r="DZ106" s="31"/>
      <c r="EA106" s="31"/>
      <c r="EB106" s="31"/>
      <c r="EC106" s="31"/>
      <c r="EV106" s="31"/>
      <c r="FI106" s="36"/>
      <c r="FJ106" s="36"/>
      <c r="FO106" s="28"/>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41" t="str">
        <f aca="false">IF(ISBLANK(Values!E106),"",Values!$M106)</f>
        <v/>
      </c>
      <c r="N107" s="41" t="str">
        <f aca="false">IF(ISBLANK(Values!$F106),"",Values!N106)</f>
        <v/>
      </c>
      <c r="O107" s="41" t="str">
        <f aca="false">IF(ISBLANK(Values!$F106),"",Values!O106)</f>
        <v/>
      </c>
      <c r="P107" s="41" t="str">
        <f aca="false">IF(ISBLANK(Values!$F106),"",Values!P106)</f>
        <v/>
      </c>
      <c r="Q107" s="41" t="str">
        <f aca="false">IF(ISBLANK(Values!$F106),"",Values!Q106)</f>
        <v/>
      </c>
      <c r="R107" s="41" t="str">
        <f aca="false">IF(ISBLANK(Values!$F106),"",Values!R106)</f>
        <v/>
      </c>
      <c r="S107" s="41" t="str">
        <f aca="false">IF(ISBLANK(Values!$F106),"",Values!S106)</f>
        <v/>
      </c>
      <c r="T107" s="41" t="str">
        <f aca="false">IF(ISBLANK(Values!$F106),"",Values!T106)</f>
        <v/>
      </c>
      <c r="U107" s="41"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c r="AI107" s="42"/>
      <c r="AJ107" s="43"/>
      <c r="AT107" s="28"/>
      <c r="AV107" s="36"/>
      <c r="BE107" s="27"/>
      <c r="BF107" s="27"/>
      <c r="BG107" s="27"/>
      <c r="BH107" s="27"/>
      <c r="CP107" s="36"/>
      <c r="CQ107" s="36"/>
      <c r="CR107" s="36"/>
      <c r="DO107" s="27"/>
      <c r="DP107" s="27"/>
      <c r="DS107" s="31"/>
      <c r="DY107" s="31"/>
      <c r="DZ107" s="31"/>
      <c r="EA107" s="31"/>
      <c r="EB107" s="31"/>
      <c r="EC107" s="31"/>
      <c r="EV107" s="31"/>
      <c r="FI107" s="36"/>
      <c r="FJ107" s="36"/>
      <c r="FO107" s="28"/>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41" t="str">
        <f aca="false">IF(ISBLANK(Values!E107),"",Values!$M107)</f>
        <v/>
      </c>
      <c r="N108" s="41" t="str">
        <f aca="false">IF(ISBLANK(Values!$F107),"",Values!N107)</f>
        <v/>
      </c>
      <c r="O108" s="41" t="str">
        <f aca="false">IF(ISBLANK(Values!$F107),"",Values!O107)</f>
        <v/>
      </c>
      <c r="P108" s="41" t="str">
        <f aca="false">IF(ISBLANK(Values!$F107),"",Values!P107)</f>
        <v/>
      </c>
      <c r="Q108" s="41" t="str">
        <f aca="false">IF(ISBLANK(Values!$F107),"",Values!Q107)</f>
        <v/>
      </c>
      <c r="R108" s="41" t="str">
        <f aca="false">IF(ISBLANK(Values!$F107),"",Values!R107)</f>
        <v/>
      </c>
      <c r="S108" s="41" t="str">
        <f aca="false">IF(ISBLANK(Values!$F107),"",Values!S107)</f>
        <v/>
      </c>
      <c r="T108" s="41" t="str">
        <f aca="false">IF(ISBLANK(Values!$F107),"",Values!T107)</f>
        <v/>
      </c>
      <c r="U108" s="41"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c r="AI108" s="42"/>
      <c r="AJ108" s="43"/>
      <c r="AT108" s="28"/>
      <c r="AV108" s="36"/>
      <c r="BE108" s="27"/>
      <c r="BF108" s="27"/>
      <c r="BG108" s="27"/>
      <c r="BH108" s="27"/>
      <c r="CP108" s="36"/>
      <c r="CQ108" s="36"/>
      <c r="CR108" s="36"/>
      <c r="DO108" s="27"/>
      <c r="DP108" s="27"/>
      <c r="DS108" s="31"/>
      <c r="DY108" s="31"/>
      <c r="DZ108" s="31"/>
      <c r="EA108" s="31"/>
      <c r="EB108" s="31"/>
      <c r="EC108" s="31"/>
      <c r="EV108" s="31"/>
      <c r="FI108" s="36"/>
      <c r="FJ108" s="36"/>
      <c r="FO108" s="28"/>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41" t="str">
        <f aca="false">IF(ISBLANK(Values!E108),"",Values!$M108)</f>
        <v/>
      </c>
      <c r="N109" s="41" t="str">
        <f aca="false">IF(ISBLANK(Values!$F108),"",Values!N108)</f>
        <v/>
      </c>
      <c r="O109" s="41" t="str">
        <f aca="false">IF(ISBLANK(Values!$F108),"",Values!O108)</f>
        <v/>
      </c>
      <c r="P109" s="41" t="str">
        <f aca="false">IF(ISBLANK(Values!$F108),"",Values!P108)</f>
        <v/>
      </c>
      <c r="Q109" s="41" t="str">
        <f aca="false">IF(ISBLANK(Values!$F108),"",Values!Q108)</f>
        <v/>
      </c>
      <c r="R109" s="41" t="str">
        <f aca="false">IF(ISBLANK(Values!$F108),"",Values!R108)</f>
        <v/>
      </c>
      <c r="S109" s="41" t="str">
        <f aca="false">IF(ISBLANK(Values!$F108),"",Values!S108)</f>
        <v/>
      </c>
      <c r="T109" s="41" t="str">
        <f aca="false">IF(ISBLANK(Values!$F108),"",Values!T108)</f>
        <v/>
      </c>
      <c r="U109" s="41"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c r="AI109" s="42"/>
      <c r="AJ109" s="43"/>
      <c r="AT109" s="28"/>
      <c r="AV109" s="36"/>
      <c r="BE109" s="27"/>
      <c r="BF109" s="27"/>
      <c r="BG109" s="27"/>
      <c r="BH109" s="27"/>
      <c r="CP109" s="36"/>
      <c r="CQ109" s="36"/>
      <c r="CR109" s="36"/>
      <c r="DO109" s="27"/>
      <c r="DP109" s="27"/>
      <c r="DS109" s="31"/>
      <c r="DY109" s="31"/>
      <c r="DZ109" s="31"/>
      <c r="EA109" s="31"/>
      <c r="EB109" s="31"/>
      <c r="EC109" s="31"/>
      <c r="EV109" s="31"/>
      <c r="FI109" s="36"/>
      <c r="FJ109" s="36"/>
      <c r="FO109" s="28"/>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41" t="str">
        <f aca="false">IF(ISBLANK(Values!E109),"",Values!$M109)</f>
        <v/>
      </c>
      <c r="N110" s="41" t="str">
        <f aca="false">IF(ISBLANK(Values!$F109),"",Values!N109)</f>
        <v/>
      </c>
      <c r="O110" s="41" t="str">
        <f aca="false">IF(ISBLANK(Values!$F109),"",Values!O109)</f>
        <v/>
      </c>
      <c r="P110" s="41" t="str">
        <f aca="false">IF(ISBLANK(Values!$F109),"",Values!P109)</f>
        <v/>
      </c>
      <c r="Q110" s="41" t="str">
        <f aca="false">IF(ISBLANK(Values!$F109),"",Values!Q109)</f>
        <v/>
      </c>
      <c r="R110" s="41" t="str">
        <f aca="false">IF(ISBLANK(Values!$F109),"",Values!R109)</f>
        <v/>
      </c>
      <c r="S110" s="41" t="str">
        <f aca="false">IF(ISBLANK(Values!$F109),"",Values!S109)</f>
        <v/>
      </c>
      <c r="T110" s="41" t="str">
        <f aca="false">IF(ISBLANK(Values!$F109),"",Values!T109)</f>
        <v/>
      </c>
      <c r="U110" s="41"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c r="AI110" s="42"/>
      <c r="AJ110" s="43"/>
      <c r="AT110" s="28"/>
      <c r="AV110" s="36"/>
      <c r="BE110" s="27"/>
      <c r="BF110" s="27"/>
      <c r="BG110" s="27"/>
      <c r="BH110" s="27"/>
      <c r="CP110" s="36"/>
      <c r="CQ110" s="36"/>
      <c r="CR110" s="36"/>
      <c r="DO110" s="27"/>
      <c r="DP110" s="27"/>
      <c r="DS110" s="31"/>
      <c r="DY110" s="31"/>
      <c r="DZ110" s="31"/>
      <c r="EA110" s="31"/>
      <c r="EB110" s="31"/>
      <c r="EC110" s="31"/>
      <c r="EV110" s="31"/>
      <c r="FI110" s="36"/>
      <c r="FJ110" s="36"/>
      <c r="FO110" s="28"/>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41" t="str">
        <f aca="false">IF(ISBLANK(Values!E110),"",Values!$M110)</f>
        <v/>
      </c>
      <c r="N111" s="41" t="str">
        <f aca="false">IF(ISBLANK(Values!$F110),"",Values!N110)</f>
        <v/>
      </c>
      <c r="O111" s="41" t="str">
        <f aca="false">IF(ISBLANK(Values!$F110),"",Values!O110)</f>
        <v/>
      </c>
      <c r="P111" s="41" t="str">
        <f aca="false">IF(ISBLANK(Values!$F110),"",Values!P110)</f>
        <v/>
      </c>
      <c r="Q111" s="41" t="str">
        <f aca="false">IF(ISBLANK(Values!$F110),"",Values!Q110)</f>
        <v/>
      </c>
      <c r="R111" s="41" t="str">
        <f aca="false">IF(ISBLANK(Values!$F110),"",Values!R110)</f>
        <v/>
      </c>
      <c r="S111" s="41" t="str">
        <f aca="false">IF(ISBLANK(Values!$F110),"",Values!S110)</f>
        <v/>
      </c>
      <c r="T111" s="41" t="str">
        <f aca="false">IF(ISBLANK(Values!$F110),"",Values!T110)</f>
        <v/>
      </c>
      <c r="U111" s="41"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c r="AI111" s="42"/>
      <c r="AJ111" s="43"/>
      <c r="AT111" s="28"/>
      <c r="AV111" s="36"/>
      <c r="BE111" s="27"/>
      <c r="BF111" s="27"/>
      <c r="BG111" s="27"/>
      <c r="BH111" s="27"/>
      <c r="CP111" s="36"/>
      <c r="CQ111" s="36"/>
      <c r="CR111" s="36"/>
      <c r="DO111" s="27"/>
      <c r="DP111" s="27"/>
      <c r="DS111" s="31"/>
      <c r="DY111" s="31"/>
      <c r="DZ111" s="31"/>
      <c r="EA111" s="31"/>
      <c r="EB111" s="31"/>
      <c r="EC111" s="31"/>
      <c r="EV111" s="31"/>
      <c r="FI111" s="36"/>
      <c r="FJ111" s="36"/>
      <c r="FO111" s="28"/>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41" t="str">
        <f aca="false">IF(ISBLANK(Values!E111),"",Values!$M111)</f>
        <v/>
      </c>
      <c r="N112" s="41" t="str">
        <f aca="false">IF(ISBLANK(Values!$F111),"",Values!N111)</f>
        <v/>
      </c>
      <c r="O112" s="41" t="str">
        <f aca="false">IF(ISBLANK(Values!$F111),"",Values!O111)</f>
        <v/>
      </c>
      <c r="P112" s="41" t="str">
        <f aca="false">IF(ISBLANK(Values!$F111),"",Values!P111)</f>
        <v/>
      </c>
      <c r="Q112" s="41" t="str">
        <f aca="false">IF(ISBLANK(Values!$F111),"",Values!Q111)</f>
        <v/>
      </c>
      <c r="R112" s="41" t="str">
        <f aca="false">IF(ISBLANK(Values!$F111),"",Values!R111)</f>
        <v/>
      </c>
      <c r="S112" s="41" t="str">
        <f aca="false">IF(ISBLANK(Values!$F111),"",Values!S111)</f>
        <v/>
      </c>
      <c r="T112" s="41" t="str">
        <f aca="false">IF(ISBLANK(Values!$F111),"",Values!T111)</f>
        <v/>
      </c>
      <c r="U112" s="41"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c r="AI112" s="42"/>
      <c r="AJ112" s="43"/>
      <c r="AT112" s="28"/>
      <c r="AV112" s="36"/>
      <c r="BE112" s="27"/>
      <c r="BF112" s="27"/>
      <c r="BG112" s="27"/>
      <c r="BH112" s="27"/>
      <c r="CP112" s="36"/>
      <c r="CQ112" s="36"/>
      <c r="CR112" s="36"/>
      <c r="DO112" s="27"/>
      <c r="DP112" s="27"/>
      <c r="DS112" s="31"/>
      <c r="DY112" s="31"/>
      <c r="DZ112" s="31"/>
      <c r="EA112" s="31"/>
      <c r="EB112" s="31"/>
      <c r="EC112" s="31"/>
      <c r="EV112" s="31"/>
      <c r="FI112" s="36"/>
      <c r="FJ112" s="36"/>
      <c r="FO112" s="28"/>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41" t="str">
        <f aca="false">IF(ISBLANK(Values!E112),"",Values!$M112)</f>
        <v/>
      </c>
      <c r="N113" s="41" t="str">
        <f aca="false">IF(ISBLANK(Values!$F112),"",Values!N112)</f>
        <v/>
      </c>
      <c r="O113" s="41" t="str">
        <f aca="false">IF(ISBLANK(Values!$F112),"",Values!O112)</f>
        <v/>
      </c>
      <c r="P113" s="41" t="str">
        <f aca="false">IF(ISBLANK(Values!$F112),"",Values!P112)</f>
        <v/>
      </c>
      <c r="Q113" s="41" t="str">
        <f aca="false">IF(ISBLANK(Values!$F112),"",Values!Q112)</f>
        <v/>
      </c>
      <c r="R113" s="41" t="str">
        <f aca="false">IF(ISBLANK(Values!$F112),"",Values!R112)</f>
        <v/>
      </c>
      <c r="S113" s="41" t="str">
        <f aca="false">IF(ISBLANK(Values!$F112),"",Values!S112)</f>
        <v/>
      </c>
      <c r="T113" s="41" t="str">
        <f aca="false">IF(ISBLANK(Values!$F112),"",Values!T112)</f>
        <v/>
      </c>
      <c r="U113" s="41"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c r="AI113" s="42"/>
      <c r="AJ113" s="43"/>
      <c r="AT113" s="28"/>
      <c r="AV113" s="36"/>
      <c r="BE113" s="27"/>
      <c r="BF113" s="27"/>
      <c r="BG113" s="27"/>
      <c r="BH113" s="27"/>
      <c r="CP113" s="36"/>
      <c r="CQ113" s="36"/>
      <c r="CR113" s="36"/>
      <c r="DO113" s="27"/>
      <c r="DP113" s="27"/>
      <c r="DS113" s="31"/>
      <c r="DY113" s="31"/>
      <c r="DZ113" s="31"/>
      <c r="EA113" s="31"/>
      <c r="EB113" s="31"/>
      <c r="EC113" s="31"/>
      <c r="EV113" s="31"/>
      <c r="FI113" s="36"/>
      <c r="FJ113" s="36"/>
      <c r="FO113" s="28"/>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41" t="str">
        <f aca="false">IF(ISBLANK(Values!E113),"",Values!$M113)</f>
        <v/>
      </c>
      <c r="N114" s="41" t="str">
        <f aca="false">IF(ISBLANK(Values!$F113),"",Values!N113)</f>
        <v/>
      </c>
      <c r="O114" s="41" t="str">
        <f aca="false">IF(ISBLANK(Values!$F113),"",Values!O113)</f>
        <v/>
      </c>
      <c r="P114" s="41" t="str">
        <f aca="false">IF(ISBLANK(Values!$F113),"",Values!P113)</f>
        <v/>
      </c>
      <c r="Q114" s="41" t="str">
        <f aca="false">IF(ISBLANK(Values!$F113),"",Values!Q113)</f>
        <v/>
      </c>
      <c r="R114" s="41" t="str">
        <f aca="false">IF(ISBLANK(Values!$F113),"",Values!R113)</f>
        <v/>
      </c>
      <c r="S114" s="41" t="str">
        <f aca="false">IF(ISBLANK(Values!$F113),"",Values!S113)</f>
        <v/>
      </c>
      <c r="T114" s="41" t="str">
        <f aca="false">IF(ISBLANK(Values!$F113),"",Values!T113)</f>
        <v/>
      </c>
      <c r="U114" s="41"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c r="AI114" s="42"/>
      <c r="AJ114" s="43"/>
      <c r="AT114" s="28"/>
      <c r="AV114" s="36"/>
      <c r="BE114" s="27"/>
      <c r="BF114" s="27"/>
      <c r="BG114" s="27"/>
      <c r="BH114" s="27"/>
      <c r="CP114" s="36"/>
      <c r="CQ114" s="36"/>
      <c r="CR114" s="36"/>
      <c r="DO114" s="27"/>
      <c r="DP114" s="27"/>
      <c r="DS114" s="31"/>
      <c r="DY114" s="31"/>
      <c r="DZ114" s="31"/>
      <c r="EA114" s="31"/>
      <c r="EB114" s="31"/>
      <c r="EC114" s="31"/>
      <c r="EV114" s="31"/>
      <c r="FI114" s="36"/>
      <c r="FJ114" s="36"/>
      <c r="FO114" s="28"/>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41" t="str">
        <f aca="false">IF(ISBLANK(Values!E114),"",Values!$M114)</f>
        <v/>
      </c>
      <c r="N115" s="41" t="str">
        <f aca="false">IF(ISBLANK(Values!$F114),"",Values!N114)</f>
        <v/>
      </c>
      <c r="O115" s="41" t="str">
        <f aca="false">IF(ISBLANK(Values!$F114),"",Values!O114)</f>
        <v/>
      </c>
      <c r="P115" s="41" t="str">
        <f aca="false">IF(ISBLANK(Values!$F114),"",Values!P114)</f>
        <v/>
      </c>
      <c r="Q115" s="41" t="str">
        <f aca="false">IF(ISBLANK(Values!$F114),"",Values!Q114)</f>
        <v/>
      </c>
      <c r="R115" s="41" t="str">
        <f aca="false">IF(ISBLANK(Values!$F114),"",Values!R114)</f>
        <v/>
      </c>
      <c r="S115" s="41" t="str">
        <f aca="false">IF(ISBLANK(Values!$F114),"",Values!S114)</f>
        <v/>
      </c>
      <c r="T115" s="41" t="str">
        <f aca="false">IF(ISBLANK(Values!$F114),"",Values!T114)</f>
        <v/>
      </c>
      <c r="U115" s="41"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c r="AI115" s="42"/>
      <c r="AJ115" s="43"/>
      <c r="AT115" s="28"/>
      <c r="AV115" s="36"/>
      <c r="BE115" s="27"/>
      <c r="BF115" s="27"/>
      <c r="BG115" s="27"/>
      <c r="BH115" s="27"/>
      <c r="CP115" s="36"/>
      <c r="CQ115" s="36"/>
      <c r="CR115" s="36"/>
      <c r="DO115" s="27"/>
      <c r="DP115" s="27"/>
      <c r="DS115" s="31"/>
      <c r="DY115" s="31"/>
      <c r="DZ115" s="31"/>
      <c r="EA115" s="31"/>
      <c r="EB115" s="31"/>
      <c r="EC115" s="31"/>
      <c r="EV115" s="31"/>
      <c r="FI115" s="36"/>
      <c r="FJ115" s="36"/>
      <c r="FO115" s="28"/>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41" t="str">
        <f aca="false">IF(ISBLANK(Values!E115),"",Values!$M115)</f>
        <v/>
      </c>
      <c r="N116" s="41" t="str">
        <f aca="false">IF(ISBLANK(Values!$F115),"",Values!N115)</f>
        <v/>
      </c>
      <c r="O116" s="41" t="str">
        <f aca="false">IF(ISBLANK(Values!$F115),"",Values!O115)</f>
        <v/>
      </c>
      <c r="P116" s="41" t="str">
        <f aca="false">IF(ISBLANK(Values!$F115),"",Values!P115)</f>
        <v/>
      </c>
      <c r="Q116" s="41" t="str">
        <f aca="false">IF(ISBLANK(Values!$F115),"",Values!Q115)</f>
        <v/>
      </c>
      <c r="R116" s="41" t="str">
        <f aca="false">IF(ISBLANK(Values!$F115),"",Values!R115)</f>
        <v/>
      </c>
      <c r="S116" s="41" t="str">
        <f aca="false">IF(ISBLANK(Values!$F115),"",Values!S115)</f>
        <v/>
      </c>
      <c r="T116" s="41" t="str">
        <f aca="false">IF(ISBLANK(Values!$F115),"",Values!T115)</f>
        <v/>
      </c>
      <c r="U116" s="41"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c r="AI116" s="42"/>
      <c r="AJ116" s="43"/>
      <c r="AT116" s="28"/>
      <c r="AV116" s="36"/>
      <c r="BE116" s="27"/>
      <c r="BF116" s="27"/>
      <c r="BG116" s="27"/>
      <c r="BH116" s="27"/>
      <c r="CP116" s="36"/>
      <c r="CQ116" s="36"/>
      <c r="CR116" s="36"/>
      <c r="DO116" s="27"/>
      <c r="DP116" s="27"/>
      <c r="DS116" s="31"/>
      <c r="DY116" s="31"/>
      <c r="DZ116" s="31"/>
      <c r="EA116" s="31"/>
      <c r="EB116" s="31"/>
      <c r="EC116" s="31"/>
      <c r="EV116" s="31"/>
      <c r="FI116" s="36"/>
      <c r="FJ116" s="36"/>
      <c r="FO116" s="28"/>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41" t="str">
        <f aca="false">IF(ISBLANK(Values!E116),"",Values!$M116)</f>
        <v/>
      </c>
      <c r="N117" s="41" t="str">
        <f aca="false">IF(ISBLANK(Values!$F116),"",Values!N116)</f>
        <v/>
      </c>
      <c r="O117" s="41" t="str">
        <f aca="false">IF(ISBLANK(Values!$F116),"",Values!O116)</f>
        <v/>
      </c>
      <c r="P117" s="41" t="str">
        <f aca="false">IF(ISBLANK(Values!$F116),"",Values!P116)</f>
        <v/>
      </c>
      <c r="Q117" s="41" t="str">
        <f aca="false">IF(ISBLANK(Values!$F116),"",Values!Q116)</f>
        <v/>
      </c>
      <c r="R117" s="41" t="str">
        <f aca="false">IF(ISBLANK(Values!$F116),"",Values!R116)</f>
        <v/>
      </c>
      <c r="S117" s="41" t="str">
        <f aca="false">IF(ISBLANK(Values!$F116),"",Values!S116)</f>
        <v/>
      </c>
      <c r="T117" s="41" t="str">
        <f aca="false">IF(ISBLANK(Values!$F116),"",Values!T116)</f>
        <v/>
      </c>
      <c r="U117" s="41"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c r="AI117" s="42"/>
      <c r="AJ117" s="43"/>
      <c r="AT117" s="28"/>
      <c r="AV117" s="36"/>
      <c r="BE117" s="27"/>
      <c r="BF117" s="27"/>
      <c r="BG117" s="27"/>
      <c r="BH117" s="27"/>
      <c r="CP117" s="36"/>
      <c r="CQ117" s="36"/>
      <c r="CR117" s="36"/>
      <c r="DO117" s="27"/>
      <c r="DP117" s="27"/>
      <c r="DS117" s="31"/>
      <c r="DY117" s="31"/>
      <c r="DZ117" s="31"/>
      <c r="EA117" s="31"/>
      <c r="EB117" s="31"/>
      <c r="EC117" s="31"/>
      <c r="EV117" s="31"/>
      <c r="FI117" s="36"/>
      <c r="FJ117" s="36"/>
      <c r="FO117" s="28"/>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41" t="str">
        <f aca="false">IF(ISBLANK(Values!E117),"",Values!$M117)</f>
        <v/>
      </c>
      <c r="N118" s="41" t="str">
        <f aca="false">IF(ISBLANK(Values!$F117),"",Values!N117)</f>
        <v/>
      </c>
      <c r="O118" s="41" t="str">
        <f aca="false">IF(ISBLANK(Values!$F117),"",Values!O117)</f>
        <v/>
      </c>
      <c r="P118" s="41" t="str">
        <f aca="false">IF(ISBLANK(Values!$F117),"",Values!P117)</f>
        <v/>
      </c>
      <c r="Q118" s="41" t="str">
        <f aca="false">IF(ISBLANK(Values!$F117),"",Values!Q117)</f>
        <v/>
      </c>
      <c r="R118" s="41" t="str">
        <f aca="false">IF(ISBLANK(Values!$F117),"",Values!R117)</f>
        <v/>
      </c>
      <c r="S118" s="41" t="str">
        <f aca="false">IF(ISBLANK(Values!$F117),"",Values!S117)</f>
        <v/>
      </c>
      <c r="T118" s="41" t="str">
        <f aca="false">IF(ISBLANK(Values!$F117),"",Values!T117)</f>
        <v/>
      </c>
      <c r="U118" s="41"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c r="AI118" s="42"/>
      <c r="AJ118" s="43"/>
      <c r="AT118" s="28"/>
      <c r="AV118" s="36"/>
      <c r="BE118" s="27"/>
      <c r="BF118" s="27"/>
      <c r="BG118" s="27"/>
      <c r="BH118" s="27"/>
      <c r="CP118" s="36"/>
      <c r="CQ118" s="36"/>
      <c r="CR118" s="36"/>
      <c r="DO118" s="27"/>
      <c r="DP118" s="27"/>
      <c r="DS118" s="31"/>
      <c r="DY118" s="31"/>
      <c r="DZ118" s="31"/>
      <c r="EA118" s="31"/>
      <c r="EB118" s="31"/>
      <c r="EC118" s="31"/>
      <c r="EV118" s="31"/>
      <c r="FI118" s="36"/>
      <c r="FJ118" s="36"/>
      <c r="FO118" s="28"/>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41" t="str">
        <f aca="false">IF(ISBLANK(Values!E118),"",Values!$M118)</f>
        <v/>
      </c>
      <c r="N119" s="41" t="str">
        <f aca="false">IF(ISBLANK(Values!$F118),"",Values!N118)</f>
        <v/>
      </c>
      <c r="O119" s="41" t="str">
        <f aca="false">IF(ISBLANK(Values!$F118),"",Values!O118)</f>
        <v/>
      </c>
      <c r="P119" s="41" t="str">
        <f aca="false">IF(ISBLANK(Values!$F118),"",Values!P118)</f>
        <v/>
      </c>
      <c r="Q119" s="41" t="str">
        <f aca="false">IF(ISBLANK(Values!$F118),"",Values!Q118)</f>
        <v/>
      </c>
      <c r="R119" s="41" t="str">
        <f aca="false">IF(ISBLANK(Values!$F118),"",Values!R118)</f>
        <v/>
      </c>
      <c r="S119" s="41" t="str">
        <f aca="false">IF(ISBLANK(Values!$F118),"",Values!S118)</f>
        <v/>
      </c>
      <c r="T119" s="41" t="str">
        <f aca="false">IF(ISBLANK(Values!$F118),"",Values!T118)</f>
        <v/>
      </c>
      <c r="U119" s="41"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c r="AI119" s="42"/>
      <c r="AJ119" s="43"/>
      <c r="AT119" s="28"/>
      <c r="AV119" s="36"/>
      <c r="BE119" s="27"/>
      <c r="BF119" s="27"/>
      <c r="BG119" s="27"/>
      <c r="BH119" s="27"/>
      <c r="CP119" s="36"/>
      <c r="CQ119" s="36"/>
      <c r="CR119" s="36"/>
      <c r="DO119" s="27"/>
      <c r="DP119" s="27"/>
      <c r="DS119" s="31"/>
      <c r="DY119" s="31"/>
      <c r="DZ119" s="31"/>
      <c r="EA119" s="31"/>
      <c r="EB119" s="31"/>
      <c r="EC119" s="31"/>
      <c r="EV119" s="31"/>
      <c r="FI119" s="36"/>
      <c r="FJ119" s="36"/>
      <c r="FO119" s="28"/>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41" t="str">
        <f aca="false">IF(ISBLANK(Values!E119),"",Values!$M119)</f>
        <v/>
      </c>
      <c r="N120" s="41" t="str">
        <f aca="false">IF(ISBLANK(Values!$F119),"",Values!N119)</f>
        <v/>
      </c>
      <c r="O120" s="41" t="str">
        <f aca="false">IF(ISBLANK(Values!$F119),"",Values!O119)</f>
        <v/>
      </c>
      <c r="P120" s="41" t="str">
        <f aca="false">IF(ISBLANK(Values!$F119),"",Values!P119)</f>
        <v/>
      </c>
      <c r="Q120" s="41" t="str">
        <f aca="false">IF(ISBLANK(Values!$F119),"",Values!Q119)</f>
        <v/>
      </c>
      <c r="R120" s="41" t="str">
        <f aca="false">IF(ISBLANK(Values!$F119),"",Values!R119)</f>
        <v/>
      </c>
      <c r="S120" s="41" t="str">
        <f aca="false">IF(ISBLANK(Values!$F119),"",Values!S119)</f>
        <v/>
      </c>
      <c r="T120" s="41" t="str">
        <f aca="false">IF(ISBLANK(Values!$F119),"",Values!T119)</f>
        <v/>
      </c>
      <c r="U120" s="41"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c r="AI120" s="42"/>
      <c r="AJ120" s="43"/>
      <c r="AT120" s="28"/>
      <c r="AV120" s="36"/>
      <c r="BE120" s="27"/>
      <c r="BF120" s="27"/>
      <c r="BG120" s="27"/>
      <c r="BH120" s="27"/>
      <c r="CP120" s="36"/>
      <c r="CQ120" s="36"/>
      <c r="CR120" s="36"/>
      <c r="DO120" s="27"/>
      <c r="DP120" s="27"/>
      <c r="DS120" s="31"/>
      <c r="DY120" s="31"/>
      <c r="DZ120" s="31"/>
      <c r="EA120" s="31"/>
      <c r="EB120" s="31"/>
      <c r="EC120" s="31"/>
      <c r="EV120" s="31"/>
      <c r="FI120" s="36"/>
      <c r="FJ120" s="36"/>
      <c r="FO120" s="28"/>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41" t="str">
        <f aca="false">IF(ISBLANK(Values!E120),"",Values!$M120)</f>
        <v/>
      </c>
      <c r="N121" s="41" t="str">
        <f aca="false">IF(ISBLANK(Values!$F120),"",Values!N120)</f>
        <v/>
      </c>
      <c r="O121" s="41" t="str">
        <f aca="false">IF(ISBLANK(Values!$F120),"",Values!O120)</f>
        <v/>
      </c>
      <c r="P121" s="41" t="str">
        <f aca="false">IF(ISBLANK(Values!$F120),"",Values!P120)</f>
        <v/>
      </c>
      <c r="Q121" s="41" t="str">
        <f aca="false">IF(ISBLANK(Values!$F120),"",Values!Q120)</f>
        <v/>
      </c>
      <c r="R121" s="41" t="str">
        <f aca="false">IF(ISBLANK(Values!$F120),"",Values!R120)</f>
        <v/>
      </c>
      <c r="S121" s="41" t="str">
        <f aca="false">IF(ISBLANK(Values!$F120),"",Values!S120)</f>
        <v/>
      </c>
      <c r="T121" s="41" t="str">
        <f aca="false">IF(ISBLANK(Values!$F120),"",Values!T120)</f>
        <v/>
      </c>
      <c r="U121" s="41"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c r="AI121" s="42"/>
      <c r="AJ121" s="43"/>
      <c r="AT121" s="28"/>
      <c r="AV121" s="36"/>
      <c r="BE121" s="27"/>
      <c r="BF121" s="27"/>
      <c r="BG121" s="27"/>
      <c r="BH121" s="27"/>
      <c r="CP121" s="36"/>
      <c r="CQ121" s="36"/>
      <c r="CR121" s="36"/>
      <c r="DO121" s="27"/>
      <c r="DP121" s="27"/>
      <c r="DS121" s="31"/>
      <c r="DY121" s="31"/>
      <c r="DZ121" s="31"/>
      <c r="EA121" s="31"/>
      <c r="EB121" s="31"/>
      <c r="EC121" s="31"/>
      <c r="EV121" s="31"/>
      <c r="FI121" s="36"/>
      <c r="FJ121" s="36"/>
      <c r="FO121" s="28"/>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41" t="str">
        <f aca="false">IF(ISBLANK(Values!E121),"",Values!$M121)</f>
        <v/>
      </c>
      <c r="N122" s="41" t="str">
        <f aca="false">IF(ISBLANK(Values!$F121),"",Values!N121)</f>
        <v/>
      </c>
      <c r="O122" s="41" t="str">
        <f aca="false">IF(ISBLANK(Values!$F121),"",Values!O121)</f>
        <v/>
      </c>
      <c r="P122" s="41" t="str">
        <f aca="false">IF(ISBLANK(Values!$F121),"",Values!P121)</f>
        <v/>
      </c>
      <c r="Q122" s="41" t="str">
        <f aca="false">IF(ISBLANK(Values!$F121),"",Values!Q121)</f>
        <v/>
      </c>
      <c r="R122" s="41" t="str">
        <f aca="false">IF(ISBLANK(Values!$F121),"",Values!R121)</f>
        <v/>
      </c>
      <c r="S122" s="41" t="str">
        <f aca="false">IF(ISBLANK(Values!$F121),"",Values!S121)</f>
        <v/>
      </c>
      <c r="T122" s="41" t="str">
        <f aca="false">IF(ISBLANK(Values!$F121),"",Values!T121)</f>
        <v/>
      </c>
      <c r="U122" s="41"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c r="AI122" s="42"/>
      <c r="AJ122" s="43"/>
      <c r="AT122" s="28"/>
      <c r="AV122" s="36"/>
      <c r="BE122" s="27"/>
      <c r="BF122" s="27"/>
      <c r="BG122" s="27"/>
      <c r="BH122" s="27"/>
      <c r="CP122" s="36"/>
      <c r="CQ122" s="36"/>
      <c r="CR122" s="36"/>
      <c r="DO122" s="27"/>
      <c r="DP122" s="27"/>
      <c r="DS122" s="31"/>
      <c r="DY122" s="31"/>
      <c r="DZ122" s="31"/>
      <c r="EA122" s="31"/>
      <c r="EB122" s="31"/>
      <c r="EC122" s="31"/>
      <c r="EV122" s="31"/>
      <c r="FI122" s="36"/>
      <c r="FJ122" s="36"/>
      <c r="FO122" s="28"/>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41" t="str">
        <f aca="false">IF(ISBLANK(Values!E122),"",Values!$M122)</f>
        <v/>
      </c>
      <c r="N123" s="41" t="str">
        <f aca="false">IF(ISBLANK([1]Values!F122),"",[1]Values!$N122)</f>
        <v/>
      </c>
      <c r="O123" s="1" t="str">
        <f aca="false">IF(ISBLANK([1]Values!$F122),"",[1]Values!O122)</f>
        <v/>
      </c>
      <c r="P123" s="48" t="str">
        <f aca="false">IF(ISBLANK([1]Values!$F122),"",[1]Values!P122)</f>
        <v/>
      </c>
      <c r="Q123" s="48" t="str">
        <f aca="false">IF(ISBLANK([1]Values!$F122),"",[1]Values!Q122)</f>
        <v/>
      </c>
      <c r="R123" s="48" t="str">
        <f aca="false">IF(ISBLANK([1]Values!$F122),"",[1]Values!R122)</f>
        <v/>
      </c>
      <c r="S123" s="48" t="str">
        <f aca="false">IF(ISBLANK([1]Values!$F122),"",[1]Values!S122)</f>
        <v/>
      </c>
      <c r="T123" s="48" t="str">
        <f aca="false">IF(ISBLANK([1]Values!$F122),"",[1]Values!T122)</f>
        <v/>
      </c>
      <c r="U123" s="48"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c r="AI123" s="42"/>
      <c r="AJ123" s="43"/>
      <c r="AT123" s="28"/>
      <c r="AV123" s="36"/>
      <c r="BE123" s="27"/>
      <c r="BF123" s="27"/>
      <c r="BG123" s="27"/>
      <c r="BH123" s="27"/>
      <c r="CP123" s="36"/>
      <c r="CQ123" s="36"/>
      <c r="CR123" s="36"/>
      <c r="DO123" s="27"/>
      <c r="DP123" s="27"/>
      <c r="DS123" s="31"/>
      <c r="DY123" s="31"/>
      <c r="DZ123" s="31"/>
      <c r="EA123" s="31"/>
      <c r="EB123" s="31"/>
      <c r="EC123" s="31"/>
      <c r="EV123" s="31"/>
      <c r="FI123" s="36"/>
      <c r="FJ123" s="36"/>
      <c r="FO123" s="28"/>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41" t="str">
        <f aca="false">IF(ISBLANK(Values!E123),"",Values!$M123)</f>
        <v/>
      </c>
      <c r="N124" s="41" t="str">
        <f aca="false">IF(ISBLANK([1]Values!F123),"",[1]Values!$N123)</f>
        <v/>
      </c>
      <c r="O124" s="1" t="str">
        <f aca="false">IF(ISBLANK([1]Values!$F123),"",[1]Values!O123)</f>
        <v/>
      </c>
      <c r="P124" s="48" t="str">
        <f aca="false">IF(ISBLANK([1]Values!$F123),"",[1]Values!P123)</f>
        <v/>
      </c>
      <c r="Q124" s="48" t="str">
        <f aca="false">IF(ISBLANK([1]Values!$F123),"",[1]Values!Q123)</f>
        <v/>
      </c>
      <c r="R124" s="48" t="str">
        <f aca="false">IF(ISBLANK([1]Values!$F123),"",[1]Values!R123)</f>
        <v/>
      </c>
      <c r="S124" s="48" t="str">
        <f aca="false">IF(ISBLANK([1]Values!$F123),"",[1]Values!S123)</f>
        <v/>
      </c>
      <c r="T124" s="48" t="str">
        <f aca="false">IF(ISBLANK([1]Values!$F123),"",[1]Values!T123)</f>
        <v/>
      </c>
      <c r="U124" s="48"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c r="AI124" s="42"/>
      <c r="AJ124" s="43"/>
      <c r="AT124" s="28"/>
      <c r="AV124" s="36"/>
      <c r="BE124" s="27"/>
      <c r="BF124" s="27"/>
      <c r="BG124" s="27"/>
      <c r="BH124" s="27"/>
      <c r="CP124" s="36"/>
      <c r="CQ124" s="36"/>
      <c r="CR124" s="36"/>
      <c r="DO124" s="27"/>
      <c r="DP124" s="27"/>
      <c r="DS124" s="31"/>
      <c r="DY124" s="31"/>
      <c r="DZ124" s="31"/>
      <c r="EA124" s="31"/>
      <c r="EB124" s="31"/>
      <c r="EC124" s="31"/>
      <c r="EV124" s="31"/>
      <c r="FI124" s="36"/>
      <c r="FJ124" s="36"/>
      <c r="FO124" s="28"/>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41" t="str">
        <f aca="false">IF(ISBLANK(Values!E124),"",Values!$M124)</f>
        <v/>
      </c>
      <c r="N125" s="41" t="str">
        <f aca="false">IF(ISBLANK([1]Values!F124),"",[1]Values!$N124)</f>
        <v/>
      </c>
      <c r="O125" s="1" t="str">
        <f aca="false">IF(ISBLANK([1]Values!$F124),"",[1]Values!O124)</f>
        <v/>
      </c>
      <c r="P125" s="48" t="str">
        <f aca="false">IF(ISBLANK([1]Values!$F124),"",[1]Values!P124)</f>
        <v/>
      </c>
      <c r="Q125" s="48" t="str">
        <f aca="false">IF(ISBLANK([1]Values!$F124),"",[1]Values!Q124)</f>
        <v/>
      </c>
      <c r="R125" s="48" t="str">
        <f aca="false">IF(ISBLANK([1]Values!$F124),"",[1]Values!R124)</f>
        <v/>
      </c>
      <c r="S125" s="48" t="str">
        <f aca="false">IF(ISBLANK([1]Values!$F124),"",[1]Values!S124)</f>
        <v/>
      </c>
      <c r="T125" s="48" t="str">
        <f aca="false">IF(ISBLANK([1]Values!$F124),"",[1]Values!T124)</f>
        <v/>
      </c>
      <c r="U125" s="48"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c r="AI125" s="42"/>
      <c r="AJ125" s="43"/>
      <c r="AT125" s="28"/>
      <c r="AV125" s="36"/>
      <c r="BE125" s="27"/>
      <c r="BF125" s="27"/>
      <c r="BG125" s="27"/>
      <c r="BH125" s="27"/>
      <c r="CP125" s="36"/>
      <c r="CQ125" s="36"/>
      <c r="CR125" s="36"/>
      <c r="DO125" s="27"/>
      <c r="DP125" s="27"/>
      <c r="DS125" s="31"/>
      <c r="DY125" s="31"/>
      <c r="DZ125" s="31"/>
      <c r="EA125" s="31"/>
      <c r="EB125" s="31"/>
      <c r="EC125" s="31"/>
      <c r="EV125" s="31"/>
      <c r="FI125" s="36"/>
      <c r="FJ125" s="36"/>
      <c r="FO125" s="28"/>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41" t="str">
        <f aca="false">IF(ISBLANK(Values!E125),"",Values!$M125)</f>
        <v/>
      </c>
      <c r="N126" s="41" t="str">
        <f aca="false">IF(ISBLANK([1]Values!F125),"",[1]Values!$N125)</f>
        <v/>
      </c>
      <c r="O126" s="1" t="str">
        <f aca="false">IF(ISBLANK([1]Values!$F125),"",[1]Values!O125)</f>
        <v/>
      </c>
      <c r="P126" s="48" t="str">
        <f aca="false">IF(ISBLANK([1]Values!$F125),"",[1]Values!P125)</f>
        <v/>
      </c>
      <c r="Q126" s="48" t="str">
        <f aca="false">IF(ISBLANK([1]Values!$F125),"",[1]Values!Q125)</f>
        <v/>
      </c>
      <c r="R126" s="48" t="str">
        <f aca="false">IF(ISBLANK([1]Values!$F125),"",[1]Values!R125)</f>
        <v/>
      </c>
      <c r="S126" s="48" t="str">
        <f aca="false">IF(ISBLANK([1]Values!$F125),"",[1]Values!S125)</f>
        <v/>
      </c>
      <c r="T126" s="48" t="str">
        <f aca="false">IF(ISBLANK([1]Values!$F125),"",[1]Values!T125)</f>
        <v/>
      </c>
      <c r="U126" s="48"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c r="AI126" s="42"/>
      <c r="AJ126" s="43"/>
      <c r="AT126" s="28"/>
      <c r="AV126" s="36"/>
      <c r="BE126" s="27"/>
      <c r="BF126" s="27"/>
      <c r="BG126" s="27"/>
      <c r="BH126" s="27"/>
      <c r="CP126" s="36"/>
      <c r="CQ126" s="36"/>
      <c r="CR126" s="36"/>
      <c r="DO126" s="27"/>
      <c r="DP126" s="27"/>
      <c r="DS126" s="31"/>
      <c r="DY126" s="31"/>
      <c r="DZ126" s="31"/>
      <c r="EA126" s="31"/>
      <c r="EB126" s="31"/>
      <c r="EC126" s="31"/>
      <c r="EV126" s="31"/>
      <c r="FI126" s="36"/>
      <c r="FJ126" s="36"/>
      <c r="FO126" s="28"/>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41" t="str">
        <f aca="false">IF(ISBLANK(Values!E126),"",Values!$M126)</f>
        <v/>
      </c>
      <c r="N127" s="41" t="str">
        <f aca="false">IF(ISBLANK([1]Values!F126),"",[1]Values!$N126)</f>
        <v/>
      </c>
      <c r="O127" s="1" t="str">
        <f aca="false">IF(ISBLANK([1]Values!$F126),"",[1]Values!O126)</f>
        <v/>
      </c>
      <c r="P127" s="48" t="str">
        <f aca="false">IF(ISBLANK([1]Values!$F126),"",[1]Values!P126)</f>
        <v/>
      </c>
      <c r="Q127" s="48" t="str">
        <f aca="false">IF(ISBLANK([1]Values!$F126),"",[1]Values!Q126)</f>
        <v/>
      </c>
      <c r="R127" s="48" t="str">
        <f aca="false">IF(ISBLANK([1]Values!$F126),"",[1]Values!R126)</f>
        <v/>
      </c>
      <c r="S127" s="48" t="str">
        <f aca="false">IF(ISBLANK([1]Values!$F126),"",[1]Values!S126)</f>
        <v/>
      </c>
      <c r="T127" s="48" t="str">
        <f aca="false">IF(ISBLANK([1]Values!$F126),"",[1]Values!T126)</f>
        <v/>
      </c>
      <c r="U127" s="48"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c r="AI127" s="42"/>
      <c r="AJ127" s="43"/>
      <c r="AT127" s="28"/>
      <c r="AV127" s="36"/>
      <c r="BE127" s="27"/>
      <c r="BF127" s="27"/>
      <c r="BG127" s="27"/>
      <c r="BH127" s="27"/>
      <c r="CP127" s="36"/>
      <c r="CQ127" s="36"/>
      <c r="CR127" s="36"/>
      <c r="DO127" s="27"/>
      <c r="DP127" s="27"/>
      <c r="DS127" s="31"/>
      <c r="DY127" s="31"/>
      <c r="DZ127" s="31"/>
      <c r="EA127" s="31"/>
      <c r="EB127" s="31"/>
      <c r="EC127" s="31"/>
      <c r="EV127" s="31"/>
      <c r="FI127" s="36"/>
      <c r="FJ127" s="36"/>
      <c r="FO127" s="28"/>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41" t="str">
        <f aca="false">IF(ISBLANK(Values!E127),"",Values!$M127)</f>
        <v/>
      </c>
      <c r="N128" s="41" t="str">
        <f aca="false">IF(ISBLANK([1]Values!F127),"",[1]Values!$N127)</f>
        <v/>
      </c>
      <c r="O128" s="1" t="str">
        <f aca="false">IF(ISBLANK([1]Values!$F127),"",[1]Values!O127)</f>
        <v/>
      </c>
      <c r="P128" s="48" t="str">
        <f aca="false">IF(ISBLANK([1]Values!$F127),"",[1]Values!P127)</f>
        <v/>
      </c>
      <c r="Q128" s="48" t="str">
        <f aca="false">IF(ISBLANK([1]Values!$F127),"",[1]Values!Q127)</f>
        <v/>
      </c>
      <c r="R128" s="48" t="str">
        <f aca="false">IF(ISBLANK([1]Values!$F127),"",[1]Values!R127)</f>
        <v/>
      </c>
      <c r="S128" s="48" t="str">
        <f aca="false">IF(ISBLANK([1]Values!$F127),"",[1]Values!S127)</f>
        <v/>
      </c>
      <c r="T128" s="48" t="str">
        <f aca="false">IF(ISBLANK([1]Values!$F127),"",[1]Values!T127)</f>
        <v/>
      </c>
      <c r="U128" s="48"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c r="AI128" s="42"/>
      <c r="AJ128" s="43"/>
      <c r="AT128" s="28"/>
      <c r="AV128" s="36"/>
      <c r="BE128" s="27"/>
      <c r="BF128" s="27"/>
      <c r="BG128" s="27"/>
      <c r="BH128" s="27"/>
      <c r="CP128" s="36"/>
      <c r="CQ128" s="36"/>
      <c r="CR128" s="36"/>
      <c r="DO128" s="27"/>
      <c r="DP128" s="27"/>
      <c r="DS128" s="31"/>
      <c r="DY128" s="31"/>
      <c r="DZ128" s="31"/>
      <c r="EA128" s="31"/>
      <c r="EB128" s="31"/>
      <c r="EC128" s="31"/>
      <c r="EV128" s="31"/>
      <c r="FI128" s="36"/>
      <c r="FJ128" s="36"/>
      <c r="FO128" s="28"/>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41" t="str">
        <f aca="false">IF(ISBLANK(Values!E128),"",Values!$M128)</f>
        <v/>
      </c>
      <c r="N129" s="41" t="str">
        <f aca="false">IF(ISBLANK([1]Values!F128),"",[1]Values!$N128)</f>
        <v/>
      </c>
      <c r="O129" s="1" t="str">
        <f aca="false">IF(ISBLANK([1]Values!$F128),"",[1]Values!O128)</f>
        <v/>
      </c>
      <c r="P129" s="48" t="str">
        <f aca="false">IF(ISBLANK([1]Values!$F128),"",[1]Values!P128)</f>
        <v/>
      </c>
      <c r="Q129" s="48" t="str">
        <f aca="false">IF(ISBLANK([1]Values!$F128),"",[1]Values!Q128)</f>
        <v/>
      </c>
      <c r="R129" s="48" t="str">
        <f aca="false">IF(ISBLANK([1]Values!$F128),"",[1]Values!R128)</f>
        <v/>
      </c>
      <c r="S129" s="48" t="str">
        <f aca="false">IF(ISBLANK([1]Values!$F128),"",[1]Values!S128)</f>
        <v/>
      </c>
      <c r="T129" s="48" t="str">
        <f aca="false">IF(ISBLANK([1]Values!$F128),"",[1]Values!T128)</f>
        <v/>
      </c>
      <c r="U129" s="48"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c r="AI129" s="42"/>
      <c r="AJ129" s="43"/>
      <c r="AT129" s="28"/>
      <c r="AV129" s="36"/>
      <c r="BE129" s="27"/>
      <c r="BF129" s="27"/>
      <c r="BG129" s="27"/>
      <c r="BH129" s="27"/>
      <c r="CP129" s="36"/>
      <c r="CQ129" s="36"/>
      <c r="CR129" s="36"/>
      <c r="DO129" s="27"/>
      <c r="DP129" s="27"/>
      <c r="DS129" s="31"/>
      <c r="DY129" s="31"/>
      <c r="DZ129" s="31"/>
      <c r="EA129" s="31"/>
      <c r="EB129" s="31"/>
      <c r="EC129" s="31"/>
      <c r="EV129" s="31"/>
      <c r="FI129" s="36"/>
      <c r="FJ129" s="36"/>
      <c r="FO129" s="28"/>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41" t="str">
        <f aca="false">IF(ISBLANK(Values!E129),"",Values!$M129)</f>
        <v/>
      </c>
      <c r="N130" s="41" t="str">
        <f aca="false">IF(ISBLANK([1]Values!F129),"",[1]Values!$N129)</f>
        <v/>
      </c>
      <c r="O130" s="1" t="str">
        <f aca="false">IF(ISBLANK([1]Values!$F129),"",[1]Values!O129)</f>
        <v/>
      </c>
      <c r="P130" s="48" t="str">
        <f aca="false">IF(ISBLANK([1]Values!$F129),"",[1]Values!P129)</f>
        <v/>
      </c>
      <c r="Q130" s="48" t="str">
        <f aca="false">IF(ISBLANK([1]Values!$F129),"",[1]Values!Q129)</f>
        <v/>
      </c>
      <c r="R130" s="48" t="str">
        <f aca="false">IF(ISBLANK([1]Values!$F129),"",[1]Values!R129)</f>
        <v/>
      </c>
      <c r="S130" s="48" t="str">
        <f aca="false">IF(ISBLANK([1]Values!$F129),"",[1]Values!S129)</f>
        <v/>
      </c>
      <c r="T130" s="48" t="str">
        <f aca="false">IF(ISBLANK([1]Values!$F129),"",[1]Values!T129)</f>
        <v/>
      </c>
      <c r="U130" s="48"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2" t="str">
        <f aca="false">IF(ISBLANK(Values!E129),"",IF(Values!I129,Values!$B$23,Values!$B$33))</f>
        <v/>
      </c>
      <c r="AJ130" s="43"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41" t="str">
        <f aca="false">IF(ISBLANK(Values!E130),"",Values!$M130)</f>
        <v/>
      </c>
      <c r="N131" s="41" t="str">
        <f aca="false">IF(ISBLANK([1]Values!F130),"",[1]Values!$N130)</f>
        <v/>
      </c>
      <c r="O131" s="1" t="str">
        <f aca="false">IF(ISBLANK([1]Values!$F130),"",[1]Values!O130)</f>
        <v/>
      </c>
      <c r="P131" s="48" t="str">
        <f aca="false">IF(ISBLANK([1]Values!$F130),"",[1]Values!P130)</f>
        <v/>
      </c>
      <c r="Q131" s="48" t="str">
        <f aca="false">IF(ISBLANK([1]Values!$F130),"",[1]Values!Q130)</f>
        <v/>
      </c>
      <c r="R131" s="48" t="str">
        <f aca="false">IF(ISBLANK([1]Values!$F130),"",[1]Values!R130)</f>
        <v/>
      </c>
      <c r="S131" s="48" t="str">
        <f aca="false">IF(ISBLANK([1]Values!$F130),"",[1]Values!S130)</f>
        <v/>
      </c>
      <c r="T131" s="48" t="str">
        <f aca="false">IF(ISBLANK([1]Values!$F130),"",[1]Values!T130)</f>
        <v/>
      </c>
      <c r="U131" s="48"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2" t="str">
        <f aca="false">IF(ISBLANK(Values!E130),"",IF(Values!I130,Values!$B$23,Values!$B$33))</f>
        <v/>
      </c>
      <c r="AJ131" s="43"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41" t="str">
        <f aca="false">IF(ISBLANK(Values!E131),"",Values!$M131)</f>
        <v/>
      </c>
      <c r="N132" s="41"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2" t="str">
        <f aca="false">IF(ISBLANK(Values!E131),"",IF(Values!I131,Values!$B$23,Values!$B$33))</f>
        <v/>
      </c>
      <c r="AJ132" s="43"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41" t="str">
        <f aca="false">IF(ISBLANK(Values!E132),"",Values!$M132)</f>
        <v/>
      </c>
      <c r="N133" s="41"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2" t="str">
        <f aca="false">IF(ISBLANK(Values!E132),"",IF(Values!I132,Values!$B$23,Values!$B$33))</f>
        <v/>
      </c>
      <c r="AJ133" s="43"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41" t="str">
        <f aca="false">IF(ISBLANK(Values!E133),"",Values!$M133)</f>
        <v/>
      </c>
      <c r="N134" s="41"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2" t="str">
        <f aca="false">IF(ISBLANK(Values!E133),"",IF(Values!I133,Values!$B$23,Values!$B$33))</f>
        <v/>
      </c>
      <c r="AJ134" s="43"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41" t="str">
        <f aca="false">IF(ISBLANK(Values!E134),"",Values!$M134)</f>
        <v/>
      </c>
      <c r="N135" s="41"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2" t="str">
        <f aca="false">IF(ISBLANK(Values!E134),"",IF(Values!I134,Values!$B$23,Values!$B$33))</f>
        <v/>
      </c>
      <c r="AJ135" s="43"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41" t="str">
        <f aca="false">IF(ISBLANK(Values!E135),"",Values!$M135)</f>
        <v/>
      </c>
      <c r="N136" s="41"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2" t="str">
        <f aca="false">IF(ISBLANK(Values!E135),"",IF(Values!I135,Values!$B$23,Values!$B$33))</f>
        <v/>
      </c>
      <c r="AJ136" s="43"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41" t="str">
        <f aca="false">IF(ISBLANK(Values!E136),"",Values!$M136)</f>
        <v/>
      </c>
      <c r="N137" s="41"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2" t="str">
        <f aca="false">IF(ISBLANK(Values!E136),"",IF(Values!I136,Values!$B$23,Values!$B$33))</f>
        <v/>
      </c>
      <c r="AJ137" s="43"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41" t="str">
        <f aca="false">IF(ISBLANK(Values!E137),"",Values!$M137)</f>
        <v/>
      </c>
      <c r="N138" s="41"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2" t="str">
        <f aca="false">IF(ISBLANK(Values!E137),"",IF(Values!I137,Values!$B$23,Values!$B$33))</f>
        <v/>
      </c>
      <c r="AJ138" s="43"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41" t="str">
        <f aca="false">IF(ISBLANK(Values!E138),"",Values!$M138)</f>
        <v/>
      </c>
      <c r="N139" s="41"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2" t="str">
        <f aca="false">IF(ISBLANK(Values!E138),"",IF(Values!I138,Values!$B$23,Values!$B$33))</f>
        <v/>
      </c>
      <c r="AJ139" s="43"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41" t="str">
        <f aca="false">IF(ISBLANK(Values!E139),"",Values!$M139)</f>
        <v/>
      </c>
      <c r="N140" s="41"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2" t="str">
        <f aca="false">IF(ISBLANK(Values!E139),"",IF(Values!I139,Values!$B$23,Values!$B$33))</f>
        <v/>
      </c>
      <c r="AJ140" s="43"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41" t="str">
        <f aca="false">IF(ISBLANK(Values!E140),"",Values!$M140)</f>
        <v/>
      </c>
      <c r="N141" s="41"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2" t="str">
        <f aca="false">IF(ISBLANK(Values!E140),"",IF(Values!I140,Values!$B$23,Values!$B$33))</f>
        <v/>
      </c>
      <c r="AJ141" s="43"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41" t="str">
        <f aca="false">IF(ISBLANK(Values!E141),"",Values!$M141)</f>
        <v/>
      </c>
      <c r="N142" s="41"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2" t="str">
        <f aca="false">IF(ISBLANK(Values!E141),"",IF(Values!I141,Values!$B$23,Values!$B$33))</f>
        <v/>
      </c>
      <c r="AJ142" s="43"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41" t="str">
        <f aca="false">IF(ISBLANK(Values!E142),"",Values!$M142)</f>
        <v/>
      </c>
      <c r="N143" s="41"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2" t="str">
        <f aca="false">IF(ISBLANK(Values!E142),"",IF(Values!I142,Values!$B$23,Values!$B$33))</f>
        <v/>
      </c>
      <c r="AJ143" s="43"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41" t="str">
        <f aca="false">IF(ISBLANK(Values!E143),"",Values!$M143)</f>
        <v/>
      </c>
      <c r="N144" s="41"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2" t="str">
        <f aca="false">IF(ISBLANK(Values!E143),"",IF(Values!I143,Values!$B$23,Values!$B$33))</f>
        <v/>
      </c>
      <c r="AJ144" s="43"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41" t="str">
        <f aca="false">IF(ISBLANK(Values!E144),"",Values!$M144)</f>
        <v/>
      </c>
      <c r="N145" s="41"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2" t="str">
        <f aca="false">IF(ISBLANK(Values!E144),"",IF(Values!I144,Values!$B$23,Values!$B$33))</f>
        <v/>
      </c>
      <c r="AJ145" s="43"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41" t="str">
        <f aca="false">IF(ISBLANK(Values!E145),"",Values!$M145)</f>
        <v/>
      </c>
      <c r="N146" s="41"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2" t="str">
        <f aca="false">IF(ISBLANK(Values!E145),"",IF(Values!I145,Values!$B$23,Values!$B$33))</f>
        <v/>
      </c>
      <c r="AJ146" s="43"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41" t="str">
        <f aca="false">IF(ISBLANK(Values!E146),"",Values!$M146)</f>
        <v/>
      </c>
      <c r="N147" s="41"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2" t="str">
        <f aca="false">IF(ISBLANK(Values!E146),"",IF(Values!I146,Values!$B$23,Values!$B$33))</f>
        <v/>
      </c>
      <c r="AJ147" s="43"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41" t="str">
        <f aca="false">IF(ISBLANK(Values!E147),"",Values!$M147)</f>
        <v/>
      </c>
      <c r="N148" s="41"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2" t="str">
        <f aca="false">IF(ISBLANK(Values!E147),"",IF(Values!I147,Values!$B$23,Values!$B$33))</f>
        <v/>
      </c>
      <c r="AJ148" s="43"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41" t="str">
        <f aca="false">IF(ISBLANK(Values!E148),"",Values!$M148)</f>
        <v/>
      </c>
      <c r="N149" s="41"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2" t="str">
        <f aca="false">IF(ISBLANK(Values!E148),"",IF(Values!I148,Values!$B$23,Values!$B$33))</f>
        <v/>
      </c>
      <c r="AJ149" s="43"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41" t="str">
        <f aca="false">IF(ISBLANK(Values!E149),"",Values!$M149)</f>
        <v/>
      </c>
      <c r="N150" s="41"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2" t="str">
        <f aca="false">IF(ISBLANK(Values!E149),"",IF(Values!I149,Values!$B$23,Values!$B$33))</f>
        <v/>
      </c>
      <c r="AJ150" s="43"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41" t="str">
        <f aca="false">IF(ISBLANK(Values!E150),"",Values!$M150)</f>
        <v/>
      </c>
      <c r="N151" s="41"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2" t="str">
        <f aca="false">IF(ISBLANK(Values!E150),"",IF(Values!I150,Values!$B$23,Values!$B$33))</f>
        <v/>
      </c>
      <c r="AJ151" s="43"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41" t="str">
        <f aca="false">IF(ISBLANK(Values!E151),"",Values!$M151)</f>
        <v/>
      </c>
      <c r="N152" s="41"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2" t="str">
        <f aca="false">IF(ISBLANK(Values!E151),"",IF(Values!I151,Values!$B$23,Values!$B$33))</f>
        <v/>
      </c>
      <c r="AJ152" s="43"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41" t="str">
        <f aca="false">IF(ISBLANK(Values!E152),"",Values!$M152)</f>
        <v/>
      </c>
      <c r="N153" s="41"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2" t="str">
        <f aca="false">IF(ISBLANK(Values!E152),"",IF(Values!I152,Values!$B$23,Values!$B$33))</f>
        <v/>
      </c>
      <c r="AJ153" s="43"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41" t="str">
        <f aca="false">IF(ISBLANK(Values!E153),"",Values!$M153)</f>
        <v/>
      </c>
      <c r="N154" s="41"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2" t="str">
        <f aca="false">IF(ISBLANK(Values!E153),"",IF(Values!I153,Values!$B$23,Values!$B$33))</f>
        <v/>
      </c>
      <c r="AJ154" s="43"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41" t="str">
        <f aca="false">IF(ISBLANK(Values!E154),"",Values!$M154)</f>
        <v/>
      </c>
      <c r="N155" s="41"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2" t="str">
        <f aca="false">IF(ISBLANK(Values!E154),"",IF(Values!I154,Values!$B$23,Values!$B$33))</f>
        <v/>
      </c>
      <c r="AJ155" s="43"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41" t="str">
        <f aca="false">IF(ISBLANK(Values!E155),"",Values!$M155)</f>
        <v/>
      </c>
      <c r="N156" s="41"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2" t="str">
        <f aca="false">IF(ISBLANK(Values!E155),"",IF(Values!I155,Values!$B$23,Values!$B$33))</f>
        <v/>
      </c>
      <c r="AJ156" s="43"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41" t="str">
        <f aca="false">IF(ISBLANK(Values!E156),"",Values!$M156)</f>
        <v/>
      </c>
      <c r="N157" s="41"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2" t="str">
        <f aca="false">IF(ISBLANK(Values!E156),"",IF(Values!I156,Values!$B$23,Values!$B$33))</f>
        <v/>
      </c>
      <c r="AJ157" s="43"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41" t="str">
        <f aca="false">IF(ISBLANK(Values!E157),"",Values!$M157)</f>
        <v/>
      </c>
      <c r="N158" s="41"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2" t="str">
        <f aca="false">IF(ISBLANK(Values!E157),"",IF(Values!I157,Values!$B$23,Values!$B$33))</f>
        <v/>
      </c>
      <c r="AJ158" s="43"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41" t="str">
        <f aca="false">IF(ISBLANK(Values!E158),"",Values!$M158)</f>
        <v/>
      </c>
      <c r="N159" s="41"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2" t="str">
        <f aca="false">IF(ISBLANK(Values!E158),"",IF(Values!I158,Values!$B$23,Values!$B$33))</f>
        <v/>
      </c>
      <c r="AJ159" s="43"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41" t="str">
        <f aca="false">IF(ISBLANK(Values!E159),"",Values!$M159)</f>
        <v/>
      </c>
      <c r="N160" s="41"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2" t="str">
        <f aca="false">IF(ISBLANK(Values!E159),"",IF(Values!I159,Values!$B$23,Values!$B$33))</f>
        <v/>
      </c>
      <c r="AJ160" s="43"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41" t="str">
        <f aca="false">IF(ISBLANK(Values!E160),"",Values!$M160)</f>
        <v/>
      </c>
      <c r="N161" s="41"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2" t="str">
        <f aca="false">IF(ISBLANK(Values!E160),"",IF(Values!I160,Values!$B$23,Values!$B$33))</f>
        <v/>
      </c>
      <c r="AJ161" s="43"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41" t="str">
        <f aca="false">IF(ISBLANK(Values!E161),"",Values!$M161)</f>
        <v/>
      </c>
      <c r="N162" s="41"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2" t="str">
        <f aca="false">IF(ISBLANK(Values!E161),"",IF(Values!I161,Values!$B$23,Values!$B$33))</f>
        <v/>
      </c>
      <c r="AJ162" s="43"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41" t="str">
        <f aca="false">IF(ISBLANK(Values!E162),"",Values!$M162)</f>
        <v/>
      </c>
      <c r="N163" s="41"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2" t="str">
        <f aca="false">IF(ISBLANK(Values!E162),"",IF(Values!I162,Values!$B$23,Values!$B$33))</f>
        <v/>
      </c>
      <c r="AJ163" s="43"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41" t="str">
        <f aca="false">IF(ISBLANK(Values!E163),"",Values!$M163)</f>
        <v/>
      </c>
      <c r="N164" s="41"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2" t="str">
        <f aca="false">IF(ISBLANK(Values!E163),"",IF(Values!I163,Values!$B$23,Values!$B$33))</f>
        <v/>
      </c>
      <c r="AJ164" s="43"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41" t="str">
        <f aca="false">IF(ISBLANK(Values!E164),"",Values!$M164)</f>
        <v/>
      </c>
      <c r="N165" s="41"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2" t="str">
        <f aca="false">IF(ISBLANK(Values!E164),"",IF(Values!I164,Values!$B$23,Values!$B$33))</f>
        <v/>
      </c>
      <c r="AJ165" s="43"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41" t="str">
        <f aca="false">IF(ISBLANK(Values!E165),"",Values!$M165)</f>
        <v/>
      </c>
      <c r="N166" s="41"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2" t="str">
        <f aca="false">IF(ISBLANK(Values!E165),"",IF(Values!I165,Values!$B$23,Values!$B$33))</f>
        <v/>
      </c>
      <c r="AJ166" s="43"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41" t="str">
        <f aca="false">IF(ISBLANK(Values!E166),"",Values!$M166)</f>
        <v/>
      </c>
      <c r="N167" s="41"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2" t="str">
        <f aca="false">IF(ISBLANK(Values!E166),"",IF(Values!I166,Values!$B$23,Values!$B$33))</f>
        <v/>
      </c>
      <c r="AJ167" s="43"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41"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41" t="str">
        <f aca="false">IF(ISBLANK(Values!E167),"",Values!$M167)</f>
        <v/>
      </c>
      <c r="N168" s="41"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2" t="str">
        <f aca="false">IF(ISBLANK(Values!E167),"",IF(Values!I167,Values!$B$23,Values!$B$33))</f>
        <v/>
      </c>
      <c r="AJ168" s="43"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41"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41" t="str">
        <f aca="false">IF(ISBLANK(Values!E168),"",Values!$M168)</f>
        <v/>
      </c>
      <c r="N169" s="41"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2" t="str">
        <f aca="false">IF(ISBLANK(Values!E168),"",IF(Values!I168,Values!$B$23,Values!$B$33))</f>
        <v/>
      </c>
      <c r="AJ169" s="43"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41"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41" t="str">
        <f aca="false">IF(ISBLANK(Values!E169),"",Values!$M169)</f>
        <v/>
      </c>
      <c r="N170" s="41"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2" t="str">
        <f aca="false">IF(ISBLANK(Values!E169),"",IF(Values!I169,Values!$B$23,Values!$B$33))</f>
        <v/>
      </c>
      <c r="AJ170" s="43"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41"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41" t="str">
        <f aca="false">IF(ISBLANK(Values!E170),"",Values!$M170)</f>
        <v/>
      </c>
      <c r="N171" s="41"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2" t="str">
        <f aca="false">IF(ISBLANK(Values!E170),"",IF(Values!I170,Values!$B$23,Values!$B$33))</f>
        <v/>
      </c>
      <c r="AJ171" s="43"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41"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41" t="str">
        <f aca="false">IF(ISBLANK(Values!E171),"",Values!$M171)</f>
        <v/>
      </c>
      <c r="N172" s="41"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2" t="str">
        <f aca="false">IF(ISBLANK(Values!E171),"",IF(Values!I171,Values!$B$23,Values!$B$33))</f>
        <v/>
      </c>
      <c r="AJ172" s="43"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41"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41" t="str">
        <f aca="false">IF(ISBLANK(Values!E172),"",Values!$M172)</f>
        <v/>
      </c>
      <c r="N173" s="41"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2" t="str">
        <f aca="false">IF(ISBLANK(Values!E172),"",IF(Values!I172,Values!$B$23,Values!$B$33))</f>
        <v/>
      </c>
      <c r="AJ173" s="43"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41"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41" t="str">
        <f aca="false">IF(ISBLANK(Values!E173),"",Values!$M173)</f>
        <v/>
      </c>
      <c r="N174" s="41"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2" t="str">
        <f aca="false">IF(ISBLANK(Values!E173),"",IF(Values!I173,Values!$B$23,Values!$B$33))</f>
        <v/>
      </c>
      <c r="AJ174" s="43"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41"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41" t="str">
        <f aca="false">IF(ISBLANK(Values!E174),"",Values!$M174)</f>
        <v/>
      </c>
      <c r="N175" s="41"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2" t="str">
        <f aca="false">IF(ISBLANK(Values!E174),"",IF(Values!I174,Values!$B$23,Values!$B$33))</f>
        <v/>
      </c>
      <c r="AJ175" s="43"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41"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41" t="str">
        <f aca="false">IF(ISBLANK(Values!E175),"",Values!$M175)</f>
        <v/>
      </c>
      <c r="N176" s="41"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2" t="str">
        <f aca="false">IF(ISBLANK(Values!E175),"",IF(Values!I175,Values!$B$23,Values!$B$33))</f>
        <v/>
      </c>
      <c r="AJ176" s="43"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41"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41" t="str">
        <f aca="false">IF(ISBLANK(Values!E176),"",Values!$M176)</f>
        <v/>
      </c>
      <c r="N177" s="41"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2" t="str">
        <f aca="false">IF(ISBLANK(Values!E176),"",IF(Values!I176,Values!$B$23,Values!$B$33))</f>
        <v/>
      </c>
      <c r="AJ177" s="43"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41"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41" t="str">
        <f aca="false">IF(ISBLANK(Values!E177),"",Values!$M177)</f>
        <v/>
      </c>
      <c r="N178" s="41"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2" t="str">
        <f aca="false">IF(ISBLANK(Values!E177),"",IF(Values!I177,Values!$B$23,Values!$B$33))</f>
        <v/>
      </c>
      <c r="AJ178" s="43"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41"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41" t="str">
        <f aca="false">IF(ISBLANK(Values!E178),"",Values!$M178)</f>
        <v/>
      </c>
      <c r="N179" s="41"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2" t="str">
        <f aca="false">IF(ISBLANK(Values!E178),"",IF(Values!I178,Values!$B$23,Values!$B$33))</f>
        <v/>
      </c>
      <c r="AJ179" s="43"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41"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41" t="str">
        <f aca="false">IF(ISBLANK(Values!E179),"",Values!$M179)</f>
        <v/>
      </c>
      <c r="N180" s="41"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2" t="str">
        <f aca="false">IF(ISBLANK(Values!E179),"",IF(Values!I179,Values!$B$23,Values!$B$33))</f>
        <v/>
      </c>
      <c r="AJ180" s="43"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41"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41" t="str">
        <f aca="false">IF(ISBLANK(Values!E180),"",Values!$M180)</f>
        <v/>
      </c>
      <c r="N181" s="41"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2" t="str">
        <f aca="false">IF(ISBLANK(Values!E180),"",IF(Values!I180,Values!$B$23,Values!$B$33))</f>
        <v/>
      </c>
      <c r="AJ181" s="43"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41"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41" t="str">
        <f aca="false">IF(ISBLANK(Values!E181),"",Values!$M181)</f>
        <v/>
      </c>
      <c r="N182" s="41"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2" t="str">
        <f aca="false">IF(ISBLANK(Values!E181),"",IF(Values!I181,Values!$B$23,Values!$B$33))</f>
        <v/>
      </c>
      <c r="AJ182" s="43"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41"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41" t="str">
        <f aca="false">IF(ISBLANK(Values!E182),"",Values!$M182)</f>
        <v/>
      </c>
      <c r="N183" s="41"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2" t="str">
        <f aca="false">IF(ISBLANK(Values!E182),"",IF(Values!I182,Values!$B$23,Values!$B$33))</f>
        <v/>
      </c>
      <c r="AJ183" s="43"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41"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41" t="str">
        <f aca="false">IF(ISBLANK(Values!E183),"",Values!$M183)</f>
        <v/>
      </c>
      <c r="N184" s="41"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2" t="str">
        <f aca="false">IF(ISBLANK(Values!E183),"",IF(Values!I183,Values!$B$23,Values!$B$33))</f>
        <v/>
      </c>
      <c r="AJ184" s="43"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41"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41" t="str">
        <f aca="false">IF(ISBLANK(Values!E184),"",Values!$M184)</f>
        <v/>
      </c>
      <c r="N185" s="41"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2" t="str">
        <f aca="false">IF(ISBLANK(Values!E184),"",IF(Values!I184,Values!$B$23,Values!$B$33))</f>
        <v/>
      </c>
      <c r="AJ185" s="43"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41"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41" t="str">
        <f aca="false">IF(ISBLANK(Values!E185),"",Values!$M185)</f>
        <v/>
      </c>
      <c r="N186" s="41"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2" t="str">
        <f aca="false">IF(ISBLANK(Values!E185),"",IF(Values!I185,Values!$B$23,Values!$B$33))</f>
        <v/>
      </c>
      <c r="AJ186" s="43"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41"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41" t="str">
        <f aca="false">IF(ISBLANK(Values!E186),"",Values!$M186)</f>
        <v/>
      </c>
      <c r="N187" s="41"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2" t="str">
        <f aca="false">IF(ISBLANK(Values!E186),"",IF(Values!I186,Values!$B$23,Values!$B$33))</f>
        <v/>
      </c>
      <c r="AJ187" s="43"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41"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41" t="str">
        <f aca="false">IF(ISBLANK(Values!E187),"",Values!$M187)</f>
        <v/>
      </c>
      <c r="N188" s="41"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2" t="str">
        <f aca="false">IF(ISBLANK(Values!E187),"",IF(Values!I187,Values!$B$23,Values!$B$33))</f>
        <v/>
      </c>
      <c r="AJ188" s="43"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41"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41" t="str">
        <f aca="false">IF(ISBLANK(Values!E188),"",Values!$M188)</f>
        <v/>
      </c>
      <c r="N189" s="41"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2" t="str">
        <f aca="false">IF(ISBLANK(Values!E188),"",IF(Values!I188,Values!$B$23,Values!$B$33))</f>
        <v/>
      </c>
      <c r="AJ189" s="43"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41"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41" t="str">
        <f aca="false">IF(ISBLANK(Values!E189),"",Values!$M189)</f>
        <v/>
      </c>
      <c r="N190" s="41"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2" t="str">
        <f aca="false">IF(ISBLANK(Values!E189),"",IF(Values!I189,Values!$B$23,Values!$B$33))</f>
        <v/>
      </c>
      <c r="AJ190" s="43"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41"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41" t="str">
        <f aca="false">IF(ISBLANK(Values!E190),"",Values!$M190)</f>
        <v/>
      </c>
      <c r="N191" s="41"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2" t="str">
        <f aca="false">IF(ISBLANK(Values!E190),"",IF(Values!I190,Values!$B$23,Values!$B$33))</f>
        <v/>
      </c>
      <c r="AJ191" s="43"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41"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41" t="str">
        <f aca="false">IF(ISBLANK(Values!E191),"",Values!$M191)</f>
        <v/>
      </c>
      <c r="N192" s="41"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2" t="str">
        <f aca="false">IF(ISBLANK(Values!E191),"",IF(Values!I191,Values!$B$23,Values!$B$33))</f>
        <v/>
      </c>
      <c r="AJ192" s="43"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41"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41" t="str">
        <f aca="false">IF(ISBLANK(Values!E192),"",Values!$M192)</f>
        <v/>
      </c>
      <c r="N193" s="41"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2" t="str">
        <f aca="false">IF(ISBLANK(Values!E192),"",IF(Values!I192,Values!$B$23,Values!$B$33))</f>
        <v/>
      </c>
      <c r="AJ193" s="43"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41"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41" t="str">
        <f aca="false">IF(ISBLANK(Values!E193),"",Values!$M193)</f>
        <v/>
      </c>
      <c r="N194" s="41"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2" t="str">
        <f aca="false">IF(ISBLANK(Values!E193),"",IF(Values!I193,Values!$B$23,Values!$B$33))</f>
        <v/>
      </c>
      <c r="AJ194" s="43"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41"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41" t="str">
        <f aca="false">IF(ISBLANK(Values!E194),"",Values!$M194)</f>
        <v/>
      </c>
      <c r="N195" s="41"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2" t="str">
        <f aca="false">IF(ISBLANK(Values!E194),"",IF(Values!I194,Values!$B$23,Values!$B$33))</f>
        <v/>
      </c>
      <c r="AJ195" s="43"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41"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41" t="str">
        <f aca="false">IF(ISBLANK(Values!E195),"",Values!$M195)</f>
        <v/>
      </c>
      <c r="N196" s="41"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2" t="str">
        <f aca="false">IF(ISBLANK(Values!E195),"",IF(Values!I195,Values!$B$23,Values!$B$33))</f>
        <v/>
      </c>
      <c r="AJ196" s="43"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41"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41" t="str">
        <f aca="false">IF(ISBLANK(Values!E196),"",Values!$M196)</f>
        <v/>
      </c>
      <c r="N197" s="41"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2" t="str">
        <f aca="false">IF(ISBLANK(Values!E196),"",IF(Values!I196,Values!$B$23,Values!$B$33))</f>
        <v/>
      </c>
      <c r="AJ197" s="43"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41"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41" t="str">
        <f aca="false">IF(ISBLANK(Values!E197),"",Values!$M197)</f>
        <v/>
      </c>
      <c r="N198" s="41"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2" t="str">
        <f aca="false">IF(ISBLANK(Values!E197),"",IF(Values!I197,Values!$B$23,Values!$B$33))</f>
        <v/>
      </c>
      <c r="AJ198" s="43"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41"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41" t="str">
        <f aca="false">IF(ISBLANK(Values!E198),"",Values!$M198)</f>
        <v/>
      </c>
      <c r="N199" s="41"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2" t="str">
        <f aca="false">IF(ISBLANK(Values!E198),"",IF(Values!I198,Values!$B$23,Values!$B$33))</f>
        <v/>
      </c>
      <c r="AJ199" s="43"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41"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41" t="str">
        <f aca="false">IF(ISBLANK(Values!E199),"",Values!$M199)</f>
        <v/>
      </c>
      <c r="N200" s="41"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2" t="str">
        <f aca="false">IF(ISBLANK(Values!E199),"",IF(Values!I199,Values!$B$23,Values!$B$33))</f>
        <v/>
      </c>
      <c r="AJ200" s="43"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41"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41" t="str">
        <f aca="false">IF(ISBLANK(Values!E200),"",Values!$M200)</f>
        <v/>
      </c>
      <c r="N201" s="41"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2" t="str">
        <f aca="false">IF(ISBLANK(Values!E200),"",IF(Values!I200,Values!$B$23,Values!$B$33))</f>
        <v/>
      </c>
      <c r="AJ201" s="43"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41"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41" t="str">
        <f aca="false">IF(ISBLANK(Values!E201),"",Values!$M201)</f>
        <v/>
      </c>
      <c r="N202" s="41"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2" t="str">
        <f aca="false">IF(ISBLANK(Values!E201),"",IF(Values!I201,Values!$B$23,Values!$B$33))</f>
        <v/>
      </c>
      <c r="AJ202" s="43"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41"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41" t="str">
        <f aca="false">IF(ISBLANK(Values!E202),"",Values!$M202)</f>
        <v/>
      </c>
      <c r="N203" s="41"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2" t="str">
        <f aca="false">IF(ISBLANK(Values!E202),"",IF(Values!I202,Values!$B$23,Values!$B$33))</f>
        <v/>
      </c>
      <c r="AJ203" s="43"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41"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41" t="str">
        <f aca="false">IF(ISBLANK(Values!E203),"",Values!$M203)</f>
        <v/>
      </c>
      <c r="N204" s="41"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2" t="str">
        <f aca="false">IF(ISBLANK(Values!E203),"",IF(Values!I203,Values!$B$23,Values!$B$33))</f>
        <v/>
      </c>
      <c r="AJ204" s="43"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41"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3"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3"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3"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3"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3"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3"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3"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3"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3"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3"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3"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3"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3"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3"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3"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3"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3"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25:G1048576 G5:G23">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25:G204 G5:G23">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23 J4:V4 X4:X1041 AB4:AC4 AI4:AT4 AV4:AV166 AX4:AZ1041 BC4:BD1041 CF4:CG1041 CI4:CK1041 CP4:CS1041 CW4:CW1041 DE4:DH1041 DJ4:DN1041 DQ4:DQ1041 DT4:DU1041 ED4:EF1041 EH4:EH1041 ET4:EU1041 EW4:FA1041 FC4:FI4 FK4:FO4 FQ4:FZ1041 GB4:GE1041 GG4:GJ1041 C5:C1041 K5:M204 AB5:AB1041 AI5:AI1041 AK5:AS221 DP5:DP1041 FC5:FO204 F24:F1041 G25:G1041 N132:V204 AT167:AT1041 B205:B1041 D205:D1041 J205:V1041 AC205:AC1041 AV205:AV1041 FC205:FI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B20" activeCellId="1" sqref="AB5:HJ129 B20"/>
    </sheetView>
  </sheetViews>
  <sheetFormatPr defaultColWidth="12.09375" defaultRowHeight="12.8" zeroHeight="false" outlineLevelRow="0" outlineLevelCol="0"/>
  <cols>
    <col collapsed="false" customWidth="true" hidden="false" outlineLevel="0" max="1" min="1" style="0" width="18.85"/>
    <col collapsed="false" customWidth="true" hidden="false" outlineLevel="0" max="2" min="2" style="49"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50" t="s">
        <v>345</v>
      </c>
      <c r="B1" s="51" t="str">
        <f aca="false">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E1" s="52" t="s">
        <v>346</v>
      </c>
      <c r="F1" s="52"/>
      <c r="G1" s="52"/>
      <c r="H1" s="53"/>
      <c r="I1" s="53"/>
    </row>
    <row r="2" customFormat="false" ht="12.8" hidden="false" customHeight="false" outlineLevel="0" collapsed="false">
      <c r="A2" s="50" t="s">
        <v>347</v>
      </c>
      <c r="B2" s="51" t="str">
        <f aca="false">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customFormat="false" ht="12.8" hidden="false" customHeight="false" outlineLevel="0" collapsed="false">
      <c r="A3" s="50" t="s">
        <v>348</v>
      </c>
      <c r="B3" s="54" t="s">
        <v>349</v>
      </c>
      <c r="C3" s="50" t="s">
        <v>350</v>
      </c>
      <c r="D3" s="50" t="s">
        <v>351</v>
      </c>
      <c r="E3" s="50" t="s">
        <v>352</v>
      </c>
      <c r="F3" s="50" t="s">
        <v>353</v>
      </c>
      <c r="G3" s="50" t="s">
        <v>354</v>
      </c>
      <c r="H3" s="50" t="s">
        <v>355</v>
      </c>
      <c r="I3" s="50" t="s">
        <v>356</v>
      </c>
      <c r="J3" s="50" t="s">
        <v>357</v>
      </c>
      <c r="K3" s="50" t="s">
        <v>358</v>
      </c>
      <c r="L3" s="50" t="s">
        <v>359</v>
      </c>
      <c r="M3" s="50" t="s">
        <v>360</v>
      </c>
      <c r="N3" s="50" t="s">
        <v>361</v>
      </c>
      <c r="O3" s="50" t="s">
        <v>362</v>
      </c>
      <c r="V3" s="0" t="s">
        <v>363</v>
      </c>
    </row>
    <row r="4" customFormat="false" ht="23.85" hidden="false" customHeight="false" outlineLevel="0" collapsed="false">
      <c r="A4" s="50" t="s">
        <v>364</v>
      </c>
      <c r="B4" s="55" t="n">
        <v>64.99</v>
      </c>
      <c r="C4" s="56" t="n">
        <f aca="false">FALSE()</f>
        <v>0</v>
      </c>
      <c r="D4" s="56" t="n">
        <f aca="false">TRUE()</f>
        <v>1</v>
      </c>
      <c r="E4" s="57" t="n">
        <v>5714401479017</v>
      </c>
      <c r="F4" s="57" t="s">
        <v>365</v>
      </c>
      <c r="G4" s="58" t="s">
        <v>366</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59" t="n">
        <f aca="false">TRUE()</f>
        <v>1</v>
      </c>
      <c r="J4" s="60" t="n">
        <f aca="false">FALSE()</f>
        <v>0</v>
      </c>
      <c r="K4" s="57" t="s">
        <v>367</v>
      </c>
      <c r="L4" s="61" t="n">
        <f aca="false">TRUE()</f>
        <v>1</v>
      </c>
      <c r="M4" s="62" t="str">
        <f aca="false">IF(ISBLANK(K4),"",IF(L4, "https://raw.githubusercontent.com/PatrickVibild/TellusAmazonPictures/master/pictures/"&amp;K4&amp;"/1.jpg","https://download.lenovo.com/Images/Parts/"&amp;K4&amp;"/"&amp;K4&amp;"_A.jpg"))</f>
        <v>https://raw.githubusercontent.com/PatrickVibild/TellusAmazonPictures/master/pictures/Lenovo/T470s/RG/DE/1.jpg</v>
      </c>
      <c r="N4" s="62" t="str">
        <f aca="false">IF(ISBLANK(K4),"",IF(L4, "https://raw.githubusercontent.com/PatrickVibild/TellusAmazonPictures/master/pictures/"&amp;K4&amp;"/2.jpg","https://download.lenovo.com/Images/Parts/"&amp;K4&amp;"/"&amp;K4&amp;"_B.jpg"))</f>
        <v>https://raw.githubusercontent.com/PatrickVibild/TellusAmazonPictures/master/pictures/Lenovo/T470s/RG/DE/2.jpg</v>
      </c>
      <c r="O4" s="63" t="str">
        <f aca="false">IF(ISBLANK(K4),"",IF(L4, "https://raw.githubusercontent.com/PatrickVibild/TellusAmazonPictures/master/pictures/"&amp;K4&amp;"/3.jpg","https://download.lenovo.com/Images/Parts/"&amp;K4&amp;"/"&amp;K4&amp;"_details.jpg"))</f>
        <v>https://raw.githubusercontent.com/PatrickVibild/TellusAmazonPictures/master/pictures/Lenovo/T470s/RG/DE/3.jpg</v>
      </c>
      <c r="P4" s="0" t="str">
        <f aca="false">IF(ISBLANK(K4),"",IF(L4, "https://raw.githubusercontent.com/PatrickVibild/TellusAmazonPictures/master/pictures/"&amp;K4&amp;"/4.jpg", ""))</f>
        <v>https://raw.githubusercontent.com/PatrickVibild/TellusAmazonPictures/master/pictures/Lenovo/T470s/RG/DE/4.jpg</v>
      </c>
      <c r="Q4" s="0" t="str">
        <f aca="false">IF(ISBLANK(K4),"",IF(L4, "https://raw.githubusercontent.com/PatrickVibild/TellusAmazonPictures/master/pictures/"&amp;K4&amp;"/5.jpg", ""))</f>
        <v>https://raw.githubusercontent.com/PatrickVibild/TellusAmazonPictures/master/pictures/Lenovo/T470s/RG/DE/5.jpg</v>
      </c>
      <c r="R4" s="0" t="str">
        <f aca="false">IF(ISBLANK(K4),"",IF(L4, "https://raw.githubusercontent.com/PatrickVibild/TellusAmazonPictures/master/pictures/"&amp;K4&amp;"/6.jpg", ""))</f>
        <v>https://raw.githubusercontent.com/PatrickVibild/TellusAmazonPictures/master/pictures/Lenovo/T470s/RG/DE/6.jpg</v>
      </c>
      <c r="S4" s="0" t="str">
        <f aca="false">IF(ISBLANK(K4),"",IF(L4, "https://raw.githubusercontent.com/PatrickVibild/TellusAmazonPictures/master/pictures/"&amp;K4&amp;"/7.jpg", ""))</f>
        <v>https://raw.githubusercontent.com/PatrickVibild/TellusAmazonPictures/master/pictures/Lenovo/T470s/RG/DE/7.jpg</v>
      </c>
      <c r="T4" s="0" t="str">
        <f aca="false">IF(ISBLANK(K4),"",IF(L4, "https://raw.githubusercontent.com/PatrickVibild/TellusAmazonPictures/master/pictures/"&amp;K4&amp;"/8.jpg",""))</f>
        <v>https://raw.githubusercontent.com/PatrickVibild/TellusAmazonPictures/master/pictures/Lenovo/T470s/RG/DE/8.jpg</v>
      </c>
      <c r="U4" s="0" t="str">
        <f aca="false">IF(ISBLANK(K4),"",IF(L4, "https://raw.githubusercontent.com/PatrickVibild/TellusAmazonPictures/master/pictures/"&amp;K4&amp;"/9.jpg", ""))</f>
        <v>https://raw.githubusercontent.com/PatrickVibild/TellusAmazonPictures/master/pictures/Lenovo/T470s/RG/DE/9.jpg</v>
      </c>
      <c r="V4" s="64" t="n">
        <f aca="false">MATCH(G4,options!$D$1:$D$20,0)</f>
        <v>1</v>
      </c>
    </row>
    <row r="5" customFormat="false" ht="23.85" hidden="false" customHeight="false" outlineLevel="0" collapsed="false">
      <c r="A5" s="50" t="s">
        <v>368</v>
      </c>
      <c r="B5" s="55" t="n">
        <v>54.99</v>
      </c>
      <c r="C5" s="56" t="n">
        <f aca="false">FALSE()</f>
        <v>0</v>
      </c>
      <c r="D5" s="56" t="n">
        <f aca="false">TRUE()</f>
        <v>1</v>
      </c>
      <c r="E5" s="57" t="n">
        <v>5714401479024</v>
      </c>
      <c r="F5" s="57" t="s">
        <v>369</v>
      </c>
      <c r="G5" s="58" t="s">
        <v>370</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59" t="n">
        <f aca="false">TRUE()</f>
        <v>1</v>
      </c>
      <c r="J5" s="60" t="n">
        <f aca="false">FALSE()</f>
        <v>0</v>
      </c>
      <c r="K5" s="57" t="s">
        <v>371</v>
      </c>
      <c r="L5" s="61" t="n">
        <f aca="false">TRUE()</f>
        <v>1</v>
      </c>
      <c r="M5" s="62" t="str">
        <f aca="false">IF(ISBLANK(K5),"",IF(L5, "https://raw.githubusercontent.com/PatrickVibild/TellusAmazonPictures/master/pictures/"&amp;K5&amp;"/1.jpg","https://download.lenovo.com/Images/Parts/"&amp;K5&amp;"/"&amp;K5&amp;"_A.jpg"))</f>
        <v>https://raw.githubusercontent.com/PatrickVibild/TellusAmazonPictures/master/pictures/Lenovo/T470s/RG/FR/1.jpg</v>
      </c>
      <c r="N5" s="62" t="str">
        <f aca="false">IF(ISBLANK(K5),"",IF(L5, "https://raw.githubusercontent.com/PatrickVibild/TellusAmazonPictures/master/pictures/"&amp;K5&amp;"/2.jpg","https://download.lenovo.com/Images/Parts/"&amp;K5&amp;"/"&amp;K5&amp;"_B.jpg"))</f>
        <v>https://raw.githubusercontent.com/PatrickVibild/TellusAmazonPictures/master/pictures/Lenovo/T470s/RG/FR/2.jpg</v>
      </c>
      <c r="O5" s="63" t="str">
        <f aca="false">IF(ISBLANK(K5),"",IF(L5, "https://raw.githubusercontent.com/PatrickVibild/TellusAmazonPictures/master/pictures/"&amp;K5&amp;"/3.jpg","https://download.lenovo.com/Images/Parts/"&amp;K5&amp;"/"&amp;K5&amp;"_details.jpg"))</f>
        <v>https://raw.githubusercontent.com/PatrickVibild/TellusAmazonPictures/master/pictures/Lenovo/T470s/RG/FR/3.jpg</v>
      </c>
      <c r="P5" s="0" t="str">
        <f aca="false">IF(ISBLANK(K5),"",IF(L5, "https://raw.githubusercontent.com/PatrickVibild/TellusAmazonPictures/master/pictures/"&amp;K5&amp;"/4.jpg", ""))</f>
        <v>https://raw.githubusercontent.com/PatrickVibild/TellusAmazonPictures/master/pictures/Lenovo/T470s/RG/FR/4.jpg</v>
      </c>
      <c r="Q5" s="0" t="str">
        <f aca="false">IF(ISBLANK(K5),"",IF(L5, "https://raw.githubusercontent.com/PatrickVibild/TellusAmazonPictures/master/pictures/"&amp;K5&amp;"/5.jpg", ""))</f>
        <v>https://raw.githubusercontent.com/PatrickVibild/TellusAmazonPictures/master/pictures/Lenovo/T470s/RG/FR/5.jpg</v>
      </c>
      <c r="R5" s="0" t="str">
        <f aca="false">IF(ISBLANK(K5),"",IF(L5, "https://raw.githubusercontent.com/PatrickVibild/TellusAmazonPictures/master/pictures/"&amp;K5&amp;"/6.jpg", ""))</f>
        <v>https://raw.githubusercontent.com/PatrickVibild/TellusAmazonPictures/master/pictures/Lenovo/T470s/RG/FR/6.jpg</v>
      </c>
      <c r="S5" s="0" t="str">
        <f aca="false">IF(ISBLANK(K5),"",IF(L5, "https://raw.githubusercontent.com/PatrickVibild/TellusAmazonPictures/master/pictures/"&amp;K5&amp;"/7.jpg", ""))</f>
        <v>https://raw.githubusercontent.com/PatrickVibild/TellusAmazonPictures/master/pictures/Lenovo/T470s/RG/FR/7.jpg</v>
      </c>
      <c r="T5" s="0" t="str">
        <f aca="false">IF(ISBLANK(K5),"",IF(L5, "https://raw.githubusercontent.com/PatrickVibild/TellusAmazonPictures/master/pictures/"&amp;K5&amp;"/8.jpg",""))</f>
        <v>https://raw.githubusercontent.com/PatrickVibild/TellusAmazonPictures/master/pictures/Lenovo/T470s/RG/FR/8.jpg</v>
      </c>
      <c r="U5" s="0" t="str">
        <f aca="false">IF(ISBLANK(K5),"",IF(L5, "https://raw.githubusercontent.com/PatrickVibild/TellusAmazonPictures/master/pictures/"&amp;K5&amp;"/9.jpg", ""))</f>
        <v>https://raw.githubusercontent.com/PatrickVibild/TellusAmazonPictures/master/pictures/Lenovo/T470s/RG/FR/9.jpg</v>
      </c>
      <c r="V5" s="64" t="n">
        <f aca="false">MATCH(G5,options!$D$1:$D$20,0)</f>
        <v>2</v>
      </c>
    </row>
    <row r="6" customFormat="false" ht="23.85" hidden="false" customHeight="false" outlineLevel="0" collapsed="false">
      <c r="A6" s="50" t="s">
        <v>372</v>
      </c>
      <c r="B6" s="65" t="s">
        <v>373</v>
      </c>
      <c r="C6" s="56" t="n">
        <f aca="false">FALSE()</f>
        <v>0</v>
      </c>
      <c r="D6" s="56" t="n">
        <f aca="false">TRUE()</f>
        <v>1</v>
      </c>
      <c r="E6" s="57" t="n">
        <v>5714401479031</v>
      </c>
      <c r="F6" s="57" t="s">
        <v>374</v>
      </c>
      <c r="G6" s="58" t="s">
        <v>375</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59" t="n">
        <f aca="false">TRUE()</f>
        <v>1</v>
      </c>
      <c r="J6" s="60" t="n">
        <f aca="false">FALSE()</f>
        <v>0</v>
      </c>
      <c r="K6" s="57" t="s">
        <v>376</v>
      </c>
      <c r="L6" s="61" t="n">
        <f aca="false">TRUE()</f>
        <v>1</v>
      </c>
      <c r="M6" s="62" t="str">
        <f aca="false">IF(ISBLANK(K6),"",IF(L6, "https://raw.githubusercontent.com/PatrickVibild/TellusAmazonPictures/master/pictures/"&amp;K6&amp;"/1.jpg","https://download.lenovo.com/Images/Parts/"&amp;K6&amp;"/"&amp;K6&amp;"_A.jpg"))</f>
        <v>https://raw.githubusercontent.com/PatrickVibild/TellusAmazonPictures/master/pictures/Lenovo/T470s/RG/IT/1.jpg</v>
      </c>
      <c r="N6" s="62" t="str">
        <f aca="false">IF(ISBLANK(K6),"",IF(L6, "https://raw.githubusercontent.com/PatrickVibild/TellusAmazonPictures/master/pictures/"&amp;K6&amp;"/2.jpg","https://download.lenovo.com/Images/Parts/"&amp;K6&amp;"/"&amp;K6&amp;"_B.jpg"))</f>
        <v>https://raw.githubusercontent.com/PatrickVibild/TellusAmazonPictures/master/pictures/Lenovo/T470s/RG/IT/2.jpg</v>
      </c>
      <c r="O6" s="63" t="str">
        <f aca="false">IF(ISBLANK(K6),"",IF(L6, "https://raw.githubusercontent.com/PatrickVibild/TellusAmazonPictures/master/pictures/"&amp;K6&amp;"/3.jpg","https://download.lenovo.com/Images/Parts/"&amp;K6&amp;"/"&amp;K6&amp;"_details.jpg"))</f>
        <v>https://raw.githubusercontent.com/PatrickVibild/TellusAmazonPictures/master/pictures/Lenovo/T470s/RG/IT/3.jpg</v>
      </c>
      <c r="P6" s="0" t="str">
        <f aca="false">IF(ISBLANK(K6),"",IF(L6, "https://raw.githubusercontent.com/PatrickVibild/TellusAmazonPictures/master/pictures/"&amp;K6&amp;"/4.jpg", ""))</f>
        <v>https://raw.githubusercontent.com/PatrickVibild/TellusAmazonPictures/master/pictures/Lenovo/T470s/RG/IT/4.jpg</v>
      </c>
      <c r="Q6" s="0" t="str">
        <f aca="false">IF(ISBLANK(K6),"",IF(L6, "https://raw.githubusercontent.com/PatrickVibild/TellusAmazonPictures/master/pictures/"&amp;K6&amp;"/5.jpg", ""))</f>
        <v>https://raw.githubusercontent.com/PatrickVibild/TellusAmazonPictures/master/pictures/Lenovo/T470s/RG/IT/5.jpg</v>
      </c>
      <c r="R6" s="0" t="str">
        <f aca="false">IF(ISBLANK(K6),"",IF(L6, "https://raw.githubusercontent.com/PatrickVibild/TellusAmazonPictures/master/pictures/"&amp;K6&amp;"/6.jpg", ""))</f>
        <v>https://raw.githubusercontent.com/PatrickVibild/TellusAmazonPictures/master/pictures/Lenovo/T470s/RG/IT/6.jpg</v>
      </c>
      <c r="S6" s="0" t="str">
        <f aca="false">IF(ISBLANK(K6),"",IF(L6, "https://raw.githubusercontent.com/PatrickVibild/TellusAmazonPictures/master/pictures/"&amp;K6&amp;"/7.jpg", ""))</f>
        <v>https://raw.githubusercontent.com/PatrickVibild/TellusAmazonPictures/master/pictures/Lenovo/T470s/RG/IT/7.jpg</v>
      </c>
      <c r="T6" s="0" t="str">
        <f aca="false">IF(ISBLANK(K6),"",IF(L6, "https://raw.githubusercontent.com/PatrickVibild/TellusAmazonPictures/master/pictures/"&amp;K6&amp;"/8.jpg",""))</f>
        <v>https://raw.githubusercontent.com/PatrickVibild/TellusAmazonPictures/master/pictures/Lenovo/T470s/RG/IT/8.jpg</v>
      </c>
      <c r="U6" s="0" t="str">
        <f aca="false">IF(ISBLANK(K6),"",IF(L6, "https://raw.githubusercontent.com/PatrickVibild/TellusAmazonPictures/master/pictures/"&amp;K6&amp;"/9.jpg", ""))</f>
        <v>https://raw.githubusercontent.com/PatrickVibild/TellusAmazonPictures/master/pictures/Lenovo/T470s/RG/IT/9.jpg</v>
      </c>
      <c r="V6" s="64" t="n">
        <f aca="false">MATCH(G6,options!$D$1:$D$20,0)</f>
        <v>3</v>
      </c>
    </row>
    <row r="7" customFormat="false" ht="23.85" hidden="false" customHeight="false" outlineLevel="0" collapsed="false">
      <c r="A7" s="50" t="s">
        <v>377</v>
      </c>
      <c r="B7" s="66" t="str">
        <f aca="false">IF(B6=options!C1,"41","41")</f>
        <v>41</v>
      </c>
      <c r="C7" s="56" t="n">
        <f aca="false">FALSE()</f>
        <v>0</v>
      </c>
      <c r="D7" s="56" t="n">
        <f aca="false">TRUE()</f>
        <v>1</v>
      </c>
      <c r="E7" s="57" t="n">
        <v>5714401479048</v>
      </c>
      <c r="F7" s="57" t="s">
        <v>378</v>
      </c>
      <c r="G7" s="58" t="s">
        <v>379</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59" t="n">
        <f aca="false">TRUE()</f>
        <v>1</v>
      </c>
      <c r="J7" s="60" t="n">
        <f aca="false">FALSE()</f>
        <v>0</v>
      </c>
      <c r="K7" s="57" t="s">
        <v>380</v>
      </c>
      <c r="L7" s="61" t="n">
        <f aca="false">TRUE()</f>
        <v>1</v>
      </c>
      <c r="M7" s="62" t="str">
        <f aca="false">IF(ISBLANK(K7),"",IF(L7, "https://raw.githubusercontent.com/PatrickVibild/TellusAmazonPictures/master/pictures/"&amp;K7&amp;"/1.jpg","https://download.lenovo.com/Images/Parts/"&amp;K7&amp;"/"&amp;K7&amp;"_A.jpg"))</f>
        <v>https://raw.githubusercontent.com/PatrickVibild/TellusAmazonPictures/master/pictures/Lenovo/T470s/RG/ES/1.jpg</v>
      </c>
      <c r="N7" s="62" t="str">
        <f aca="false">IF(ISBLANK(K7),"",IF(L7, "https://raw.githubusercontent.com/PatrickVibild/TellusAmazonPictures/master/pictures/"&amp;K7&amp;"/2.jpg","https://download.lenovo.com/Images/Parts/"&amp;K7&amp;"/"&amp;K7&amp;"_B.jpg"))</f>
        <v>https://raw.githubusercontent.com/PatrickVibild/TellusAmazonPictures/master/pictures/Lenovo/T470s/RG/ES/2.jpg</v>
      </c>
      <c r="O7" s="63" t="str">
        <f aca="false">IF(ISBLANK(K7),"",IF(L7, "https://raw.githubusercontent.com/PatrickVibild/TellusAmazonPictures/master/pictures/"&amp;K7&amp;"/3.jpg","https://download.lenovo.com/Images/Parts/"&amp;K7&amp;"/"&amp;K7&amp;"_details.jpg"))</f>
        <v>https://raw.githubusercontent.com/PatrickVibild/TellusAmazonPictures/master/pictures/Lenovo/T470s/RG/ES/3.jpg</v>
      </c>
      <c r="P7" s="0" t="str">
        <f aca="false">IF(ISBLANK(K7),"",IF(L7, "https://raw.githubusercontent.com/PatrickVibild/TellusAmazonPictures/master/pictures/"&amp;K7&amp;"/4.jpg", ""))</f>
        <v>https://raw.githubusercontent.com/PatrickVibild/TellusAmazonPictures/master/pictures/Lenovo/T470s/RG/ES/4.jpg</v>
      </c>
      <c r="Q7" s="0" t="str">
        <f aca="false">IF(ISBLANK(K7),"",IF(L7, "https://raw.githubusercontent.com/PatrickVibild/TellusAmazonPictures/master/pictures/"&amp;K7&amp;"/5.jpg", ""))</f>
        <v>https://raw.githubusercontent.com/PatrickVibild/TellusAmazonPictures/master/pictures/Lenovo/T470s/RG/ES/5.jpg</v>
      </c>
      <c r="R7" s="0" t="str">
        <f aca="false">IF(ISBLANK(K7),"",IF(L7, "https://raw.githubusercontent.com/PatrickVibild/TellusAmazonPictures/master/pictures/"&amp;K7&amp;"/6.jpg", ""))</f>
        <v>https://raw.githubusercontent.com/PatrickVibild/TellusAmazonPictures/master/pictures/Lenovo/T470s/RG/ES/6.jpg</v>
      </c>
      <c r="S7" s="0" t="str">
        <f aca="false">IF(ISBLANK(K7),"",IF(L7, "https://raw.githubusercontent.com/PatrickVibild/TellusAmazonPictures/master/pictures/"&amp;K7&amp;"/7.jpg", ""))</f>
        <v>https://raw.githubusercontent.com/PatrickVibild/TellusAmazonPictures/master/pictures/Lenovo/T470s/RG/ES/7.jpg</v>
      </c>
      <c r="T7" s="0" t="str">
        <f aca="false">IF(ISBLANK(K7),"",IF(L7, "https://raw.githubusercontent.com/PatrickVibild/TellusAmazonPictures/master/pictures/"&amp;K7&amp;"/8.jpg",""))</f>
        <v>https://raw.githubusercontent.com/PatrickVibild/TellusAmazonPictures/master/pictures/Lenovo/T470s/RG/ES/8.jpg</v>
      </c>
      <c r="U7" s="0" t="str">
        <f aca="false">IF(ISBLANK(K7),"",IF(L7, "https://raw.githubusercontent.com/PatrickVibild/TellusAmazonPictures/master/pictures/"&amp;K7&amp;"/9.jpg", ""))</f>
        <v>https://raw.githubusercontent.com/PatrickVibild/TellusAmazonPictures/master/pictures/Lenovo/T470s/RG/ES/9.jpg</v>
      </c>
      <c r="V7" s="64" t="n">
        <f aca="false">MATCH(G7,options!$D$1:$D$20,0)</f>
        <v>4</v>
      </c>
    </row>
    <row r="8" customFormat="false" ht="23.85" hidden="false" customHeight="false" outlineLevel="0" collapsed="false">
      <c r="A8" s="50" t="s">
        <v>381</v>
      </c>
      <c r="B8" s="66" t="str">
        <f aca="false">IF(B6=options!C1,"17","17")</f>
        <v>17</v>
      </c>
      <c r="C8" s="56" t="n">
        <f aca="false">FALSE()</f>
        <v>0</v>
      </c>
      <c r="D8" s="56" t="n">
        <f aca="false">TRUE()</f>
        <v>1</v>
      </c>
      <c r="E8" s="57" t="n">
        <v>5714401479055</v>
      </c>
      <c r="F8" s="57" t="s">
        <v>382</v>
      </c>
      <c r="G8" s="58" t="s">
        <v>383</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9" t="n">
        <f aca="false">TRUE()</f>
        <v>1</v>
      </c>
      <c r="J8" s="60" t="n">
        <f aca="false">FALSE()</f>
        <v>0</v>
      </c>
      <c r="K8" s="57" t="s">
        <v>384</v>
      </c>
      <c r="L8" s="61" t="n">
        <f aca="false">TRUE()</f>
        <v>1</v>
      </c>
      <c r="M8" s="62" t="str">
        <f aca="false">IF(ISBLANK(K8),"",IF(L8, "https://raw.githubusercontent.com/PatrickVibild/TellusAmazonPictures/master/pictures/"&amp;K8&amp;"/1.jpg","https://download.lenovo.com/Images/Parts/"&amp;K8&amp;"/"&amp;K8&amp;"_A.jpg"))</f>
        <v>https://raw.githubusercontent.com/PatrickVibild/TellusAmazonPictures/master/pictures/Lenovo/T470s/RG/UK/1.jpg</v>
      </c>
      <c r="N8" s="62" t="str">
        <f aca="false">IF(ISBLANK(K8),"",IF(L8, "https://raw.githubusercontent.com/PatrickVibild/TellusAmazonPictures/master/pictures/"&amp;K8&amp;"/2.jpg","https://download.lenovo.com/Images/Parts/"&amp;K8&amp;"/"&amp;K8&amp;"_B.jpg"))</f>
        <v>https://raw.githubusercontent.com/PatrickVibild/TellusAmazonPictures/master/pictures/Lenovo/T470s/RG/UK/2.jpg</v>
      </c>
      <c r="O8" s="63" t="str">
        <f aca="false">IF(ISBLANK(K8),"",IF(L8, "https://raw.githubusercontent.com/PatrickVibild/TellusAmazonPictures/master/pictures/"&amp;K8&amp;"/3.jpg","https://download.lenovo.com/Images/Parts/"&amp;K8&amp;"/"&amp;K8&amp;"_details.jpg"))</f>
        <v>https://raw.githubusercontent.com/PatrickVibild/TellusAmazonPictures/master/pictures/Lenovo/T470s/RG/UK/3.jpg</v>
      </c>
      <c r="P8" s="0" t="str">
        <f aca="false">IF(ISBLANK(K8),"",IF(L8, "https://raw.githubusercontent.com/PatrickVibild/TellusAmazonPictures/master/pictures/"&amp;K8&amp;"/4.jpg", ""))</f>
        <v>https://raw.githubusercontent.com/PatrickVibild/TellusAmazonPictures/master/pictures/Lenovo/T470s/RG/UK/4.jpg</v>
      </c>
      <c r="Q8" s="0" t="str">
        <f aca="false">IF(ISBLANK(K8),"",IF(L8, "https://raw.githubusercontent.com/PatrickVibild/TellusAmazonPictures/master/pictures/"&amp;K8&amp;"/5.jpg", ""))</f>
        <v>https://raw.githubusercontent.com/PatrickVibild/TellusAmazonPictures/master/pictures/Lenovo/T470s/RG/UK/5.jpg</v>
      </c>
      <c r="R8" s="0" t="str">
        <f aca="false">IF(ISBLANK(K8),"",IF(L8, "https://raw.githubusercontent.com/PatrickVibild/TellusAmazonPictures/master/pictures/"&amp;K8&amp;"/6.jpg", ""))</f>
        <v>https://raw.githubusercontent.com/PatrickVibild/TellusAmazonPictures/master/pictures/Lenovo/T470s/RG/UK/6.jpg</v>
      </c>
      <c r="S8" s="0" t="str">
        <f aca="false">IF(ISBLANK(K8),"",IF(L8, "https://raw.githubusercontent.com/PatrickVibild/TellusAmazonPictures/master/pictures/"&amp;K8&amp;"/7.jpg", ""))</f>
        <v>https://raw.githubusercontent.com/PatrickVibild/TellusAmazonPictures/master/pictures/Lenovo/T470s/RG/UK/7.jpg</v>
      </c>
      <c r="T8" s="0" t="str">
        <f aca="false">IF(ISBLANK(K8),"",IF(L8, "https://raw.githubusercontent.com/PatrickVibild/TellusAmazonPictures/master/pictures/"&amp;K8&amp;"/8.jpg",""))</f>
        <v>https://raw.githubusercontent.com/PatrickVibild/TellusAmazonPictures/master/pictures/Lenovo/T470s/RG/UK/8.jpg</v>
      </c>
      <c r="U8" s="0" t="str">
        <f aca="false">IF(ISBLANK(K8),"",IF(L8, "https://raw.githubusercontent.com/PatrickVibild/TellusAmazonPictures/master/pictures/"&amp;K8&amp;"/9.jpg", ""))</f>
        <v>https://raw.githubusercontent.com/PatrickVibild/TellusAmazonPictures/master/pictures/Lenovo/T470s/RG/UK/9.jpg</v>
      </c>
      <c r="V8" s="64" t="n">
        <f aca="false">MATCH(G8,options!$D$1:$D$20,0)</f>
        <v>5</v>
      </c>
    </row>
    <row r="9" customFormat="false" ht="35.05" hidden="false" customHeight="false" outlineLevel="0" collapsed="false">
      <c r="A9" s="50" t="s">
        <v>385</v>
      </c>
      <c r="B9" s="66" t="str">
        <f aca="false">IF(B6=options!C1,"5","5")</f>
        <v>5</v>
      </c>
      <c r="C9" s="56" t="n">
        <f aca="false">FALSE()</f>
        <v>0</v>
      </c>
      <c r="D9" s="56" t="n">
        <f aca="false">FALSE()</f>
        <v>0</v>
      </c>
      <c r="E9" s="57" t="n">
        <v>5714401479062</v>
      </c>
      <c r="F9" s="57" t="s">
        <v>386</v>
      </c>
      <c r="G9" s="58" t="s">
        <v>387</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59" t="n">
        <f aca="false">TRUE()</f>
        <v>1</v>
      </c>
      <c r="J9" s="60" t="n">
        <f aca="false">FALSE()</f>
        <v>0</v>
      </c>
      <c r="K9" s="57" t="s">
        <v>388</v>
      </c>
      <c r="L9" s="61" t="n">
        <f aca="false">TRUE()</f>
        <v>1</v>
      </c>
      <c r="M9" s="62" t="str">
        <f aca="false">IF(ISBLANK(K9),"",IF(L9, "https://raw.githubusercontent.com/PatrickVibild/TellusAmazonPictures/master/pictures/"&amp;K9&amp;"/1.jpg","https://download.lenovo.com/Images/Parts/"&amp;K9&amp;"/"&amp;K9&amp;"_A.jpg"))</f>
        <v>https://raw.githubusercontent.com/PatrickVibild/TellusAmazonPictures/master/pictures/Lenovo/T470s/RG/NOR/1.jpg</v>
      </c>
      <c r="N9" s="62" t="str">
        <f aca="false">IF(ISBLANK(K9),"",IF(L9, "https://raw.githubusercontent.com/PatrickVibild/TellusAmazonPictures/master/pictures/"&amp;K9&amp;"/2.jpg","https://download.lenovo.com/Images/Parts/"&amp;K9&amp;"/"&amp;K9&amp;"_B.jpg"))</f>
        <v>https://raw.githubusercontent.com/PatrickVibild/TellusAmazonPictures/master/pictures/Lenovo/T470s/RG/NOR/2.jpg</v>
      </c>
      <c r="O9" s="63" t="str">
        <f aca="false">IF(ISBLANK(K9),"",IF(L9, "https://raw.githubusercontent.com/PatrickVibild/TellusAmazonPictures/master/pictures/"&amp;K9&amp;"/3.jpg","https://download.lenovo.com/Images/Parts/"&amp;K9&amp;"/"&amp;K9&amp;"_details.jpg"))</f>
        <v>https://raw.githubusercontent.com/PatrickVibild/TellusAmazonPictures/master/pictures/Lenovo/T470s/RG/NOR/3.jpg</v>
      </c>
      <c r="P9" s="0" t="str">
        <f aca="false">IF(ISBLANK(K9),"",IF(L9, "https://raw.githubusercontent.com/PatrickVibild/TellusAmazonPictures/master/pictures/"&amp;K9&amp;"/4.jpg", ""))</f>
        <v>https://raw.githubusercontent.com/PatrickVibild/TellusAmazonPictures/master/pictures/Lenovo/T470s/RG/NOR/4.jpg</v>
      </c>
      <c r="Q9" s="0" t="str">
        <f aca="false">IF(ISBLANK(K9),"",IF(L9, "https://raw.githubusercontent.com/PatrickVibild/TellusAmazonPictures/master/pictures/"&amp;K9&amp;"/5.jpg", ""))</f>
        <v>https://raw.githubusercontent.com/PatrickVibild/TellusAmazonPictures/master/pictures/Lenovo/T470s/RG/NOR/5.jpg</v>
      </c>
      <c r="R9" s="0" t="str">
        <f aca="false">IF(ISBLANK(K9),"",IF(L9, "https://raw.githubusercontent.com/PatrickVibild/TellusAmazonPictures/master/pictures/"&amp;K9&amp;"/6.jpg", ""))</f>
        <v>https://raw.githubusercontent.com/PatrickVibild/TellusAmazonPictures/master/pictures/Lenovo/T470s/RG/NOR/6.jpg</v>
      </c>
      <c r="S9" s="0" t="str">
        <f aca="false">IF(ISBLANK(K9),"",IF(L9, "https://raw.githubusercontent.com/PatrickVibild/TellusAmazonPictures/master/pictures/"&amp;K9&amp;"/7.jpg", ""))</f>
        <v>https://raw.githubusercontent.com/PatrickVibild/TellusAmazonPictures/master/pictures/Lenovo/T470s/RG/NOR/7.jpg</v>
      </c>
      <c r="T9" s="0" t="str">
        <f aca="false">IF(ISBLANK(K9),"",IF(L9, "https://raw.githubusercontent.com/PatrickVibild/TellusAmazonPictures/master/pictures/"&amp;K9&amp;"/8.jpg",""))</f>
        <v>https://raw.githubusercontent.com/PatrickVibild/TellusAmazonPictures/master/pictures/Lenovo/T470s/RG/NOR/8.jpg</v>
      </c>
      <c r="U9" s="0" t="str">
        <f aca="false">IF(ISBLANK(K9),"",IF(L9, "https://raw.githubusercontent.com/PatrickVibild/TellusAmazonPictures/master/pictures/"&amp;K9&amp;"/9.jpg", ""))</f>
        <v>https://raw.githubusercontent.com/PatrickVibild/TellusAmazonPictures/master/pictures/Lenovo/T470s/RG/NOR/9.jpg</v>
      </c>
      <c r="V9" s="64" t="n">
        <f aca="false">MATCH(G9,options!$D$1:$D$20,0)</f>
        <v>6</v>
      </c>
    </row>
    <row r="10" customFormat="false" ht="12.8" hidden="false" customHeight="false" outlineLevel="0" collapsed="false">
      <c r="A10" s="0" t="s">
        <v>389</v>
      </c>
      <c r="B10" s="67"/>
      <c r="C10" s="56" t="n">
        <f aca="false">FALSE()</f>
        <v>0</v>
      </c>
      <c r="D10" s="56" t="n">
        <f aca="false">FALSE()</f>
        <v>0</v>
      </c>
      <c r="E10" s="57" t="n">
        <v>5714401479079</v>
      </c>
      <c r="F10" s="57" t="s">
        <v>390</v>
      </c>
      <c r="G10" s="58" t="s">
        <v>391</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59" t="n">
        <f aca="false">TRUE()</f>
        <v>1</v>
      </c>
      <c r="J10" s="60" t="n">
        <f aca="false">FALSE()</f>
        <v>0</v>
      </c>
      <c r="K10" s="57" t="s">
        <v>392</v>
      </c>
      <c r="L10" s="61" t="n">
        <f aca="false">FALSE()</f>
        <v>0</v>
      </c>
      <c r="M10" s="62" t="str">
        <f aca="false">IF(ISBLANK(K10),"",IF(L10, "https://raw.githubusercontent.com/PatrickVibild/TellusAmazonPictures/master/pictures/"&amp;K10&amp;"/1.jpg","https://download.lenovo.com/Images/Parts/"&amp;K10&amp;"/"&amp;K10&amp;"_A.jpg"))</f>
        <v>https://download.lenovo.com/Images/Parts/01EN606/01EN606_A.jpg</v>
      </c>
      <c r="N10" s="62" t="str">
        <f aca="false">IF(ISBLANK(K10),"",IF(L10, "https://raw.githubusercontent.com/PatrickVibild/TellusAmazonPictures/master/pictures/"&amp;K10&amp;"/2.jpg","https://download.lenovo.com/Images/Parts/"&amp;K10&amp;"/"&amp;K10&amp;"_B.jpg"))</f>
        <v>https://download.lenovo.com/Images/Parts/01EN606/01EN606_B.jpg</v>
      </c>
      <c r="O10" s="63" t="str">
        <f aca="false">IF(ISBLANK(K10),"",IF(L10, "https://raw.githubusercontent.com/PatrickVibild/TellusAmazonPictures/master/pictures/"&amp;K10&amp;"/3.jpg","https://download.lenovo.com/Images/Parts/"&amp;K10&amp;"/"&amp;K10&amp;"_details.jpg"))</f>
        <v>https://download.lenovo.com/Images/Parts/01EN606/01EN606_details.jpg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4" t="n">
        <f aca="false">MATCH(G10,options!$D$1:$D$20,0)</f>
        <v>7</v>
      </c>
    </row>
    <row r="11" customFormat="false" ht="12.8" hidden="false" customHeight="false" outlineLevel="0" collapsed="false">
      <c r="A11" s="50" t="s">
        <v>393</v>
      </c>
      <c r="B11" s="68" t="n">
        <v>150</v>
      </c>
      <c r="C11" s="56" t="n">
        <f aca="false">FALSE()</f>
        <v>0</v>
      </c>
      <c r="D11" s="56" t="n">
        <f aca="false">FALSE()</f>
        <v>0</v>
      </c>
      <c r="E11" s="57" t="n">
        <v>5714401479086</v>
      </c>
      <c r="F11" s="57" t="s">
        <v>394</v>
      </c>
      <c r="G11" s="58" t="s">
        <v>395</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59" t="n">
        <f aca="false">TRUE()</f>
        <v>1</v>
      </c>
      <c r="J11" s="60" t="n">
        <f aca="false">FALSE()</f>
        <v>0</v>
      </c>
      <c r="K11" s="57" t="s">
        <v>396</v>
      </c>
      <c r="L11" s="61" t="n">
        <f aca="false">FALSE()</f>
        <v>0</v>
      </c>
      <c r="M11" s="69" t="str">
        <f aca="false">IF(ISBLANK(K11),"",IF(L11, "https://raw.githubusercontent.com/PatrickVibild/TellusAmazonPictures/master/pictures/"&amp;K11&amp;"/1.jpg","https://download.lenovo.com/Images/Parts/"&amp;K11&amp;"/"&amp;K11&amp;"_A.jpg"))</f>
        <v>https://download.lenovo.com/Images/Parts/01EN607/01EN607_A.jpg</v>
      </c>
      <c r="N11" s="62" t="str">
        <f aca="false">IF(ISBLANK(K11),"",IF(L11, "https://raw.githubusercontent.com/PatrickVibild/TellusAmazonPictures/master/pictures/"&amp;K11&amp;"/2.jpg","https://download.lenovo.com/Images/Parts/"&amp;K11&amp;"/"&amp;K11&amp;"_B.jpg"))</f>
        <v>https://download.lenovo.com/Images/Parts/01EN607/01EN607_B.jpg</v>
      </c>
      <c r="O11" s="63" t="str">
        <f aca="false">IF(ISBLANK(K11),"",IF(L11, "https://raw.githubusercontent.com/PatrickVibild/TellusAmazonPictures/master/pictures/"&amp;K11&amp;"/3.jpg","https://download.lenovo.com/Images/Parts/"&amp;K11&amp;"/"&amp;K11&amp;"_details.jpg"))</f>
        <v>https://download.lenovo.com/Images/Parts/01EN607/01EN607_details.jpg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4" t="n">
        <f aca="false">MATCH(G11,options!$D$1:$D$20,0)</f>
        <v>8</v>
      </c>
    </row>
    <row r="12" customFormat="false" ht="12.8" hidden="false" customHeight="false" outlineLevel="0" collapsed="false">
      <c r="B12" s="67"/>
      <c r="C12" s="56" t="n">
        <f aca="false">FALSE()</f>
        <v>0</v>
      </c>
      <c r="D12" s="56" t="n">
        <f aca="false">FALSE()</f>
        <v>0</v>
      </c>
      <c r="E12" s="57" t="n">
        <v>5714401479215</v>
      </c>
      <c r="F12" s="57" t="s">
        <v>397</v>
      </c>
      <c r="G12" s="58" t="s">
        <v>398</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59" t="n">
        <f aca="false">TRUE()</f>
        <v>1</v>
      </c>
      <c r="J12" s="60" t="n">
        <f aca="false">FALSE()</f>
        <v>0</v>
      </c>
      <c r="K12" s="57" t="s">
        <v>399</v>
      </c>
      <c r="L12" s="61" t="n">
        <f aca="false">FALSE()</f>
        <v>0</v>
      </c>
      <c r="M12" s="62" t="str">
        <f aca="false">IF(ISBLANK(K12),"",IF(L12, "https://raw.githubusercontent.com/PatrickVibild/TellusAmazonPictures/master/pictures/"&amp;K12&amp;"/1.jpg","https://download.lenovo.com/Images/Parts/"&amp;K12&amp;"/"&amp;K12&amp;"_A.jpg"))</f>
        <v>https://download.lenovo.com/Images/Parts/01EN649/01EN649_A.jpg</v>
      </c>
      <c r="N12" s="62" t="str">
        <f aca="false">IF(ISBLANK(K12),"",IF(L12, "https://raw.githubusercontent.com/PatrickVibild/TellusAmazonPictures/master/pictures/"&amp;K12&amp;"/2.jpg","https://download.lenovo.com/Images/Parts/"&amp;K12&amp;"/"&amp;K12&amp;"_B.jpg"))</f>
        <v>https://download.lenovo.com/Images/Parts/01EN649/01EN649_B.jpg</v>
      </c>
      <c r="O12" s="63" t="str">
        <f aca="false">IF(ISBLANK(K12),"",IF(L12, "https://raw.githubusercontent.com/PatrickVibild/TellusAmazonPictures/master/pictures/"&amp;K12&amp;"/3.jpg","https://download.lenovo.com/Images/Parts/"&amp;K12&amp;"/"&amp;K12&amp;"_details.jpg"))</f>
        <v>https://download.lenovo.com/Images/Parts/01EN649/01EN649_details.jpg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4" t="n">
        <f aca="false">MATCH(G12,options!$D$1:$D$20,0)</f>
        <v>20</v>
      </c>
    </row>
    <row r="13" customFormat="false" ht="12.8" hidden="false" customHeight="false" outlineLevel="0" collapsed="false">
      <c r="A13" s="50" t="s">
        <v>400</v>
      </c>
      <c r="B13" s="57" t="s">
        <v>401</v>
      </c>
      <c r="C13" s="56" t="n">
        <f aca="false">FALSE()</f>
        <v>0</v>
      </c>
      <c r="D13" s="56" t="n">
        <f aca="false">FALSE()</f>
        <v>0</v>
      </c>
      <c r="E13" s="57" t="n">
        <v>5714401479109</v>
      </c>
      <c r="F13" s="57" t="s">
        <v>402</v>
      </c>
      <c r="G13" s="58" t="s">
        <v>403</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59" t="n">
        <f aca="false">TRUE()</f>
        <v>1</v>
      </c>
      <c r="J13" s="60" t="n">
        <f aca="false">FALSE()</f>
        <v>0</v>
      </c>
      <c r="K13" s="57" t="s">
        <v>404</v>
      </c>
      <c r="L13" s="61" t="n">
        <f aca="false">FALSE()</f>
        <v>0</v>
      </c>
      <c r="M13" s="62" t="str">
        <f aca="false">IF(ISBLANK(K13),"",IF(L13, "https://raw.githubusercontent.com/PatrickVibild/TellusAmazonPictures/master/pictures/"&amp;K13&amp;"/1.jpg","https://download.lenovo.com/Images/Parts/"&amp;K13&amp;"/"&amp;K13&amp;"_A.jpg"))</f>
        <v>https://download.lenovo.com/Images/Parts/01EN650/01EN650_A.jpg</v>
      </c>
      <c r="N13" s="62" t="str">
        <f aca="false">IF(ISBLANK(K13),"",IF(L13, "https://raw.githubusercontent.com/PatrickVibild/TellusAmazonPictures/master/pictures/"&amp;K13&amp;"/2.jpg","https://download.lenovo.com/Images/Parts/"&amp;K13&amp;"/"&amp;K13&amp;"_B.jpg"))</f>
        <v>https://download.lenovo.com/Images/Parts/01EN650/01EN650_B.jpg</v>
      </c>
      <c r="O13" s="63" t="str">
        <f aca="false">IF(ISBLANK(K13),"",IF(L13, "https://raw.githubusercontent.com/PatrickVibild/TellusAmazonPictures/master/pictures/"&amp;K13&amp;"/3.jpg","https://download.lenovo.com/Images/Parts/"&amp;K13&amp;"/"&amp;K13&amp;"_details.jpg"))</f>
        <v>https://download.lenovo.com/Images/Parts/01EN650/01EN650_details.jpg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4" t="n">
        <f aca="false">MATCH(G13,options!$D$1:$D$20,0)</f>
        <v>9</v>
      </c>
    </row>
    <row r="14" customFormat="false" ht="12.8" hidden="false" customHeight="false" outlineLevel="0" collapsed="false">
      <c r="A14" s="50" t="s">
        <v>405</v>
      </c>
      <c r="B14" s="57" t="n">
        <v>5714401471998</v>
      </c>
      <c r="C14" s="56" t="n">
        <f aca="false">FALSE()</f>
        <v>0</v>
      </c>
      <c r="D14" s="56" t="n">
        <f aca="false">FALSE()</f>
        <v>0</v>
      </c>
      <c r="E14" s="57" t="n">
        <v>5714401479116</v>
      </c>
      <c r="F14" s="57" t="s">
        <v>406</v>
      </c>
      <c r="G14" s="58" t="s">
        <v>407</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59" t="n">
        <f aca="false">TRUE()</f>
        <v>1</v>
      </c>
      <c r="J14" s="60" t="n">
        <f aca="false">FALSE()</f>
        <v>0</v>
      </c>
      <c r="K14" s="57" t="s">
        <v>408</v>
      </c>
      <c r="L14" s="61" t="n">
        <f aca="false">FALSE()</f>
        <v>0</v>
      </c>
      <c r="M14" s="62" t="str">
        <f aca="false">IF(ISBLANK(K14),"",IF(L14, "https://raw.githubusercontent.com/PatrickVibild/TellusAmazonPictures/master/pictures/"&amp;K14&amp;"/1.jpg","https://download.lenovo.com/Images/Parts/"&amp;K14&amp;"/"&amp;K14&amp;"_A.jpg"))</f>
        <v>https://download.lenovo.com/Images/Parts/01EN656/01EN656_A.jpg</v>
      </c>
      <c r="N14" s="62" t="str">
        <f aca="false">IF(ISBLANK(K14),"",IF(L14, "https://raw.githubusercontent.com/PatrickVibild/TellusAmazonPictures/master/pictures/"&amp;K14&amp;"/2.jpg","https://download.lenovo.com/Images/Parts/"&amp;K14&amp;"/"&amp;K14&amp;"_B.jpg"))</f>
        <v>https://download.lenovo.com/Images/Parts/01EN656/01EN656_B.jpg</v>
      </c>
      <c r="O14" s="63" t="str">
        <f aca="false">IF(ISBLANK(K14),"",IF(L14, "https://raw.githubusercontent.com/PatrickVibild/TellusAmazonPictures/master/pictures/"&amp;K14&amp;"/3.jpg","https://download.lenovo.com/Images/Parts/"&amp;K14&amp;"/"&amp;K14&amp;"_details.jpg"))</f>
        <v>https://download.lenovo.com/Images/Parts/01EN656/01EN656_details.jpg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4" t="n">
        <f aca="false">MATCH(G14,options!$D$1:$D$20,0)</f>
        <v>19</v>
      </c>
    </row>
    <row r="15" customFormat="false" ht="12.8" hidden="false" customHeight="false" outlineLevel="0" collapsed="false">
      <c r="B15" s="67"/>
      <c r="C15" s="56" t="n">
        <f aca="false">FALSE()</f>
        <v>0</v>
      </c>
      <c r="D15" s="56" t="n">
        <f aca="false">FALSE()</f>
        <v>0</v>
      </c>
      <c r="E15" s="57" t="n">
        <v>5714401479123</v>
      </c>
      <c r="F15" s="57" t="s">
        <v>409</v>
      </c>
      <c r="G15" s="58" t="s">
        <v>410</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59" t="n">
        <f aca="false">TRUE()</f>
        <v>1</v>
      </c>
      <c r="J15" s="60" t="n">
        <f aca="false">FALSE()</f>
        <v>0</v>
      </c>
      <c r="K15" s="57" t="s">
        <v>411</v>
      </c>
      <c r="L15" s="61" t="n">
        <f aca="false">FALSE()</f>
        <v>0</v>
      </c>
      <c r="M15" s="62" t="str">
        <f aca="false">IF(ISBLANK(K15),"",IF(L15, "https://raw.githubusercontent.com/PatrickVibild/TellusAmazonPictures/master/pictures/"&amp;K15&amp;"/1.jpg","https://download.lenovo.com/Images/Parts/"&amp;K15&amp;"/"&amp;K15&amp;"_A.jpg"))</f>
        <v>https://download.lenovo.com/Images/Parts/01EN619/01EN619_A.jpg</v>
      </c>
      <c r="N15" s="62" t="str">
        <f aca="false">IF(ISBLANK(K15),"",IF(L15, "https://raw.githubusercontent.com/PatrickVibild/TellusAmazonPictures/master/pictures/"&amp;K15&amp;"/2.jpg","https://download.lenovo.com/Images/Parts/"&amp;K15&amp;"/"&amp;K15&amp;"_B.jpg"))</f>
        <v>https://download.lenovo.com/Images/Parts/01EN619/01EN619_B.jpg</v>
      </c>
      <c r="O15" s="63" t="str">
        <f aca="false">IF(ISBLANK(K15),"",IF(L15, "https://raw.githubusercontent.com/PatrickVibild/TellusAmazonPictures/master/pictures/"&amp;K15&amp;"/3.jpg","https://download.lenovo.com/Images/Parts/"&amp;K15&amp;"/"&amp;K15&amp;"_details.jpg"))</f>
        <v>https://download.lenovo.com/Images/Parts/01EN619/01EN619_details.jpg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4" t="n">
        <f aca="false">MATCH(G15,options!$D$1:$D$20,0)</f>
        <v>10</v>
      </c>
    </row>
    <row r="16" customFormat="false" ht="12.8" hidden="false" customHeight="false" outlineLevel="0" collapsed="false">
      <c r="A16" s="50" t="s">
        <v>412</v>
      </c>
      <c r="B16" s="51" t="s">
        <v>413</v>
      </c>
      <c r="C16" s="56" t="n">
        <f aca="false">FALSE()</f>
        <v>0</v>
      </c>
      <c r="D16" s="56" t="n">
        <f aca="false">FALSE()</f>
        <v>0</v>
      </c>
      <c r="E16" s="57" t="n">
        <v>5714401479130</v>
      </c>
      <c r="F16" s="57" t="s">
        <v>414</v>
      </c>
      <c r="G16" s="58" t="s">
        <v>415</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59" t="n">
        <f aca="false">TRUE()</f>
        <v>1</v>
      </c>
      <c r="J16" s="60" t="n">
        <f aca="false">FALSE()</f>
        <v>0</v>
      </c>
      <c r="K16" s="57" t="s">
        <v>416</v>
      </c>
      <c r="L16" s="61" t="n">
        <f aca="false">FALSE()</f>
        <v>0</v>
      </c>
      <c r="M16" s="62" t="str">
        <f aca="false">IF(ISBLANK(K16),"",IF(L16, "https://raw.githubusercontent.com/PatrickVibild/TellusAmazonPictures/master/pictures/"&amp;K16&amp;"/1.jpg","https://download.lenovo.com/Images/Parts/"&amp;K16&amp;"/"&amp;K16&amp;"_A.jpg"))</f>
        <v>https://download.lenovo.com/Images/Parts/01EN620/01EN620_A.jpg</v>
      </c>
      <c r="N16" s="62" t="str">
        <f aca="false">IF(ISBLANK(K16),"",IF(L16, "https://raw.githubusercontent.com/PatrickVibild/TellusAmazonPictures/master/pictures/"&amp;K16&amp;"/2.jpg","https://download.lenovo.com/Images/Parts/"&amp;K16&amp;"/"&amp;K16&amp;"_B.jpg"))</f>
        <v>https://download.lenovo.com/Images/Parts/01EN620/01EN620_B.jpg</v>
      </c>
      <c r="O16" s="63" t="str">
        <f aca="false">IF(ISBLANK(K16),"",IF(L16, "https://raw.githubusercontent.com/PatrickVibild/TellusAmazonPictures/master/pictures/"&amp;K16&amp;"/3.jpg","https://download.lenovo.com/Images/Parts/"&amp;K16&amp;"/"&amp;K16&amp;"_details.jpg"))</f>
        <v>https://download.lenovo.com/Images/Parts/01EN620/01EN620_details.jpg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4" t="n">
        <f aca="false">MATCH(G16,options!$D$1:$D$20,0)</f>
        <v>11</v>
      </c>
    </row>
    <row r="17" customFormat="false" ht="12.8" hidden="false" customHeight="false" outlineLevel="0" collapsed="false">
      <c r="B17" s="67"/>
      <c r="C17" s="56" t="n">
        <f aca="false">FALSE()</f>
        <v>0</v>
      </c>
      <c r="D17" s="56" t="n">
        <f aca="false">FALSE()</f>
        <v>0</v>
      </c>
      <c r="E17" s="57" t="n">
        <v>5714401479147</v>
      </c>
      <c r="F17" s="57" t="s">
        <v>417</v>
      </c>
      <c r="G17" s="58" t="s">
        <v>418</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59" t="n">
        <f aca="false">TRUE()</f>
        <v>1</v>
      </c>
      <c r="J17" s="60" t="n">
        <f aca="false">FALSE()</f>
        <v>0</v>
      </c>
      <c r="K17" s="57"/>
      <c r="L17" s="61" t="n">
        <f aca="false">FALSE()</f>
        <v>0</v>
      </c>
      <c r="M17" s="62" t="str">
        <f aca="false">IF(ISBLANK(K17),"",IF(L17, "https://raw.githubusercontent.com/PatrickVibild/TellusAmazonPictures/master/pictures/"&amp;K17&amp;"/1.jpg","https://download.lenovo.com/Images/Parts/"&amp;K17&amp;"/"&amp;K17&amp;"_A.jpg"))</f>
        <v/>
      </c>
      <c r="N17" s="62" t="str">
        <f aca="false">IF(ISBLANK(K17),"",IF(L17, "https://raw.githubusercontent.com/PatrickVibild/TellusAmazonPictures/master/pictures/"&amp;K17&amp;"/2.jpg","https://download.lenovo.com/Images/Parts/"&amp;K17&amp;"/"&amp;K17&amp;"_B.jpg"))</f>
        <v/>
      </c>
      <c r="O17" s="63"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4" t="n">
        <f aca="false">MATCH(G17,options!$D$1:$D$20,0)</f>
        <v>12</v>
      </c>
    </row>
    <row r="18" customFormat="false" ht="12.8" hidden="false" customHeight="false" outlineLevel="0" collapsed="false">
      <c r="A18" s="50" t="s">
        <v>419</v>
      </c>
      <c r="B18" s="68" t="n">
        <v>5</v>
      </c>
      <c r="C18" s="56" t="n">
        <f aca="false">FALSE()</f>
        <v>0</v>
      </c>
      <c r="D18" s="56" t="n">
        <f aca="false">FALSE()</f>
        <v>0</v>
      </c>
      <c r="E18" s="57" t="n">
        <v>5714401479154</v>
      </c>
      <c r="F18" s="57" t="s">
        <v>420</v>
      </c>
      <c r="G18" s="58" t="s">
        <v>421</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59" t="n">
        <f aca="false">TRUE()</f>
        <v>1</v>
      </c>
      <c r="J18" s="60" t="n">
        <f aca="false">FALSE()</f>
        <v>0</v>
      </c>
      <c r="K18" s="57" t="s">
        <v>422</v>
      </c>
      <c r="L18" s="61" t="n">
        <f aca="false">FALSE()</f>
        <v>0</v>
      </c>
      <c r="M18" s="62" t="str">
        <f aca="false">IF(ISBLANK(K18),"",IF(L18, "https://raw.githubusercontent.com/PatrickVibild/TellusAmazonPictures/master/pictures/"&amp;K18&amp;"/1.jpg","https://download.lenovo.com/Images/Parts/"&amp;K18&amp;"/"&amp;K18&amp;"_A.jpg"))</f>
        <v>https://download.lenovo.com/Images/Parts/01EN663/01EN663_A.jpg</v>
      </c>
      <c r="N18" s="62" t="str">
        <f aca="false">IF(ISBLANK(K18),"",IF(L18, "https://raw.githubusercontent.com/PatrickVibild/TellusAmazonPictures/master/pictures/"&amp;K18&amp;"/2.jpg","https://download.lenovo.com/Images/Parts/"&amp;K18&amp;"/"&amp;K18&amp;"_B.jpg"))</f>
        <v>https://download.lenovo.com/Images/Parts/01EN663/01EN663_B.jpg</v>
      </c>
      <c r="O18" s="63" t="str">
        <f aca="false">IF(ISBLANK(K18),"",IF(L18, "https://raw.githubusercontent.com/PatrickVibild/TellusAmazonPictures/master/pictures/"&amp;K18&amp;"/3.jpg","https://download.lenovo.com/Images/Parts/"&amp;K18&amp;"/"&amp;K18&amp;"_details.jpg"))</f>
        <v>https://download.lenovo.com/Images/Parts/01EN663/01EN663_details.jpg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4" t="n">
        <f aca="false">MATCH(G18,options!$D$1:$D$20,0)</f>
        <v>13</v>
      </c>
    </row>
    <row r="19" customFormat="false" ht="12.8" hidden="false" customHeight="false" outlineLevel="0" collapsed="false">
      <c r="B19" s="67"/>
      <c r="C19" s="56" t="n">
        <f aca="false">FALSE()</f>
        <v>0</v>
      </c>
      <c r="D19" s="56" t="n">
        <f aca="false">FALSE()</f>
        <v>0</v>
      </c>
      <c r="E19" s="57" t="n">
        <v>5714401479161</v>
      </c>
      <c r="F19" s="57" t="s">
        <v>423</v>
      </c>
      <c r="G19" s="58" t="s">
        <v>424</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59" t="n">
        <f aca="false">TRUE()</f>
        <v>1</v>
      </c>
      <c r="J19" s="60" t="n">
        <f aca="false">FALSE()</f>
        <v>0</v>
      </c>
      <c r="K19" s="57" t="s">
        <v>425</v>
      </c>
      <c r="L19" s="61" t="n">
        <f aca="false">FALSE()</f>
        <v>0</v>
      </c>
      <c r="M19" s="62" t="str">
        <f aca="false">IF(ISBLANK(K19),"",IF(L19, "https://raw.githubusercontent.com/PatrickVibild/TellusAmazonPictures/master/pictures/"&amp;K19&amp;"/1.jpg","https://download.lenovo.com/Images/Parts/"&amp;K19&amp;"/"&amp;K19&amp;"_A.jpg"))</f>
        <v>https://download.lenovo.com/Images/Parts/01EN667/01EN667_A.jpg</v>
      </c>
      <c r="N19" s="62" t="str">
        <f aca="false">IF(ISBLANK(K19),"",IF(L19, "https://raw.githubusercontent.com/PatrickVibild/TellusAmazonPictures/master/pictures/"&amp;K19&amp;"/2.jpg","https://download.lenovo.com/Images/Parts/"&amp;K19&amp;"/"&amp;K19&amp;"_B.jpg"))</f>
        <v>https://download.lenovo.com/Images/Parts/01EN667/01EN667_B.jpg</v>
      </c>
      <c r="O19" s="63" t="str">
        <f aca="false">IF(ISBLANK(K19),"",IF(L19, "https://raw.githubusercontent.com/PatrickVibild/TellusAmazonPictures/master/pictures/"&amp;K19&amp;"/3.jpg","https://download.lenovo.com/Images/Parts/"&amp;K19&amp;"/"&amp;K19&amp;"_details.jpg"))</f>
        <v>https://download.lenovo.com/Images/Parts/01EN667/01EN667_details.jpg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4" t="n">
        <f aca="false">MATCH(G19,options!$D$1:$D$20,0)</f>
        <v>14</v>
      </c>
    </row>
    <row r="20" customFormat="false" ht="12.8" hidden="false" customHeight="false" outlineLevel="0" collapsed="false">
      <c r="A20" s="50" t="s">
        <v>426</v>
      </c>
      <c r="B20" s="70" t="s">
        <v>427</v>
      </c>
      <c r="C20" s="56" t="n">
        <f aca="false">FALSE()</f>
        <v>0</v>
      </c>
      <c r="D20" s="56" t="n">
        <f aca="false">FALSE()</f>
        <v>0</v>
      </c>
      <c r="E20" s="57" t="n">
        <v>5714401479178</v>
      </c>
      <c r="F20" s="57" t="s">
        <v>428</v>
      </c>
      <c r="G20" s="58" t="s">
        <v>429</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59" t="n">
        <f aca="false">TRUE()</f>
        <v>1</v>
      </c>
      <c r="J20" s="60" t="n">
        <f aca="false">FALSE()</f>
        <v>0</v>
      </c>
      <c r="K20" s="57" t="s">
        <v>430</v>
      </c>
      <c r="L20" s="61" t="n">
        <f aca="false">FALSE()</f>
        <v>0</v>
      </c>
      <c r="M20" s="62" t="str">
        <f aca="false">IF(ISBLANK(K20),"",IF(L20, "https://raw.githubusercontent.com/PatrickVibild/TellusAmazonPictures/master/pictures/"&amp;K20&amp;"/1.jpg","https://download.lenovo.com/Images/Parts/"&amp;K20&amp;"/"&amp;K20&amp;"_A.jpg"))</f>
        <v>https://download.lenovo.com/Images/Parts/01EN750/01EN750_A.jpg</v>
      </c>
      <c r="N20" s="62" t="str">
        <f aca="false">IF(ISBLANK(K20),"",IF(L20, "https://raw.githubusercontent.com/PatrickVibild/TellusAmazonPictures/master/pictures/"&amp;K20&amp;"/2.jpg","https://download.lenovo.com/Images/Parts/"&amp;K20&amp;"/"&amp;K20&amp;"_B.jpg"))</f>
        <v>https://download.lenovo.com/Images/Parts/01EN750/01EN750_B.jpg</v>
      </c>
      <c r="O20" s="63" t="str">
        <f aca="false">IF(ISBLANK(K20),"",IF(L20, "https://raw.githubusercontent.com/PatrickVibild/TellusAmazonPictures/master/pictures/"&amp;K20&amp;"/3.jpg","https://download.lenovo.com/Images/Parts/"&amp;K20&amp;"/"&amp;K20&amp;"_details.jpg"))</f>
        <v>https://download.lenovo.com/Images/Parts/01EN750/01EN750_details.jpg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4" t="n">
        <f aca="false">MATCH(G20,options!$D$1:$D$20,0)</f>
        <v>15</v>
      </c>
    </row>
    <row r="21" customFormat="false" ht="23.85" hidden="false" customHeight="false" outlineLevel="0" collapsed="false">
      <c r="B21" s="67"/>
      <c r="C21" s="56" t="n">
        <f aca="false">FALSE()</f>
        <v>0</v>
      </c>
      <c r="D21" s="56" t="n">
        <f aca="false">FALSE()</f>
        <v>0</v>
      </c>
      <c r="E21" s="57" t="n">
        <v>5714401479185</v>
      </c>
      <c r="F21" s="57" t="s">
        <v>431</v>
      </c>
      <c r="G21" s="58" t="s">
        <v>432</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9" t="n">
        <f aca="false">TRUE()</f>
        <v>1</v>
      </c>
      <c r="J21" s="60" t="n">
        <f aca="false">FALSE()</f>
        <v>0</v>
      </c>
      <c r="K21" s="57" t="s">
        <v>433</v>
      </c>
      <c r="L21" s="61" t="n">
        <f aca="false">TRUE()</f>
        <v>1</v>
      </c>
      <c r="M21" s="62" t="str">
        <f aca="false">IF(ISBLANK(K21),"",IF(L21, "https://raw.githubusercontent.com/PatrickVibild/TellusAmazonPictures/master/pictures/"&amp;K21&amp;"/1.jpg","https://download.lenovo.com/Images/Parts/"&amp;K21&amp;"/"&amp;K21&amp;"_A.jpg"))</f>
        <v>https://raw.githubusercontent.com/PatrickVibild/TellusAmazonPictures/master/pictures/Lenovo/T470s/RG/USI/1.jpg</v>
      </c>
      <c r="N21" s="62" t="str">
        <f aca="false">IF(ISBLANK(K21),"",IF(L21, "https://raw.githubusercontent.com/PatrickVibild/TellusAmazonPictures/master/pictures/"&amp;K21&amp;"/2.jpg","https://download.lenovo.com/Images/Parts/"&amp;K21&amp;"/"&amp;K21&amp;"_B.jpg"))</f>
        <v>https://raw.githubusercontent.com/PatrickVibild/TellusAmazonPictures/master/pictures/Lenovo/T470s/RG/USI/2.jpg</v>
      </c>
      <c r="O21" s="63" t="str">
        <f aca="false">IF(ISBLANK(K21),"",IF(L21, "https://raw.githubusercontent.com/PatrickVibild/TellusAmazonPictures/master/pictures/"&amp;K21&amp;"/3.jpg","https://download.lenovo.com/Images/Parts/"&amp;K21&amp;"/"&amp;K21&amp;"_details.jpg"))</f>
        <v>https://raw.githubusercontent.com/PatrickVibild/TellusAmazonPictures/master/pictures/Lenovo/T470s/RG/USI/3.jpg</v>
      </c>
      <c r="P21" s="0" t="str">
        <f aca="false">IF(ISBLANK(K21),"",IF(L21, "https://raw.githubusercontent.com/PatrickVibild/TellusAmazonPictures/master/pictures/"&amp;K21&amp;"/4.jpg", ""))</f>
        <v>https://raw.githubusercontent.com/PatrickVibild/TellusAmazonPictures/master/pictures/Lenovo/T470s/RG/USI/4.jpg</v>
      </c>
      <c r="Q21" s="0" t="str">
        <f aca="false">IF(ISBLANK(K21),"",IF(L21, "https://raw.githubusercontent.com/PatrickVibild/TellusAmazonPictures/master/pictures/"&amp;K21&amp;"/5.jpg", ""))</f>
        <v>https://raw.githubusercontent.com/PatrickVibild/TellusAmazonPictures/master/pictures/Lenovo/T470s/RG/USI/5.jpg</v>
      </c>
      <c r="R21" s="0" t="str">
        <f aca="false">IF(ISBLANK(K21),"",IF(L21, "https://raw.githubusercontent.com/PatrickVibild/TellusAmazonPictures/master/pictures/"&amp;K21&amp;"/6.jpg", ""))</f>
        <v>https://raw.githubusercontent.com/PatrickVibild/TellusAmazonPictures/master/pictures/Lenovo/T470s/RG/USI/6.jpg</v>
      </c>
      <c r="S21" s="0" t="str">
        <f aca="false">IF(ISBLANK(K21),"",IF(L21, "https://raw.githubusercontent.com/PatrickVibild/TellusAmazonPictures/master/pictures/"&amp;K21&amp;"/7.jpg", ""))</f>
        <v>https://raw.githubusercontent.com/PatrickVibild/TellusAmazonPictures/master/pictures/Lenovo/T470s/RG/USI/7.jpg</v>
      </c>
      <c r="T21" s="0" t="str">
        <f aca="false">IF(ISBLANK(K21),"",IF(L21, "https://raw.githubusercontent.com/PatrickVibild/TellusAmazonPictures/master/pictures/"&amp;K21&amp;"/8.jpg",""))</f>
        <v>https://raw.githubusercontent.com/PatrickVibild/TellusAmazonPictures/master/pictures/Lenovo/T470s/RG/USI/8.jpg</v>
      </c>
      <c r="U21" s="0" t="str">
        <f aca="false">IF(ISBLANK(K21),"",IF(L21, "https://raw.githubusercontent.com/PatrickVibild/TellusAmazonPictures/master/pictures/"&amp;K21&amp;"/9.jpg", ""))</f>
        <v>https://raw.githubusercontent.com/PatrickVibild/TellusAmazonPictures/master/pictures/Lenovo/T470s/RG/USI/9.jpg</v>
      </c>
      <c r="V21" s="64" t="n">
        <f aca="false">MATCH(G21,options!$D$1:$D$20,0)</f>
        <v>16</v>
      </c>
    </row>
    <row r="22" customFormat="false" ht="12.8" hidden="false" customHeight="false" outlineLevel="0" collapsed="false">
      <c r="B22" s="67"/>
      <c r="C22" s="56" t="n">
        <f aca="false">FALSE()</f>
        <v>0</v>
      </c>
      <c r="D22" s="56" t="n">
        <f aca="false">FALSE()</f>
        <v>0</v>
      </c>
      <c r="E22" s="57" t="n">
        <v>5714401479192</v>
      </c>
      <c r="F22" s="57" t="s">
        <v>434</v>
      </c>
      <c r="G22" s="58" t="s">
        <v>435</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59" t="n">
        <f aca="false">TRUE()</f>
        <v>1</v>
      </c>
      <c r="J22" s="60" t="n">
        <f aca="false">FALSE()</f>
        <v>0</v>
      </c>
      <c r="K22" s="57" t="s">
        <v>436</v>
      </c>
      <c r="L22" s="61" t="n">
        <f aca="false">FALSE()</f>
        <v>0</v>
      </c>
      <c r="M22" s="62" t="str">
        <f aca="false">IF(ISBLANK(K22),"",IF(L22, "https://raw.githubusercontent.com/PatrickVibild/TellusAmazonPictures/master/pictures/"&amp;K22&amp;"/1.jpg","https://download.lenovo.com/Images/Parts/"&amp;K22&amp;"/"&amp;K22&amp;"_A.jpg"))</f>
        <v>https://download.lenovo.com/Images/Parts/01EN623/01EN623_A.jpg</v>
      </c>
      <c r="N22" s="62" t="str">
        <f aca="false">IF(ISBLANK(K22),"",IF(L22, "https://raw.githubusercontent.com/PatrickVibild/TellusAmazonPictures/master/pictures/"&amp;K22&amp;"/2.jpg","https://download.lenovo.com/Images/Parts/"&amp;K22&amp;"/"&amp;K22&amp;"_B.jpg"))</f>
        <v>https://download.lenovo.com/Images/Parts/01EN623/01EN623_B.jpg</v>
      </c>
      <c r="O22" s="63" t="str">
        <f aca="false">IF(ISBLANK(K22),"",IF(L22, "https://raw.githubusercontent.com/PatrickVibild/TellusAmazonPictures/master/pictures/"&amp;K22&amp;"/3.jpg","https://download.lenovo.com/Images/Parts/"&amp;K22&amp;"/"&amp;K22&amp;"_details.jpg"))</f>
        <v>https://download.lenovo.com/Images/Parts/01EN623/01EN623_details.jpg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4" t="n">
        <f aca="false">MATCH(G22,options!$D$1:$D$20,0)</f>
        <v>17</v>
      </c>
    </row>
    <row r="23" customFormat="false" ht="46.25" hidden="false" customHeight="false" outlineLevel="0" collapsed="false">
      <c r="A23" s="50" t="s">
        <v>437</v>
      </c>
      <c r="B23" s="51" t="str">
        <f aca="false">IF(Values!$B$36=English!$B$2,English!B3, IF(Values!$B$36=German!$B$2,German!B3, IF(Values!$B$36=Italian!$B$2,Italian!B3, IF(Values!$B$36=Spanish!$B$2, Spanish!B3, IF(Values!$B$36=French!$B$2, French!B3, IF(Values!$B$36=Dutch!$B$2,Dutch!B3, IF(Values!$B$36=English!$D$32, English!B14, 0)))))))</f>
        <v>👉 ÜBERARBEITET: GELD SPAREN - Ersatz-Lenovo-Laptop-Tastatur, gleiche Qualität wie OEM-Tastaturen. TellusRem ist seit 2011 der weltweit führende Distributor von Tastaturen. Perfekte Ersatztastatur, einfach auszutauschen und zu installieren.</v>
      </c>
      <c r="C23" s="56" t="n">
        <f aca="false">TRUE()</f>
        <v>1</v>
      </c>
      <c r="D23" s="56" t="n">
        <f aca="false">FALSE()</f>
        <v>0</v>
      </c>
      <c r="E23" s="57" t="n">
        <v>5714401479208</v>
      </c>
      <c r="F23" s="57" t="s">
        <v>438</v>
      </c>
      <c r="G23" s="58" t="s">
        <v>439</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9" t="n">
        <f aca="false">TRUE()</f>
        <v>1</v>
      </c>
      <c r="J23" s="60" t="n">
        <f aca="false">FALSE()</f>
        <v>0</v>
      </c>
      <c r="K23" s="57" t="s">
        <v>440</v>
      </c>
      <c r="L23" s="61" t="n">
        <f aca="false">TRUE()</f>
        <v>1</v>
      </c>
      <c r="M23" s="62" t="str">
        <f aca="false">IF(ISBLANK(K23),"",IF(L23, "https://raw.githubusercontent.com/PatrickVibild/TellusAmazonPictures/master/pictures/"&amp;K23&amp;"/1.jpg","https://download.lenovo.com/Images/Parts/"&amp;K23&amp;"/"&amp;K23&amp;"_A.jpg"))</f>
        <v>https://raw.githubusercontent.com/PatrickVibild/TellusAmazonPictures/master/pictures/Lenovo/T470s/RG/US/1.jpg</v>
      </c>
      <c r="N23" s="62" t="str">
        <f aca="false">IF(ISBLANK(K23),"",IF(L23, "https://raw.githubusercontent.com/PatrickVibild/TellusAmazonPictures/master/pictures/"&amp;K23&amp;"/2.jpg","https://download.lenovo.com/Images/Parts/"&amp;K23&amp;"/"&amp;K23&amp;"_B.jpg"))</f>
        <v>https://raw.githubusercontent.com/PatrickVibild/TellusAmazonPictures/master/pictures/Lenovo/T470s/RG/US/2.jpg</v>
      </c>
      <c r="O23" s="63" t="str">
        <f aca="false">IF(ISBLANK(K23),"",IF(L23, "https://raw.githubusercontent.com/PatrickVibild/TellusAmazonPictures/master/pictures/"&amp;K23&amp;"/3.jpg","https://download.lenovo.com/Images/Parts/"&amp;K23&amp;"/"&amp;K23&amp;"_details.jpg"))</f>
        <v>https://raw.githubusercontent.com/PatrickVibild/TellusAmazonPictures/master/pictures/Lenovo/T470s/RG/US/3.jpg</v>
      </c>
      <c r="P23" s="0" t="str">
        <f aca="false">IF(ISBLANK(K23),"",IF(L23, "https://raw.githubusercontent.com/PatrickVibild/TellusAmazonPictures/master/pictures/"&amp;K23&amp;"/4.jpg", ""))</f>
        <v>https://raw.githubusercontent.com/PatrickVibild/TellusAmazonPictures/master/pictures/Lenovo/T470s/RG/US/4.jpg</v>
      </c>
      <c r="Q23" s="0" t="str">
        <f aca="false">IF(ISBLANK(K23),"",IF(L23, "https://raw.githubusercontent.com/PatrickVibild/TellusAmazonPictures/master/pictures/"&amp;K23&amp;"/5.jpg", ""))</f>
        <v>https://raw.githubusercontent.com/PatrickVibild/TellusAmazonPictures/master/pictures/Lenovo/T470s/RG/US/5.jpg</v>
      </c>
      <c r="R23" s="0" t="str">
        <f aca="false">IF(ISBLANK(K23),"",IF(L23, "https://raw.githubusercontent.com/PatrickVibild/TellusAmazonPictures/master/pictures/"&amp;K23&amp;"/6.jpg", ""))</f>
        <v>https://raw.githubusercontent.com/PatrickVibild/TellusAmazonPictures/master/pictures/Lenovo/T470s/RG/US/6.jpg</v>
      </c>
      <c r="S23" s="0" t="str">
        <f aca="false">IF(ISBLANK(K23),"",IF(L23, "https://raw.githubusercontent.com/PatrickVibild/TellusAmazonPictures/master/pictures/"&amp;K23&amp;"/7.jpg", ""))</f>
        <v>https://raw.githubusercontent.com/PatrickVibild/TellusAmazonPictures/master/pictures/Lenovo/T470s/RG/US/7.jpg</v>
      </c>
      <c r="T23" s="0" t="str">
        <f aca="false">IF(ISBLANK(K23),"",IF(L23, "https://raw.githubusercontent.com/PatrickVibild/TellusAmazonPictures/master/pictures/"&amp;K23&amp;"/8.jpg",""))</f>
        <v>https://raw.githubusercontent.com/PatrickVibild/TellusAmazonPictures/master/pictures/Lenovo/T470s/RG/US/8.jpg</v>
      </c>
      <c r="U23" s="0" t="str">
        <f aca="false">IF(ISBLANK(K23),"",IF(L23, "https://raw.githubusercontent.com/PatrickVibild/TellusAmazonPictures/master/pictures/"&amp;K23&amp;"/9.jpg", ""))</f>
        <v>https://raw.githubusercontent.com/PatrickVibild/TellusAmazonPictures/master/pictures/Lenovo/T470s/RG/US/9.jpg</v>
      </c>
      <c r="V23" s="64" t="n">
        <f aca="false">MATCH(G23,options!$D$1:$D$20,0)</f>
        <v>18</v>
      </c>
    </row>
    <row r="24" customFormat="false" ht="57.45" hidden="false" customHeight="false" outlineLevel="0" collapsed="false">
      <c r="A24" s="50" t="s">
        <v>441</v>
      </c>
      <c r="B24" s="51" t="str">
        <f aca="false">IF(Values!$B$36=English!$B$2,English!B4, IF(Values!$B$36=German!$B$2,German!B4, IF(Values!$B$36=Italian!$B$2,Italian!B4, IF(Values!$B$36=Spanish!$B$2, Spanish!B4, IF(Values!$B$36=French!$B$2, French!B4, IF(Values!$B$36=Dutch!$B$2,Dutch!B4, IF(Values!$B$36=English!$D$32, English!D34, 0)))))))</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v>
      </c>
      <c r="C24" s="56" t="n">
        <f aca="false">FALSE()</f>
        <v>0</v>
      </c>
      <c r="D24" s="56" t="n">
        <f aca="false">TRUE()</f>
        <v>1</v>
      </c>
      <c r="E24" s="57" t="n">
        <v>5714401471011</v>
      </c>
      <c r="F24" s="57" t="s">
        <v>442</v>
      </c>
      <c r="G24" s="58" t="s">
        <v>366</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59" t="n">
        <f aca="false">TRUE()</f>
        <v>1</v>
      </c>
      <c r="J24" s="60" t="n">
        <f aca="false">TRUE()</f>
        <v>1</v>
      </c>
      <c r="K24" s="57" t="s">
        <v>443</v>
      </c>
      <c r="L24" s="61" t="n">
        <f aca="false">TRUE()</f>
        <v>1</v>
      </c>
      <c r="M24" s="62" t="str">
        <f aca="false">IF(ISBLANK(K24),"",IF(L24, "https://raw.githubusercontent.com/PatrickVibild/TellusAmazonPictures/master/pictures/"&amp;K24&amp;"/1.jpg","https://download.lenovo.com/Images/Parts/"&amp;K24&amp;"/"&amp;K24&amp;"_A.jpg"))</f>
        <v>https://raw.githubusercontent.com/PatrickVibild/TellusAmazonPictures/master/pictures/Lenovo/T470s/BL/DE/1.jpg</v>
      </c>
      <c r="N24" s="62" t="str">
        <f aca="false">IF(ISBLANK(K24),"",IF(L24, "https://raw.githubusercontent.com/PatrickVibild/TellusAmazonPictures/master/pictures/"&amp;K24&amp;"/2.jpg","https://download.lenovo.com/Images/Parts/"&amp;K24&amp;"/"&amp;K24&amp;"_B.jpg"))</f>
        <v>https://raw.githubusercontent.com/PatrickVibild/TellusAmazonPictures/master/pictures/Lenovo/T470s/BL/DE/2.jpg</v>
      </c>
      <c r="O24" s="63" t="str">
        <f aca="false">IF(ISBLANK(K24),"",IF(L24, "https://raw.githubusercontent.com/PatrickVibild/TellusAmazonPictures/master/pictures/"&amp;K24&amp;"/3.jpg","https://download.lenovo.com/Images/Parts/"&amp;K24&amp;"/"&amp;K24&amp;"_details.jpg"))</f>
        <v>https://raw.githubusercontent.com/PatrickVibild/TellusAmazonPictures/master/pictures/Lenovo/T470s/BL/DE/3.jpg</v>
      </c>
      <c r="P24" s="0" t="str">
        <f aca="false">IF(ISBLANK(K24),"",IF(L24, "https://raw.githubusercontent.com/PatrickVibild/TellusAmazonPictures/master/pictures/"&amp;K24&amp;"/4.jpg", ""))</f>
        <v>https://raw.githubusercontent.com/PatrickVibild/TellusAmazonPictures/master/pictures/Lenovo/T470s/BL/DE/4.jpg</v>
      </c>
      <c r="Q24" s="0" t="str">
        <f aca="false">IF(ISBLANK(K24),"",IF(L24, "https://raw.githubusercontent.com/PatrickVibild/TellusAmazonPictures/master/pictures/"&amp;K24&amp;"/5.jpg", ""))</f>
        <v>https://raw.githubusercontent.com/PatrickVibild/TellusAmazonPictures/master/pictures/Lenovo/T470s/BL/DE/5.jpg</v>
      </c>
      <c r="R24" s="0" t="str">
        <f aca="false">IF(ISBLANK(K24),"",IF(L24, "https://raw.githubusercontent.com/PatrickVibild/TellusAmazonPictures/master/pictures/"&amp;K24&amp;"/6.jpg", ""))</f>
        <v>https://raw.githubusercontent.com/PatrickVibild/TellusAmazonPictures/master/pictures/Lenovo/T470s/BL/DE/6.jpg</v>
      </c>
      <c r="S24" s="0" t="str">
        <f aca="false">IF(ISBLANK(K24),"",IF(L24, "https://raw.githubusercontent.com/PatrickVibild/TellusAmazonPictures/master/pictures/"&amp;K24&amp;"/7.jpg", ""))</f>
        <v>https://raw.githubusercontent.com/PatrickVibild/TellusAmazonPictures/master/pictures/Lenovo/T470s/BL/DE/7.jpg</v>
      </c>
      <c r="T24" s="0" t="str">
        <f aca="false">IF(ISBLANK(K24),"",IF(L24, "https://raw.githubusercontent.com/PatrickVibild/TellusAmazonPictures/master/pictures/"&amp;K24&amp;"/8.jpg",""))</f>
        <v>https://raw.githubusercontent.com/PatrickVibild/TellusAmazonPictures/master/pictures/Lenovo/T470s/BL/DE/8.jpg</v>
      </c>
      <c r="U24" s="0" t="str">
        <f aca="false">IF(ISBLANK(K24),"",IF(L24, "https://raw.githubusercontent.com/PatrickVibild/TellusAmazonPictures/master/pictures/"&amp;K24&amp;"/9.jpg", ""))</f>
        <v>https://raw.githubusercontent.com/PatrickVibild/TellusAmazonPictures/master/pictures/Lenovo/T470s/BL/DE/9.jpg</v>
      </c>
      <c r="V24" s="64" t="n">
        <f aca="false">MATCH(G24,options!$D$1:$D$20,0)</f>
        <v>1</v>
      </c>
    </row>
    <row r="25" customFormat="false" ht="35.05" hidden="false" customHeight="false" outlineLevel="0" collapsed="false">
      <c r="A25" s="50" t="s">
        <v>444</v>
      </c>
      <c r="B25" s="51" t="str">
        <f aca="false">IF(Values!$B$36=English!$B$2,English!B5, IF(Values!$B$36=German!$B$2,German!B5, IF(Values!$B$36=Italian!$B$2,Italian!B5, IF(Values!$B$36=Spanish!$B$2, Spanish!B5, IF(Values!$B$36=French!$B$2, French!B5, IF(Values!$B$36=Dutch!$B$2,Dutch!B5, IF(Values!$B$36=English!$D$32, English!D35, 0)))))))</f>
        <v>♻️ ÖFFENTLICHES PRODUKT - Kaufen Sie renoviert, KAUFEN SIE GRÜN! Reduzieren Sie mehr als 80% Kohlendioxid, indem Sie unsere überholten Tastaturen kaufen, im Vergleich zu einer neuen Tastatur!</v>
      </c>
      <c r="C25" s="56" t="n">
        <f aca="false">FALSE()</f>
        <v>0</v>
      </c>
      <c r="D25" s="56" t="n">
        <f aca="false">TRUE()</f>
        <v>1</v>
      </c>
      <c r="E25" s="57" t="n">
        <v>5714401471028</v>
      </c>
      <c r="F25" s="57" t="s">
        <v>445</v>
      </c>
      <c r="G25" s="58" t="s">
        <v>370</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59" t="n">
        <f aca="false">TRUE()</f>
        <v>1</v>
      </c>
      <c r="J25" s="60" t="n">
        <f aca="false">TRUE()</f>
        <v>1</v>
      </c>
      <c r="K25" s="57" t="s">
        <v>446</v>
      </c>
      <c r="L25" s="61" t="n">
        <f aca="false">TRUE()</f>
        <v>1</v>
      </c>
      <c r="M25" s="62" t="str">
        <f aca="false">IF(ISBLANK(K25),"",IF(L25, "https://raw.githubusercontent.com/PatrickVibild/TellusAmazonPictures/master/pictures/"&amp;K25&amp;"/1.jpg","https://download.lenovo.com/Images/Parts/"&amp;K25&amp;"/"&amp;K25&amp;"_A.jpg"))</f>
        <v>https://raw.githubusercontent.com/PatrickVibild/TellusAmazonPictures/master/pictures/Lenovo/T470s/BL/FR/1.jpg</v>
      </c>
      <c r="N25" s="62" t="str">
        <f aca="false">IF(ISBLANK(K25),"",IF(L25, "https://raw.githubusercontent.com/PatrickVibild/TellusAmazonPictures/master/pictures/"&amp;K25&amp;"/2.jpg","https://download.lenovo.com/Images/Parts/"&amp;K25&amp;"/"&amp;K25&amp;"_B.jpg"))</f>
        <v>https://raw.githubusercontent.com/PatrickVibild/TellusAmazonPictures/master/pictures/Lenovo/T470s/BL/FR/2.jpg</v>
      </c>
      <c r="O25" s="63" t="str">
        <f aca="false">IF(ISBLANK(K25),"",IF(L25, "https://raw.githubusercontent.com/PatrickVibild/TellusAmazonPictures/master/pictures/"&amp;K25&amp;"/3.jpg","https://download.lenovo.com/Images/Parts/"&amp;K25&amp;"/"&amp;K25&amp;"_details.jpg"))</f>
        <v>https://raw.githubusercontent.com/PatrickVibild/TellusAmazonPictures/master/pictures/Lenovo/T470s/BL/FR/3.jpg</v>
      </c>
      <c r="P25" s="0" t="str">
        <f aca="false">IF(ISBLANK(K25),"",IF(L25, "https://raw.githubusercontent.com/PatrickVibild/TellusAmazonPictures/master/pictures/"&amp;K25&amp;"/4.jpg", ""))</f>
        <v>https://raw.githubusercontent.com/PatrickVibild/TellusAmazonPictures/master/pictures/Lenovo/T470s/BL/FR/4.jpg</v>
      </c>
      <c r="Q25" s="0" t="str">
        <f aca="false">IF(ISBLANK(K25),"",IF(L25, "https://raw.githubusercontent.com/PatrickVibild/TellusAmazonPictures/master/pictures/"&amp;K25&amp;"/5.jpg", ""))</f>
        <v>https://raw.githubusercontent.com/PatrickVibild/TellusAmazonPictures/master/pictures/Lenovo/T470s/BL/FR/5.jpg</v>
      </c>
      <c r="R25" s="0" t="str">
        <f aca="false">IF(ISBLANK(K25),"",IF(L25, "https://raw.githubusercontent.com/PatrickVibild/TellusAmazonPictures/master/pictures/"&amp;K25&amp;"/6.jpg", ""))</f>
        <v>https://raw.githubusercontent.com/PatrickVibild/TellusAmazonPictures/master/pictures/Lenovo/T470s/BL/FR/6.jpg</v>
      </c>
      <c r="S25" s="0" t="str">
        <f aca="false">IF(ISBLANK(K25),"",IF(L25, "https://raw.githubusercontent.com/PatrickVibild/TellusAmazonPictures/master/pictures/"&amp;K25&amp;"/7.jpg", ""))</f>
        <v>https://raw.githubusercontent.com/PatrickVibild/TellusAmazonPictures/master/pictures/Lenovo/T470s/BL/FR/7.jpg</v>
      </c>
      <c r="T25" s="0" t="str">
        <f aca="false">IF(ISBLANK(K25),"",IF(L25, "https://raw.githubusercontent.com/PatrickVibild/TellusAmazonPictures/master/pictures/"&amp;K25&amp;"/8.jpg",""))</f>
        <v>https://raw.githubusercontent.com/PatrickVibild/TellusAmazonPictures/master/pictures/Lenovo/T470s/BL/FR/8.jpg</v>
      </c>
      <c r="U25" s="0" t="str">
        <f aca="false">IF(ISBLANK(K25),"",IF(L25, "https://raw.githubusercontent.com/PatrickVibild/TellusAmazonPictures/master/pictures/"&amp;K25&amp;"/9.jpg", ""))</f>
        <v>https://raw.githubusercontent.com/PatrickVibild/TellusAmazonPictures/master/pictures/Lenovo/T470s/BL/FR/9.jpg</v>
      </c>
      <c r="V25" s="64" t="n">
        <f aca="false">MATCH(G25,options!$D$1:$D$20,0)</f>
        <v>2</v>
      </c>
    </row>
    <row r="26" customFormat="false" ht="23.85" hidden="false" customHeight="false" outlineLevel="0" collapsed="false">
      <c r="A26" s="50" t="s">
        <v>447</v>
      </c>
      <c r="B26" s="51" t="str">
        <f aca="false">IF(Values!$B$36=English!$B$2,English!B6, IF(Values!$B$36=German!$B$2,German!B6, IF(Values!$B$36=Italian!$B$2,Italian!B6, IF(Values!$B$36=Spanish!$B$2, Spanish!B6, IF(Values!$B$36=French!$B$2, French!B6, IF(Values!$B$36=Dutch!$B$2,Dutch!B6, IF(Values!$B$36=English!$D$32, English!D36, 0)))))))</f>
        <v>👉 LAYOUT - {flag} {language} mit Hintergrundbeleuchtung</v>
      </c>
      <c r="C26" s="56" t="n">
        <f aca="false">FALSE()</f>
        <v>0</v>
      </c>
      <c r="D26" s="56" t="n">
        <f aca="false">TRUE()</f>
        <v>1</v>
      </c>
      <c r="E26" s="57" t="n">
        <v>5714401471035</v>
      </c>
      <c r="F26" s="57" t="s">
        <v>448</v>
      </c>
      <c r="G26" s="58" t="s">
        <v>375</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59" t="n">
        <f aca="false">TRUE()</f>
        <v>1</v>
      </c>
      <c r="J26" s="60" t="n">
        <f aca="false">TRUE()</f>
        <v>1</v>
      </c>
      <c r="K26" s="57" t="s">
        <v>449</v>
      </c>
      <c r="L26" s="61" t="n">
        <f aca="false">TRUE()</f>
        <v>1</v>
      </c>
      <c r="M26" s="62" t="str">
        <f aca="false">IF(ISBLANK(K26),"",IF(L26, "https://raw.githubusercontent.com/PatrickVibild/TellusAmazonPictures/master/pictures/"&amp;K26&amp;"/1.jpg","https://download.lenovo.com/Images/Parts/"&amp;K26&amp;"/"&amp;K26&amp;"_A.jpg"))</f>
        <v>https://raw.githubusercontent.com/PatrickVibild/TellusAmazonPictures/master/pictures/Lenovo/T470s/BL/IT/1.jpg</v>
      </c>
      <c r="N26" s="62" t="str">
        <f aca="false">IF(ISBLANK(K26),"",IF(L26, "https://raw.githubusercontent.com/PatrickVibild/TellusAmazonPictures/master/pictures/"&amp;K26&amp;"/2.jpg","https://download.lenovo.com/Images/Parts/"&amp;K26&amp;"/"&amp;K26&amp;"_B.jpg"))</f>
        <v>https://raw.githubusercontent.com/PatrickVibild/TellusAmazonPictures/master/pictures/Lenovo/T470s/BL/IT/2.jpg</v>
      </c>
      <c r="O26" s="63" t="str">
        <f aca="false">IF(ISBLANK(K26),"",IF(L26, "https://raw.githubusercontent.com/PatrickVibild/TellusAmazonPictures/master/pictures/"&amp;K26&amp;"/3.jpg","https://download.lenovo.com/Images/Parts/"&amp;K26&amp;"/"&amp;K26&amp;"_details.jpg"))</f>
        <v>https://raw.githubusercontent.com/PatrickVibild/TellusAmazonPictures/master/pictures/Lenovo/T470s/BL/IT/3.jpg</v>
      </c>
      <c r="P26" s="0" t="str">
        <f aca="false">IF(ISBLANK(K26),"",IF(L26, "https://raw.githubusercontent.com/PatrickVibild/TellusAmazonPictures/master/pictures/"&amp;K26&amp;"/4.jpg", ""))</f>
        <v>https://raw.githubusercontent.com/PatrickVibild/TellusAmazonPictures/master/pictures/Lenovo/T470s/BL/IT/4.jpg</v>
      </c>
      <c r="Q26" s="0" t="str">
        <f aca="false">IF(ISBLANK(K26),"",IF(L26, "https://raw.githubusercontent.com/PatrickVibild/TellusAmazonPictures/master/pictures/"&amp;K26&amp;"/5.jpg", ""))</f>
        <v>https://raw.githubusercontent.com/PatrickVibild/TellusAmazonPictures/master/pictures/Lenovo/T470s/BL/IT/5.jpg</v>
      </c>
      <c r="R26" s="0" t="str">
        <f aca="false">IF(ISBLANK(K26),"",IF(L26, "https://raw.githubusercontent.com/PatrickVibild/TellusAmazonPictures/master/pictures/"&amp;K26&amp;"/6.jpg", ""))</f>
        <v>https://raw.githubusercontent.com/PatrickVibild/TellusAmazonPictures/master/pictures/Lenovo/T470s/BL/IT/6.jpg</v>
      </c>
      <c r="S26" s="0" t="str">
        <f aca="false">IF(ISBLANK(K26),"",IF(L26, "https://raw.githubusercontent.com/PatrickVibild/TellusAmazonPictures/master/pictures/"&amp;K26&amp;"/7.jpg", ""))</f>
        <v>https://raw.githubusercontent.com/PatrickVibild/TellusAmazonPictures/master/pictures/Lenovo/T470s/BL/IT/7.jpg</v>
      </c>
      <c r="T26" s="0" t="str">
        <f aca="false">IF(ISBLANK(K26),"",IF(L26, "https://raw.githubusercontent.com/PatrickVibild/TellusAmazonPictures/master/pictures/"&amp;K26&amp;"/8.jpg",""))</f>
        <v>https://raw.githubusercontent.com/PatrickVibild/TellusAmazonPictures/master/pictures/Lenovo/T470s/BL/IT/8.jpg</v>
      </c>
      <c r="U26" s="0" t="str">
        <f aca="false">IF(ISBLANK(K26),"",IF(L26, "https://raw.githubusercontent.com/PatrickVibild/TellusAmazonPictures/master/pictures/"&amp;K26&amp;"/9.jpg", ""))</f>
        <v>https://raw.githubusercontent.com/PatrickVibild/TellusAmazonPictures/master/pictures/Lenovo/T470s/BL/IT/9.jpg</v>
      </c>
      <c r="V26" s="64" t="n">
        <f aca="false">MATCH(G26,options!$D$1:$D$20,0)</f>
        <v>3</v>
      </c>
    </row>
    <row r="27" customFormat="false" ht="46.25" hidden="false" customHeight="false" outlineLevel="0" collapsed="false">
      <c r="A27" s="50" t="s">
        <v>444</v>
      </c>
      <c r="B27" s="51" t="str">
        <f aca="false">IF(Values!$B$36=English!$B$2,English!B7, IF(Values!$B$36=German!$B$2,German!B7, IF(Values!$B$36=Italian!$B$2,Italian!B7, IF(Values!$B$36=Spanish!$B$2, Spanish!B7, IF(Values!$B$36=French!$B$2, French!B7, IF(Values!$B$36=Dutch!$B$2,Dutch!B7, IF(Values!$B$36=English!$D$32, English!D37, 0)))))))</f>
        <v>👉 KOMPATIBEL MIT - Lenovo {model}. Bitte überprüfen Sie das Bild und die Beschreibung sorgfältig, bevor Sie eine Tastatur kaufen. Dies stellt sicher, dass Sie die richtige Laptop-Tastatur für Ihren Computer erhalten. Super einfache Installation.</v>
      </c>
      <c r="C27" s="56" t="n">
        <f aca="false">FALSE()</f>
        <v>0</v>
      </c>
      <c r="D27" s="56" t="n">
        <f aca="false">TRUE()</f>
        <v>1</v>
      </c>
      <c r="E27" s="57" t="n">
        <v>5714401471042</v>
      </c>
      <c r="F27" s="57" t="s">
        <v>450</v>
      </c>
      <c r="G27" s="58" t="s">
        <v>379</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59" t="n">
        <f aca="false">TRUE()</f>
        <v>1</v>
      </c>
      <c r="J27" s="60" t="n">
        <f aca="false">TRUE()</f>
        <v>1</v>
      </c>
      <c r="K27" s="57" t="s">
        <v>451</v>
      </c>
      <c r="L27" s="61" t="n">
        <f aca="false">TRUE()</f>
        <v>1</v>
      </c>
      <c r="M27" s="62" t="str">
        <f aca="false">IF(ISBLANK(K27),"",IF(L27, "https://raw.githubusercontent.com/PatrickVibild/TellusAmazonPictures/master/pictures/"&amp;K27&amp;"/1.jpg","https://download.lenovo.com/Images/Parts/"&amp;K27&amp;"/"&amp;K27&amp;"_A.jpg"))</f>
        <v>https://raw.githubusercontent.com/PatrickVibild/TellusAmazonPictures/master/pictures/Lenovo/T470s/BL/ES/1.jpg</v>
      </c>
      <c r="N27" s="62" t="str">
        <f aca="false">IF(ISBLANK(K27),"",IF(L27, "https://raw.githubusercontent.com/PatrickVibild/TellusAmazonPictures/master/pictures/"&amp;K27&amp;"/2.jpg","https://download.lenovo.com/Images/Parts/"&amp;K27&amp;"/"&amp;K27&amp;"_B.jpg"))</f>
        <v>https://raw.githubusercontent.com/PatrickVibild/TellusAmazonPictures/master/pictures/Lenovo/T470s/BL/ES/2.jpg</v>
      </c>
      <c r="O27" s="63" t="str">
        <f aca="false">IF(ISBLANK(K27),"",IF(L27, "https://raw.githubusercontent.com/PatrickVibild/TellusAmazonPictures/master/pictures/"&amp;K27&amp;"/3.jpg","https://download.lenovo.com/Images/Parts/"&amp;K27&amp;"/"&amp;K27&amp;"_details.jpg"))</f>
        <v>https://raw.githubusercontent.com/PatrickVibild/TellusAmazonPictures/master/pictures/Lenovo/T470s/BL/ES/3.jpg</v>
      </c>
      <c r="P27" s="0" t="str">
        <f aca="false">IF(ISBLANK(K27),"",IF(L27, "https://raw.githubusercontent.com/PatrickVibild/TellusAmazonPictures/master/pictures/"&amp;K27&amp;"/4.jpg", ""))</f>
        <v>https://raw.githubusercontent.com/PatrickVibild/TellusAmazonPictures/master/pictures/Lenovo/T470s/BL/ES/4.jpg</v>
      </c>
      <c r="Q27" s="0" t="str">
        <f aca="false">IF(ISBLANK(K27),"",IF(L27, "https://raw.githubusercontent.com/PatrickVibild/TellusAmazonPictures/master/pictures/"&amp;K27&amp;"/5.jpg", ""))</f>
        <v>https://raw.githubusercontent.com/PatrickVibild/TellusAmazonPictures/master/pictures/Lenovo/T470s/BL/ES/5.jpg</v>
      </c>
      <c r="R27" s="0" t="str">
        <f aca="false">IF(ISBLANK(K27),"",IF(L27, "https://raw.githubusercontent.com/PatrickVibild/TellusAmazonPictures/master/pictures/"&amp;K27&amp;"/6.jpg", ""))</f>
        <v>https://raw.githubusercontent.com/PatrickVibild/TellusAmazonPictures/master/pictures/Lenovo/T470s/BL/ES/6.jpg</v>
      </c>
      <c r="S27" s="0" t="str">
        <f aca="false">IF(ISBLANK(K27),"",IF(L27, "https://raw.githubusercontent.com/PatrickVibild/TellusAmazonPictures/master/pictures/"&amp;K27&amp;"/7.jpg", ""))</f>
        <v>https://raw.githubusercontent.com/PatrickVibild/TellusAmazonPictures/master/pictures/Lenovo/T470s/BL/ES/7.jpg</v>
      </c>
      <c r="T27" s="0" t="str">
        <f aca="false">IF(ISBLANK(K27),"",IF(L27, "https://raw.githubusercontent.com/PatrickVibild/TellusAmazonPictures/master/pictures/"&amp;K27&amp;"/8.jpg",""))</f>
        <v>https://raw.githubusercontent.com/PatrickVibild/TellusAmazonPictures/master/pictures/Lenovo/T470s/BL/ES/8.jpg</v>
      </c>
      <c r="U27" s="0" t="str">
        <f aca="false">IF(ISBLANK(K27),"",IF(L27, "https://raw.githubusercontent.com/PatrickVibild/TellusAmazonPictures/master/pictures/"&amp;K27&amp;"/9.jpg", ""))</f>
        <v>https://raw.githubusercontent.com/PatrickVibild/TellusAmazonPictures/master/pictures/Lenovo/T470s/BL/ES/9.jpg</v>
      </c>
      <c r="V27" s="64" t="n">
        <f aca="false">MATCH(G27,options!$D$1:$D$20,0)</f>
        <v>4</v>
      </c>
    </row>
    <row r="28" customFormat="false" ht="23.85" hidden="false" customHeight="false" outlineLevel="0" collapsed="false">
      <c r="B28" s="71"/>
      <c r="C28" s="56" t="n">
        <f aca="false">FALSE()</f>
        <v>0</v>
      </c>
      <c r="D28" s="56" t="n">
        <f aca="false">TRUE()</f>
        <v>1</v>
      </c>
      <c r="E28" s="57" t="n">
        <v>5714401471257</v>
      </c>
      <c r="F28" s="57" t="s">
        <v>452</v>
      </c>
      <c r="G28" s="58" t="s">
        <v>383</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9" t="n">
        <f aca="false">TRUE()</f>
        <v>1</v>
      </c>
      <c r="J28" s="60" t="n">
        <f aca="false">TRUE()</f>
        <v>1</v>
      </c>
      <c r="K28" s="57" t="s">
        <v>453</v>
      </c>
      <c r="L28" s="61" t="n">
        <f aca="false">TRUE()</f>
        <v>1</v>
      </c>
      <c r="M28" s="62" t="str">
        <f aca="false">IF(ISBLANK(K28),"",IF(L28, "https://raw.githubusercontent.com/PatrickVibild/TellusAmazonPictures/master/pictures/"&amp;K28&amp;"/1.jpg","https://download.lenovo.com/Images/Parts/"&amp;K28&amp;"/"&amp;K28&amp;"_A.jpg"))</f>
        <v>https://raw.githubusercontent.com/PatrickVibild/TellusAmazonPictures/master/pictures/Lenovo/T470s/BL/UK/1.jpg</v>
      </c>
      <c r="N28" s="62" t="str">
        <f aca="false">IF(ISBLANK(K28),"",IF(L28, "https://raw.githubusercontent.com/PatrickVibild/TellusAmazonPictures/master/pictures/"&amp;K28&amp;"/2.jpg","https://download.lenovo.com/Images/Parts/"&amp;K28&amp;"/"&amp;K28&amp;"_B.jpg"))</f>
        <v>https://raw.githubusercontent.com/PatrickVibild/TellusAmazonPictures/master/pictures/Lenovo/T470s/BL/UK/2.jpg</v>
      </c>
      <c r="O28" s="63" t="str">
        <f aca="false">IF(ISBLANK(K28),"",IF(L28, "https://raw.githubusercontent.com/PatrickVibild/TellusAmazonPictures/master/pictures/"&amp;K28&amp;"/3.jpg","https://download.lenovo.com/Images/Parts/"&amp;K28&amp;"/"&amp;K28&amp;"_details.jpg"))</f>
        <v>https://raw.githubusercontent.com/PatrickVibild/TellusAmazonPictures/master/pictures/Lenovo/T470s/BL/UK/3.jpg</v>
      </c>
      <c r="P28" s="0" t="str">
        <f aca="false">IF(ISBLANK(K28),"",IF(L28, "https://raw.githubusercontent.com/PatrickVibild/TellusAmazonPictures/master/pictures/"&amp;K28&amp;"/4.jpg", ""))</f>
        <v>https://raw.githubusercontent.com/PatrickVibild/TellusAmazonPictures/master/pictures/Lenovo/T470s/BL/UK/4.jpg</v>
      </c>
      <c r="Q28" s="0" t="str">
        <f aca="false">IF(ISBLANK(K28),"",IF(L28, "https://raw.githubusercontent.com/PatrickVibild/TellusAmazonPictures/master/pictures/"&amp;K28&amp;"/5.jpg", ""))</f>
        <v>https://raw.githubusercontent.com/PatrickVibild/TellusAmazonPictures/master/pictures/Lenovo/T470s/BL/UK/5.jpg</v>
      </c>
      <c r="R28" s="0" t="str">
        <f aca="false">IF(ISBLANK(K28),"",IF(L28, "https://raw.githubusercontent.com/PatrickVibild/TellusAmazonPictures/master/pictures/"&amp;K28&amp;"/6.jpg", ""))</f>
        <v>https://raw.githubusercontent.com/PatrickVibild/TellusAmazonPictures/master/pictures/Lenovo/T470s/BL/UK/6.jpg</v>
      </c>
      <c r="S28" s="0" t="str">
        <f aca="false">IF(ISBLANK(K28),"",IF(L28, "https://raw.githubusercontent.com/PatrickVibild/TellusAmazonPictures/master/pictures/"&amp;K28&amp;"/7.jpg", ""))</f>
        <v>https://raw.githubusercontent.com/PatrickVibild/TellusAmazonPictures/master/pictures/Lenovo/T470s/BL/UK/7.jpg</v>
      </c>
      <c r="T28" s="0" t="str">
        <f aca="false">IF(ISBLANK(K28),"",IF(L28, "https://raw.githubusercontent.com/PatrickVibild/TellusAmazonPictures/master/pictures/"&amp;K28&amp;"/8.jpg",""))</f>
        <v>https://raw.githubusercontent.com/PatrickVibild/TellusAmazonPictures/master/pictures/Lenovo/T470s/BL/UK/8.jpg</v>
      </c>
      <c r="U28" s="0" t="str">
        <f aca="false">IF(ISBLANK(K28),"",IF(L28, "https://raw.githubusercontent.com/PatrickVibild/TellusAmazonPictures/master/pictures/"&amp;K28&amp;"/9.jpg", ""))</f>
        <v>https://raw.githubusercontent.com/PatrickVibild/TellusAmazonPictures/master/pictures/Lenovo/T470s/BL/UK/9.jpg</v>
      </c>
      <c r="V28" s="64" t="n">
        <f aca="false">MATCH(G28,options!$D$1:$D$20,0)</f>
        <v>5</v>
      </c>
    </row>
    <row r="29" customFormat="false" ht="46.25" hidden="false" customHeight="false" outlineLevel="0" collapsed="false">
      <c r="A29" s="50" t="s">
        <v>454</v>
      </c>
      <c r="B29" s="51" t="str">
        <f aca="false">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56" t="n">
        <f aca="false">FALSE()</f>
        <v>0</v>
      </c>
      <c r="D29" s="56" t="n">
        <f aca="false">FALSE()</f>
        <v>0</v>
      </c>
      <c r="E29" s="57" t="n">
        <v>5714401471066</v>
      </c>
      <c r="F29" s="57" t="s">
        <v>455</v>
      </c>
      <c r="G29" s="58" t="s">
        <v>387</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59" t="n">
        <f aca="false">TRUE()</f>
        <v>1</v>
      </c>
      <c r="J29" s="60" t="n">
        <f aca="false">TRUE()</f>
        <v>1</v>
      </c>
      <c r="K29" s="57" t="s">
        <v>456</v>
      </c>
      <c r="L29" s="61" t="n">
        <f aca="false">TRUE()</f>
        <v>1</v>
      </c>
      <c r="M29" s="62" t="str">
        <f aca="false">IF(ISBLANK(K29),"",IF(L29, "https://raw.githubusercontent.com/PatrickVibild/TellusAmazonPictures/master/pictures/"&amp;K29&amp;"/1.jpg","https://download.lenovo.com/Images/Parts/"&amp;K29&amp;"/"&amp;K29&amp;"_A.jpg"))</f>
        <v>https://raw.githubusercontent.com/PatrickVibild/TellusAmazonPictures/master/pictures/Lenovo/T470s/BL/NOR/1.jpg</v>
      </c>
      <c r="N29" s="62" t="str">
        <f aca="false">IF(ISBLANK(K29),"",IF(L29, "https://raw.githubusercontent.com/PatrickVibild/TellusAmazonPictures/master/pictures/"&amp;K29&amp;"/2.jpg","https://download.lenovo.com/Images/Parts/"&amp;K29&amp;"/"&amp;K29&amp;"_B.jpg"))</f>
        <v>https://raw.githubusercontent.com/PatrickVibild/TellusAmazonPictures/master/pictures/Lenovo/T470s/BL/NOR/2.jpg</v>
      </c>
      <c r="O29" s="63" t="str">
        <f aca="false">IF(ISBLANK(K29),"",IF(L29, "https://raw.githubusercontent.com/PatrickVibild/TellusAmazonPictures/master/pictures/"&amp;K29&amp;"/3.jpg","https://download.lenovo.com/Images/Parts/"&amp;K29&amp;"/"&amp;K29&amp;"_details.jpg"))</f>
        <v>https://raw.githubusercontent.com/PatrickVibild/TellusAmazonPictures/master/pictures/Lenovo/T470s/BL/NOR/3.jpg</v>
      </c>
      <c r="P29" s="0" t="str">
        <f aca="false">IF(ISBLANK(K29),"",IF(L29, "https://raw.githubusercontent.com/PatrickVibild/TellusAmazonPictures/master/pictures/"&amp;K29&amp;"/4.jpg", ""))</f>
        <v>https://raw.githubusercontent.com/PatrickVibild/TellusAmazonPictures/master/pictures/Lenovo/T470s/BL/NOR/4.jpg</v>
      </c>
      <c r="Q29" s="0" t="str">
        <f aca="false">IF(ISBLANK(K29),"",IF(L29, "https://raw.githubusercontent.com/PatrickVibild/TellusAmazonPictures/master/pictures/"&amp;K29&amp;"/5.jpg", ""))</f>
        <v>https://raw.githubusercontent.com/PatrickVibild/TellusAmazonPictures/master/pictures/Lenovo/T470s/BL/NOR/5.jpg</v>
      </c>
      <c r="R29" s="0" t="str">
        <f aca="false">IF(ISBLANK(K29),"",IF(L29, "https://raw.githubusercontent.com/PatrickVibild/TellusAmazonPictures/master/pictures/"&amp;K29&amp;"/6.jpg", ""))</f>
        <v>https://raw.githubusercontent.com/PatrickVibild/TellusAmazonPictures/master/pictures/Lenovo/T470s/BL/NOR/6.jpg</v>
      </c>
      <c r="S29" s="0" t="str">
        <f aca="false">IF(ISBLANK(K29),"",IF(L29, "https://raw.githubusercontent.com/PatrickVibild/TellusAmazonPictures/master/pictures/"&amp;K29&amp;"/7.jpg", ""))</f>
        <v>https://raw.githubusercontent.com/PatrickVibild/TellusAmazonPictures/master/pictures/Lenovo/T470s/BL/NOR/7.jpg</v>
      </c>
      <c r="T29" s="0" t="str">
        <f aca="false">IF(ISBLANK(K29),"",IF(L29, "https://raw.githubusercontent.com/PatrickVibild/TellusAmazonPictures/master/pictures/"&amp;K29&amp;"/8.jpg",""))</f>
        <v>https://raw.githubusercontent.com/PatrickVibild/TellusAmazonPictures/master/pictures/Lenovo/T470s/BL/NOR/8.jpg</v>
      </c>
      <c r="U29" s="0" t="str">
        <f aca="false">IF(ISBLANK(K29),"",IF(L29, "https://raw.githubusercontent.com/PatrickVibild/TellusAmazonPictures/master/pictures/"&amp;K29&amp;"/9.jpg", ""))</f>
        <v>https://raw.githubusercontent.com/PatrickVibild/TellusAmazonPictures/master/pictures/Lenovo/T470s/BL/NOR/9.jpg</v>
      </c>
      <c r="V29" s="64" t="n">
        <f aca="false">MATCH(G29,options!$D$1:$D$20,0)</f>
        <v>6</v>
      </c>
    </row>
    <row r="30" customFormat="false" ht="12.8" hidden="false" customHeight="false" outlineLevel="0" collapsed="false">
      <c r="B30" s="71"/>
      <c r="C30" s="56" t="n">
        <f aca="false">FALSE()</f>
        <v>0</v>
      </c>
      <c r="D30" s="56" t="n">
        <f aca="false">FALSE()</f>
        <v>0</v>
      </c>
      <c r="E30" s="57" t="n">
        <v>5714401471073</v>
      </c>
      <c r="F30" s="57" t="s">
        <v>457</v>
      </c>
      <c r="G30" s="58" t="s">
        <v>391</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59" t="n">
        <f aca="false">TRUE()</f>
        <v>1</v>
      </c>
      <c r="J30" s="60" t="n">
        <f aca="false">TRUE()</f>
        <v>1</v>
      </c>
      <c r="K30" s="57" t="s">
        <v>458</v>
      </c>
      <c r="L30" s="61" t="n">
        <f aca="false">FALSE()</f>
        <v>0</v>
      </c>
      <c r="M30" s="62" t="str">
        <f aca="false">IF(ISBLANK(K30),"",IF(L30, "https://raw.githubusercontent.com/PatrickVibild/TellusAmazonPictures/master/pictures/"&amp;K30&amp;"/1.jpg","https://download.lenovo.com/Images/Parts/"&amp;K30&amp;"/"&amp;K30&amp;"_A.jpg"))</f>
        <v>https://download.lenovo.com/Images/Parts/01EN735/01EN735_A.jpg</v>
      </c>
      <c r="N30" s="62" t="str">
        <f aca="false">IF(ISBLANK(K30),"",IF(L30, "https://raw.githubusercontent.com/PatrickVibild/TellusAmazonPictures/master/pictures/"&amp;K30&amp;"/2.jpg","https://download.lenovo.com/Images/Parts/"&amp;K30&amp;"/"&amp;K30&amp;"_B.jpg"))</f>
        <v>https://download.lenovo.com/Images/Parts/01EN735/01EN735_B.jpg</v>
      </c>
      <c r="O30" s="63" t="str">
        <f aca="false">IF(ISBLANK(K30),"",IF(L30, "https://raw.githubusercontent.com/PatrickVibild/TellusAmazonPictures/master/pictures/"&amp;K30&amp;"/3.jpg","https://download.lenovo.com/Images/Parts/"&amp;K30&amp;"/"&amp;K30&amp;"_details.jpg"))</f>
        <v>https://download.lenovo.com/Images/Parts/01EN735/01EN735_details.jpg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4" t="n">
        <f aca="false">MATCH(G30,options!$D$1:$D$20,0)</f>
        <v>7</v>
      </c>
    </row>
    <row r="31" customFormat="false" ht="35.05" hidden="false" customHeight="false" outlineLevel="0" collapsed="false">
      <c r="A31" s="50" t="s">
        <v>459</v>
      </c>
      <c r="B31" s="51" t="str">
        <f aca="false">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56" t="n">
        <f aca="false">FALSE()</f>
        <v>0</v>
      </c>
      <c r="D31" s="56" t="n">
        <f aca="false">FALSE()</f>
        <v>0</v>
      </c>
      <c r="E31" s="57" t="n">
        <v>5714401471080</v>
      </c>
      <c r="F31" s="57" t="s">
        <v>460</v>
      </c>
      <c r="G31" s="58" t="s">
        <v>395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59" t="n">
        <f aca="false">TRUE()</f>
        <v>1</v>
      </c>
      <c r="J31" s="60" t="n">
        <f aca="false">TRUE()</f>
        <v>1</v>
      </c>
      <c r="K31" s="57" t="s">
        <v>461</v>
      </c>
      <c r="L31" s="61" t="n">
        <f aca="false">FALSE()</f>
        <v>0</v>
      </c>
      <c r="M31" s="62" t="str">
        <f aca="false">IF(ISBLANK(K31),"",IF(L31, "https://raw.githubusercontent.com/PatrickVibild/TellusAmazonPictures/master/pictures/"&amp;K31&amp;"/1.jpg","https://download.lenovo.com/Images/Parts/"&amp;K31&amp;"/"&amp;K31&amp;"_A.jpg"))</f>
        <v>https://download.lenovo.com/Images/Parts/01EN730/01EN730_A.jpg</v>
      </c>
      <c r="N31" s="62" t="str">
        <f aca="false">IF(ISBLANK(K31),"",IF(L31, "https://raw.githubusercontent.com/PatrickVibild/TellusAmazonPictures/master/pictures/"&amp;K31&amp;"/2.jpg","https://download.lenovo.com/Images/Parts/"&amp;K31&amp;"/"&amp;K31&amp;"_B.jpg"))</f>
        <v>https://download.lenovo.com/Images/Parts/01EN730/01EN730_B.jpg</v>
      </c>
      <c r="O31" s="63" t="str">
        <f aca="false">IF(ISBLANK(K31),"",IF(L31, "https://raw.githubusercontent.com/PatrickVibild/TellusAmazonPictures/master/pictures/"&amp;K31&amp;"/3.jpg","https://download.lenovo.com/Images/Parts/"&amp;K31&amp;"/"&amp;K31&amp;"_details.jpg"))</f>
        <v>https://download.lenovo.com/Images/Parts/01EN730/01EN730_details.jpg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4" t="n">
        <f aca="false">MATCH(G31,options!$D$1:$D$20,0)</f>
        <v>8</v>
      </c>
    </row>
    <row r="32" customFormat="false" ht="12.8" hidden="false" customHeight="false" outlineLevel="0" collapsed="false">
      <c r="C32" s="56" t="n">
        <f aca="false">FALSE()</f>
        <v>0</v>
      </c>
      <c r="D32" s="56" t="n">
        <f aca="false">FALSE()</f>
        <v>0</v>
      </c>
      <c r="E32" s="57" t="n">
        <v>5714401471097</v>
      </c>
      <c r="F32" s="57" t="s">
        <v>462</v>
      </c>
      <c r="G32" s="58" t="s">
        <v>398</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59" t="n">
        <f aca="false">TRUE()</f>
        <v>1</v>
      </c>
      <c r="J32" s="60" t="n">
        <f aca="false">TRUE()</f>
        <v>1</v>
      </c>
      <c r="K32" s="57" t="s">
        <v>463</v>
      </c>
      <c r="L32" s="61" t="n">
        <f aca="false">FALSE()</f>
        <v>0</v>
      </c>
      <c r="M32" s="62" t="str">
        <f aca="false">IF(ISBLANK(K32),"",IF(L32, "https://raw.githubusercontent.com/PatrickVibild/TellusAmazonPictures/master/pictures/"&amp;K32&amp;"/1.jpg","https://download.lenovo.com/Images/Parts/"&amp;K32&amp;"/"&amp;K32&amp;"_A.jpg"))</f>
        <v>https://download.lenovo.com/Images/Parts/01EN690/01EN690_A.jpg</v>
      </c>
      <c r="N32" s="62" t="str">
        <f aca="false">IF(ISBLANK(K32),"",IF(L32, "https://raw.githubusercontent.com/PatrickVibild/TellusAmazonPictures/master/pictures/"&amp;K32&amp;"/2.jpg","https://download.lenovo.com/Images/Parts/"&amp;K32&amp;"/"&amp;K32&amp;"_B.jpg"))</f>
        <v>https://download.lenovo.com/Images/Parts/01EN690/01EN690_B.jpg</v>
      </c>
      <c r="O32" s="63" t="str">
        <f aca="false">IF(ISBLANK(K32),"",IF(L32, "https://raw.githubusercontent.com/PatrickVibild/TellusAmazonPictures/master/pictures/"&amp;K32&amp;"/3.jpg","https://download.lenovo.com/Images/Parts/"&amp;K32&amp;"/"&amp;K32&amp;"_details.jpg"))</f>
        <v>https://download.lenovo.com/Images/Parts/01EN690/01EN690_details.jpg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4" t="n">
        <f aca="false">MATCH(G32,options!$D$1:$D$20,0)</f>
        <v>20</v>
      </c>
    </row>
    <row r="33" customFormat="false" ht="12.8" hidden="false" customHeight="false" outlineLevel="0" collapsed="false">
      <c r="A33" s="50" t="s">
        <v>464</v>
      </c>
      <c r="B33" s="51" t="str">
        <f aca="false">IF(Values!$B$36=English!$B$2,English!B14, IF(Values!$B$36=German!$B$2,German!B14, IF(Values!$B$36=Italian!$B$2,Italian!B14, IF(Values!$B$36=Spanish!$B$2, Spanish!B14, IF(Values!$B$36=French!$B$2, French!B14, IF(Values!$B$36=Dutch!$B$2,Dutch!B14, IF(Values!$B$36=English!$D$32, English!B14, 0)))))))</f>
        <v>👉 LAYOUT - {flag} {language} Nicht Hintergrundbeleuchtung</v>
      </c>
      <c r="C33" s="56" t="n">
        <f aca="false">FALSE()</f>
        <v>0</v>
      </c>
      <c r="D33" s="56" t="n">
        <f aca="false">FALSE()</f>
        <v>0</v>
      </c>
      <c r="E33" s="57" t="n">
        <v>5714401471103</v>
      </c>
      <c r="F33" s="57" t="s">
        <v>465</v>
      </c>
      <c r="G33" s="58" t="s">
        <v>403</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59" t="n">
        <f aca="false">TRUE()</f>
        <v>1</v>
      </c>
      <c r="J33" s="60" t="n">
        <f aca="false">TRUE()</f>
        <v>1</v>
      </c>
      <c r="K33" s="57" t="s">
        <v>466</v>
      </c>
      <c r="L33" s="61" t="n">
        <f aca="false">FALSE()</f>
        <v>0</v>
      </c>
      <c r="M33" s="62" t="str">
        <f aca="false">IF(ISBLANK(K33),"",IF(L33, "https://raw.githubusercontent.com/PatrickVibild/TellusAmazonPictures/master/pictures/"&amp;K33&amp;"/1.jpg","https://download.lenovo.com/Images/Parts/"&amp;K33&amp;"/"&amp;K33&amp;"_A.jpg"))</f>
        <v>https://download.lenovo.com/Images/Parts/01EN732/01EN732_A.jpg</v>
      </c>
      <c r="N33" s="62" t="str">
        <f aca="false">IF(ISBLANK(K33),"",IF(L33, "https://raw.githubusercontent.com/PatrickVibild/TellusAmazonPictures/master/pictures/"&amp;K33&amp;"/2.jpg","https://download.lenovo.com/Images/Parts/"&amp;K33&amp;"/"&amp;K33&amp;"_B.jpg"))</f>
        <v>https://download.lenovo.com/Images/Parts/01EN732/01EN732_B.jpg</v>
      </c>
      <c r="O33" s="63" t="str">
        <f aca="false">IF(ISBLANK(K33),"",IF(L33, "https://raw.githubusercontent.com/PatrickVibild/TellusAmazonPictures/master/pictures/"&amp;K33&amp;"/3.jpg","https://download.lenovo.com/Images/Parts/"&amp;K33&amp;"/"&amp;K33&amp;"_details.jpg"))</f>
        <v>https://download.lenovo.com/Images/Parts/01EN732/01EN732_details.jpg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4" t="n">
        <f aca="false">MATCH(G33,options!$D$1:$D$20,0)</f>
        <v>9</v>
      </c>
    </row>
    <row r="34" customFormat="false" ht="12.8" hidden="false" customHeight="false" outlineLevel="0" collapsed="false">
      <c r="C34" s="56" t="n">
        <f aca="false">FALSE()</f>
        <v>0</v>
      </c>
      <c r="D34" s="56" t="n">
        <f aca="false">FALSE()</f>
        <v>0</v>
      </c>
      <c r="E34" s="57" t="n">
        <v>5714401471110</v>
      </c>
      <c r="F34" s="57" t="s">
        <v>467</v>
      </c>
      <c r="G34" s="58" t="s">
        <v>407</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59" t="n">
        <f aca="false">TRUE()</f>
        <v>1</v>
      </c>
      <c r="J34" s="60" t="n">
        <f aca="false">TRUE()</f>
        <v>1</v>
      </c>
      <c r="K34" s="57" t="s">
        <v>408</v>
      </c>
      <c r="L34" s="61" t="n">
        <f aca="false">FALSE()</f>
        <v>0</v>
      </c>
      <c r="M34" s="62" t="str">
        <f aca="false">IF(ISBLANK(K34),"",IF(L34, "https://raw.githubusercontent.com/PatrickVibild/TellusAmazonPictures/master/pictures/"&amp;K34&amp;"/1.jpg","https://download.lenovo.com/Images/Parts/"&amp;K34&amp;"/"&amp;K34&amp;"_A.jpg"))</f>
        <v>https://download.lenovo.com/Images/Parts/01EN656/01EN656_A.jpg</v>
      </c>
      <c r="N34" s="62" t="str">
        <f aca="false">IF(ISBLANK(K34),"",IF(L34, "https://raw.githubusercontent.com/PatrickVibild/TellusAmazonPictures/master/pictures/"&amp;K34&amp;"/2.jpg","https://download.lenovo.com/Images/Parts/"&amp;K34&amp;"/"&amp;K34&amp;"_B.jpg"))</f>
        <v>https://download.lenovo.com/Images/Parts/01EN656/01EN656_B.jpg</v>
      </c>
      <c r="O34" s="63" t="str">
        <f aca="false">IF(ISBLANK(K34),"",IF(L34, "https://raw.githubusercontent.com/PatrickVibild/TellusAmazonPictures/master/pictures/"&amp;K34&amp;"/3.jpg","https://download.lenovo.com/Images/Parts/"&amp;K34&amp;"/"&amp;K34&amp;"_details.jpg"))</f>
        <v>https://download.lenovo.com/Images/Parts/01EN656/01EN656_details.jpg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4" t="n">
        <f aca="false">MATCH(G34,options!$D$1:$D$20,0)</f>
        <v>19</v>
      </c>
    </row>
    <row r="35" customFormat="false" ht="12.8" hidden="false" customHeight="false" outlineLevel="0" collapsed="false">
      <c r="C35" s="56" t="n">
        <f aca="false">FALSE()</f>
        <v>0</v>
      </c>
      <c r="D35" s="56" t="n">
        <f aca="false">FALSE()</f>
        <v>0</v>
      </c>
      <c r="E35" s="57" t="n">
        <v>5714401471127</v>
      </c>
      <c r="F35" s="57" t="s">
        <v>468</v>
      </c>
      <c r="G35" s="58" t="s">
        <v>410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59" t="n">
        <f aca="false">TRUE()</f>
        <v>1</v>
      </c>
      <c r="J35" s="60" t="n">
        <f aca="false">TRUE()</f>
        <v>1</v>
      </c>
      <c r="K35" s="57" t="s">
        <v>469</v>
      </c>
      <c r="L35" s="61" t="n">
        <f aca="false">FALSE()</f>
        <v>0</v>
      </c>
      <c r="M35" s="62" t="str">
        <f aca="false">IF(ISBLANK(K35),"",IF(L35, "https://raw.githubusercontent.com/PatrickVibild/TellusAmazonPictures/master/pictures/"&amp;K35&amp;"/1.jpg","https://download.lenovo.com/Images/Parts/"&amp;K35&amp;"/"&amp;K35&amp;"_A.jpg"))</f>
        <v>https://download.lenovo.com/Images/Parts/01EN701/01EN701_A.jpg</v>
      </c>
      <c r="N35" s="62" t="str">
        <f aca="false">IF(ISBLANK(K35),"",IF(L35, "https://raw.githubusercontent.com/PatrickVibild/TellusAmazonPictures/master/pictures/"&amp;K35&amp;"/2.jpg","https://download.lenovo.com/Images/Parts/"&amp;K35&amp;"/"&amp;K35&amp;"_B.jpg"))</f>
        <v>https://download.lenovo.com/Images/Parts/01EN701/01EN701_B.jpg</v>
      </c>
      <c r="O35" s="63" t="str">
        <f aca="false">IF(ISBLANK(K35),"",IF(L35, "https://raw.githubusercontent.com/PatrickVibild/TellusAmazonPictures/master/pictures/"&amp;K35&amp;"/3.jpg","https://download.lenovo.com/Images/Parts/"&amp;K35&amp;"/"&amp;K35&amp;"_details.jpg"))</f>
        <v>https://download.lenovo.com/Images/Parts/01EN701/01EN701_details.jpg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4" t="n">
        <f aca="false">MATCH(G35,options!$D$1:$D$20,0)</f>
        <v>10</v>
      </c>
    </row>
    <row r="36" customFormat="false" ht="12.8" hidden="false" customHeight="false" outlineLevel="0" collapsed="false">
      <c r="A36" s="50" t="s">
        <v>470</v>
      </c>
      <c r="B36" s="70" t="s">
        <v>366</v>
      </c>
      <c r="C36" s="56" t="n">
        <f aca="false">FALSE()</f>
        <v>0</v>
      </c>
      <c r="D36" s="56" t="n">
        <f aca="false">FALSE()</f>
        <v>0</v>
      </c>
      <c r="E36" s="57" t="n">
        <v>5714401471226</v>
      </c>
      <c r="F36" s="57" t="s">
        <v>471</v>
      </c>
      <c r="G36" s="58" t="s">
        <v>415</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59" t="n">
        <f aca="false">TRUE()</f>
        <v>1</v>
      </c>
      <c r="J36" s="60" t="n">
        <f aca="false">TRUE()</f>
        <v>1</v>
      </c>
      <c r="K36" s="57" t="s">
        <v>472</v>
      </c>
      <c r="L36" s="61" t="n">
        <f aca="false">FALSE()</f>
        <v>0</v>
      </c>
      <c r="M36" s="62" t="str">
        <f aca="false">IF(ISBLANK(K36),"",IF(L36, "https://raw.githubusercontent.com/PatrickVibild/TellusAmazonPictures/master/pictures/"&amp;K36&amp;"/1.jpg","https://download.lenovo.com/Images/Parts/"&amp;K36&amp;"/"&amp;K36&amp;"_A.jpg"))</f>
        <v>https://download.lenovo.com/Images/Parts/01EN702/01EN702_A.jpg</v>
      </c>
      <c r="N36" s="62" t="str">
        <f aca="false">IF(ISBLANK(K36),"",IF(L36, "https://raw.githubusercontent.com/PatrickVibild/TellusAmazonPictures/master/pictures/"&amp;K36&amp;"/2.jpg","https://download.lenovo.com/Images/Parts/"&amp;K36&amp;"/"&amp;K36&amp;"_B.jpg"))</f>
        <v>https://download.lenovo.com/Images/Parts/01EN702/01EN702_B.jpg</v>
      </c>
      <c r="O36" s="63" t="str">
        <f aca="false">IF(ISBLANK(K36),"",IF(L36, "https://raw.githubusercontent.com/PatrickVibild/TellusAmazonPictures/master/pictures/"&amp;K36&amp;"/3.jpg","https://download.lenovo.com/Images/Parts/"&amp;K36&amp;"/"&amp;K36&amp;"_details.jpg"))</f>
        <v>https://download.lenovo.com/Images/Parts/01EN702/01EN702_details.jpg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4" t="n">
        <f aca="false">MATCH(G36,options!$D$1:$D$20,0)</f>
        <v>11</v>
      </c>
    </row>
    <row r="37" customFormat="false" ht="12.8" hidden="false" customHeight="false" outlineLevel="0" collapsed="false">
      <c r="A37" s="0" t="s">
        <v>473</v>
      </c>
      <c r="B37" s="70" t="s">
        <v>474</v>
      </c>
      <c r="C37" s="56" t="n">
        <f aca="false">FALSE()</f>
        <v>0</v>
      </c>
      <c r="D37" s="56" t="n">
        <f aca="false">FALSE()</f>
        <v>0</v>
      </c>
      <c r="E37" s="57" t="n">
        <v>5714401471141</v>
      </c>
      <c r="F37" s="57" t="s">
        <v>475</v>
      </c>
      <c r="G37" s="58" t="s">
        <v>418</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59" t="n">
        <f aca="false">TRUE()</f>
        <v>1</v>
      </c>
      <c r="J37" s="60" t="n">
        <f aca="false">TRUE()</f>
        <v>1</v>
      </c>
      <c r="K37" s="57"/>
      <c r="L37" s="61" t="n">
        <f aca="false">FALSE()</f>
        <v>0</v>
      </c>
      <c r="M37" s="62" t="str">
        <f aca="false">IF(ISBLANK(K37),"",IF(L37, "https://raw.githubusercontent.com/PatrickVibild/TellusAmazonPictures/master/pictures/"&amp;K37&amp;"/1.jpg","https://download.lenovo.com/Images/Parts/"&amp;K37&amp;"/"&amp;K37&amp;"_A.jpg"))</f>
        <v/>
      </c>
      <c r="N37" s="62" t="str">
        <f aca="false">IF(ISBLANK(K37),"",IF(L37, "https://raw.githubusercontent.com/PatrickVibild/TellusAmazonPictures/master/pictures/"&amp;K37&amp;"/2.jpg","https://download.lenovo.com/Images/Parts/"&amp;K37&amp;"/"&amp;K37&amp;"_B.jpg"))</f>
        <v/>
      </c>
      <c r="O37" s="63"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4" t="n">
        <f aca="false">MATCH(G37,options!$D$1:$D$20,0)</f>
        <v>12</v>
      </c>
    </row>
    <row r="38" customFormat="false" ht="12.8" hidden="false" customHeight="false" outlineLevel="0" collapsed="false">
      <c r="C38" s="56" t="n">
        <f aca="false">FALSE()</f>
        <v>0</v>
      </c>
      <c r="D38" s="56" t="n">
        <f aca="false">FALSE()</f>
        <v>0</v>
      </c>
      <c r="E38" s="57" t="n">
        <v>5714401471158</v>
      </c>
      <c r="F38" s="57" t="s">
        <v>476</v>
      </c>
      <c r="G38" s="58" t="s">
        <v>421</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59" t="n">
        <f aca="false">TRUE()</f>
        <v>1</v>
      </c>
      <c r="J38" s="60" t="n">
        <f aca="false">TRUE()</f>
        <v>1</v>
      </c>
      <c r="K38" s="57" t="s">
        <v>477</v>
      </c>
      <c r="L38" s="61" t="n">
        <f aca="false">FALSE()</f>
        <v>0</v>
      </c>
      <c r="M38" s="62" t="str">
        <f aca="false">IF(ISBLANK(K38),"",IF(L38, "https://raw.githubusercontent.com/PatrickVibild/TellusAmazonPictures/master/pictures/"&amp;K38&amp;"/1.jpg","https://download.lenovo.com/Images/Parts/"&amp;K38&amp;"/"&amp;K38&amp;"_A.jpg"))</f>
        <v>https://download.lenovo.com/Images/Parts/01EN704/01EN704_A.jpg</v>
      </c>
      <c r="N38" s="62" t="str">
        <f aca="false">IF(ISBLANK(K38),"",IF(L38, "https://raw.githubusercontent.com/PatrickVibild/TellusAmazonPictures/master/pictures/"&amp;K38&amp;"/2.jpg","https://download.lenovo.com/Images/Parts/"&amp;K38&amp;"/"&amp;K38&amp;"_B.jpg"))</f>
        <v>https://download.lenovo.com/Images/Parts/01EN704/01EN704_B.jpg</v>
      </c>
      <c r="O38" s="63" t="str">
        <f aca="false">IF(ISBLANK(K38),"",IF(L38, "https://raw.githubusercontent.com/PatrickVibild/TellusAmazonPictures/master/pictures/"&amp;K38&amp;"/3.jpg","https://download.lenovo.com/Images/Parts/"&amp;K38&amp;"/"&amp;K38&amp;"_details.jpg"))</f>
        <v>https://download.lenovo.com/Images/Parts/01EN704/01EN704_details.jpg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4" t="n">
        <f aca="false">MATCH(G38,options!$D$1:$D$20,0)</f>
        <v>13</v>
      </c>
    </row>
    <row r="39" customFormat="false" ht="12.8" hidden="false" customHeight="false" outlineLevel="0" collapsed="false">
      <c r="C39" s="56" t="n">
        <f aca="false">FALSE()</f>
        <v>0</v>
      </c>
      <c r="D39" s="56" t="n">
        <f aca="false">FALSE()</f>
        <v>0</v>
      </c>
      <c r="E39" s="57" t="n">
        <v>5714401471165</v>
      </c>
      <c r="F39" s="57" t="s">
        <v>478</v>
      </c>
      <c r="G39" s="58" t="s">
        <v>424</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59" t="n">
        <f aca="false">TRUE()</f>
        <v>1</v>
      </c>
      <c r="J39" s="60" t="n">
        <f aca="false">TRUE()</f>
        <v>1</v>
      </c>
      <c r="K39" s="57" t="s">
        <v>479</v>
      </c>
      <c r="L39" s="61" t="n">
        <f aca="false">FALSE()</f>
        <v>0</v>
      </c>
      <c r="M39" s="62" t="str">
        <f aca="false">IF(ISBLANK(K39),"",IF(L39, "https://raw.githubusercontent.com/PatrickVibild/TellusAmazonPictures/master/pictures/"&amp;K39&amp;"/1.jpg","https://download.lenovo.com/Images/Parts/"&amp;K39&amp;"/"&amp;K39&amp;"_A.jpg"))</f>
        <v>https://download.lenovo.com/Images/Parts/01EN749/01EN749_A.jpg</v>
      </c>
      <c r="N39" s="62" t="str">
        <f aca="false">IF(ISBLANK(K39),"",IF(L39, "https://raw.githubusercontent.com/PatrickVibild/TellusAmazonPictures/master/pictures/"&amp;K39&amp;"/2.jpg","https://download.lenovo.com/Images/Parts/"&amp;K39&amp;"/"&amp;K39&amp;"_B.jpg"))</f>
        <v>https://download.lenovo.com/Images/Parts/01EN749/01EN749_B.jpg</v>
      </c>
      <c r="O39" s="63" t="str">
        <f aca="false">IF(ISBLANK(K39),"",IF(L39, "https://raw.githubusercontent.com/PatrickVibild/TellusAmazonPictures/master/pictures/"&amp;K39&amp;"/3.jpg","https://download.lenovo.com/Images/Parts/"&amp;K39&amp;"/"&amp;K39&amp;"_details.jpg"))</f>
        <v>https://download.lenovo.com/Images/Parts/01EN749/01EN749_details.jpg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4" t="n">
        <f aca="false">MATCH(G39,options!$D$1:$D$20,0)</f>
        <v>14</v>
      </c>
    </row>
    <row r="40" customFormat="false" ht="12.8" hidden="false" customHeight="false" outlineLevel="0" collapsed="false">
      <c r="C40" s="56" t="n">
        <f aca="false">FALSE()</f>
        <v>0</v>
      </c>
      <c r="D40" s="56" t="n">
        <f aca="false">FALSE()</f>
        <v>0</v>
      </c>
      <c r="E40" s="57" t="n">
        <v>5714401471172</v>
      </c>
      <c r="F40" s="57" t="s">
        <v>480</v>
      </c>
      <c r="G40" s="58" t="s">
        <v>429</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59" t="n">
        <f aca="false">TRUE()</f>
        <v>1</v>
      </c>
      <c r="J40" s="60" t="n">
        <f aca="false">TRUE()</f>
        <v>1</v>
      </c>
      <c r="K40" s="57" t="s">
        <v>481</v>
      </c>
      <c r="L40" s="61" t="n">
        <f aca="false">FALSE()</f>
        <v>0</v>
      </c>
      <c r="M40" s="62" t="str">
        <f aca="false">IF(ISBLANK(K40),"",IF(L40, "https://raw.githubusercontent.com/PatrickVibild/TellusAmazonPictures/master/pictures/"&amp;K40&amp;"/1.jpg","https://download.lenovo.com/Images/Parts/"&amp;K40&amp;"/"&amp;K40&amp;"_A.jpg"))</f>
        <v>https://download.lenovo.com/Images/Parts/01EN712/01EN712_A.jpg</v>
      </c>
      <c r="N40" s="62" t="str">
        <f aca="false">IF(ISBLANK(K40),"",IF(L40, "https://raw.githubusercontent.com/PatrickVibild/TellusAmazonPictures/master/pictures/"&amp;K40&amp;"/2.jpg","https://download.lenovo.com/Images/Parts/"&amp;K40&amp;"/"&amp;K40&amp;"_B.jpg"))</f>
        <v>https://download.lenovo.com/Images/Parts/01EN712/01EN712_B.jpg</v>
      </c>
      <c r="O40" s="63" t="str">
        <f aca="false">IF(ISBLANK(K40),"",IF(L40, "https://raw.githubusercontent.com/PatrickVibild/TellusAmazonPictures/master/pictures/"&amp;K40&amp;"/3.jpg","https://download.lenovo.com/Images/Parts/"&amp;K40&amp;"/"&amp;K40&amp;"_details.jpg"))</f>
        <v>https://download.lenovo.com/Images/Parts/01EN712/01EN712_details.jpg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4" t="n">
        <f aca="false">MATCH(G40,options!$D$1:$D$20,0)</f>
        <v>15</v>
      </c>
    </row>
    <row r="41" customFormat="false" ht="23.85" hidden="false" customHeight="false" outlineLevel="0" collapsed="false">
      <c r="C41" s="56" t="n">
        <f aca="false">FALSE()</f>
        <v>0</v>
      </c>
      <c r="D41" s="56" t="n">
        <f aca="false">FALSE()</f>
        <v>0</v>
      </c>
      <c r="E41" s="57" t="n">
        <v>5714401471189</v>
      </c>
      <c r="F41" s="57" t="s">
        <v>482</v>
      </c>
      <c r="G41" s="58" t="s">
        <v>432</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9" t="n">
        <f aca="false">TRUE()</f>
        <v>1</v>
      </c>
      <c r="J41" s="60" t="n">
        <f aca="false">TRUE()</f>
        <v>1</v>
      </c>
      <c r="K41" s="57" t="s">
        <v>483</v>
      </c>
      <c r="L41" s="61" t="n">
        <f aca="false">TRUE()</f>
        <v>1</v>
      </c>
      <c r="M41" s="62" t="str">
        <f aca="false">IF(ISBLANK(K41),"",IF(L41, "https://raw.githubusercontent.com/PatrickVibild/TellusAmazonPictures/master/pictures/"&amp;K41&amp;"/1.jpg","https://download.lenovo.com/Images/Parts/"&amp;K41&amp;"/"&amp;K41&amp;"_A.jpg"))</f>
        <v>https://raw.githubusercontent.com/PatrickVibild/TellusAmazonPictures/master/pictures/Lenovo/T470s/BL/USI/1.jpg</v>
      </c>
      <c r="N41" s="62" t="str">
        <f aca="false">IF(ISBLANK(K41),"",IF(L41, "https://raw.githubusercontent.com/PatrickVibild/TellusAmazonPictures/master/pictures/"&amp;K41&amp;"/2.jpg","https://download.lenovo.com/Images/Parts/"&amp;K41&amp;"/"&amp;K41&amp;"_B.jpg"))</f>
        <v>https://raw.githubusercontent.com/PatrickVibild/TellusAmazonPictures/master/pictures/Lenovo/T470s/BL/USI/2.jpg</v>
      </c>
      <c r="O41" s="63" t="str">
        <f aca="false">IF(ISBLANK(K41),"",IF(L41, "https://raw.githubusercontent.com/PatrickVibild/TellusAmazonPictures/master/pictures/"&amp;K41&amp;"/3.jpg","https://download.lenovo.com/Images/Parts/"&amp;K41&amp;"/"&amp;K41&amp;"_details.jpg"))</f>
        <v>https://raw.githubusercontent.com/PatrickVibild/TellusAmazonPictures/master/pictures/Lenovo/T470s/BL/USI/3.jpg</v>
      </c>
      <c r="P41" s="0" t="str">
        <f aca="false">IF(ISBLANK(K41),"",IF(L41, "https://raw.githubusercontent.com/PatrickVibild/TellusAmazonPictures/master/pictures/"&amp;K41&amp;"/4.jpg", ""))</f>
        <v>https://raw.githubusercontent.com/PatrickVibild/TellusAmazonPictures/master/pictures/Lenovo/T470s/BL/USI/4.jpg</v>
      </c>
      <c r="Q41" s="0" t="str">
        <f aca="false">IF(ISBLANK(K41),"",IF(L41, "https://raw.githubusercontent.com/PatrickVibild/TellusAmazonPictures/master/pictures/"&amp;K41&amp;"/5.jpg", ""))</f>
        <v>https://raw.githubusercontent.com/PatrickVibild/TellusAmazonPictures/master/pictures/Lenovo/T470s/BL/USI/5.jpg</v>
      </c>
      <c r="R41" s="0" t="str">
        <f aca="false">IF(ISBLANK(K41),"",IF(L41, "https://raw.githubusercontent.com/PatrickVibild/TellusAmazonPictures/master/pictures/"&amp;K41&amp;"/6.jpg", ""))</f>
        <v>https://raw.githubusercontent.com/PatrickVibild/TellusAmazonPictures/master/pictures/Lenovo/T470s/BL/USI/6.jpg</v>
      </c>
      <c r="S41" s="0" t="str">
        <f aca="false">IF(ISBLANK(K41),"",IF(L41, "https://raw.githubusercontent.com/PatrickVibild/TellusAmazonPictures/master/pictures/"&amp;K41&amp;"/7.jpg", ""))</f>
        <v>https://raw.githubusercontent.com/PatrickVibild/TellusAmazonPictures/master/pictures/Lenovo/T470s/BL/USI/7.jpg</v>
      </c>
      <c r="T41" s="0" t="str">
        <f aca="false">IF(ISBLANK(K41),"",IF(L41, "https://raw.githubusercontent.com/PatrickVibild/TellusAmazonPictures/master/pictures/"&amp;K41&amp;"/8.jpg",""))</f>
        <v>https://raw.githubusercontent.com/PatrickVibild/TellusAmazonPictures/master/pictures/Lenovo/T470s/BL/USI/8.jpg</v>
      </c>
      <c r="U41" s="0" t="str">
        <f aca="false">IF(ISBLANK(K41),"",IF(L41, "https://raw.githubusercontent.com/PatrickVibild/TellusAmazonPictures/master/pictures/"&amp;K41&amp;"/9.jpg", ""))</f>
        <v>https://raw.githubusercontent.com/PatrickVibild/TellusAmazonPictures/master/pictures/Lenovo/T470s/BL/USI/9.jpg</v>
      </c>
      <c r="V41" s="64" t="n">
        <f aca="false">MATCH(G41,options!$D$1:$D$20,0)</f>
        <v>16</v>
      </c>
    </row>
    <row r="42" customFormat="false" ht="12.8" hidden="false" customHeight="false" outlineLevel="0" collapsed="false">
      <c r="C42" s="56" t="n">
        <f aca="false">FALSE()</f>
        <v>0</v>
      </c>
      <c r="D42" s="56" t="n">
        <f aca="false">FALSE()</f>
        <v>0</v>
      </c>
      <c r="E42" s="57" t="n">
        <v>5714401471196</v>
      </c>
      <c r="F42" s="57" t="s">
        <v>484</v>
      </c>
      <c r="G42" s="58" t="s">
        <v>435</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9" t="n">
        <f aca="false">TRUE()</f>
        <v>1</v>
      </c>
      <c r="J42" s="60" t="n">
        <f aca="false">TRUE()</f>
        <v>1</v>
      </c>
      <c r="K42" s="57" t="s">
        <v>485</v>
      </c>
      <c r="L42" s="61" t="n">
        <f aca="false">FALSE()</f>
        <v>0</v>
      </c>
      <c r="M42" s="62" t="str">
        <f aca="false">IF(ISBLANK(K42),"",IF(L42, "https://raw.githubusercontent.com/PatrickVibild/TellusAmazonPictures/master/pictures/"&amp;K42&amp;"/1.jpg","https://download.lenovo.com/Images/Parts/"&amp;K42&amp;"/"&amp;K42&amp;"_A.jpg"))</f>
        <v>https://download.lenovo.com/Images/Parts/01EN705/01EN705_A.jpg</v>
      </c>
      <c r="N42" s="62" t="str">
        <f aca="false">IF(ISBLANK(K42),"",IF(L42, "https://raw.githubusercontent.com/PatrickVibild/TellusAmazonPictures/master/pictures/"&amp;K42&amp;"/2.jpg","https://download.lenovo.com/Images/Parts/"&amp;K42&amp;"/"&amp;K42&amp;"_B.jpg"))</f>
        <v>https://download.lenovo.com/Images/Parts/01EN705/01EN705_B.jpg</v>
      </c>
      <c r="O42" s="63" t="str">
        <f aca="false">IF(ISBLANK(K42),"",IF(L42, "https://raw.githubusercontent.com/PatrickVibild/TellusAmazonPictures/master/pictures/"&amp;K42&amp;"/3.jpg","https://download.lenovo.com/Images/Parts/"&amp;K42&amp;"/"&amp;K42&amp;"_details.jpg"))</f>
        <v>https://download.lenovo.com/Images/Parts/01EN705/01EN705_details.jpg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4" t="n">
        <f aca="false">MATCH(G42,options!$D$1:$D$20,0)</f>
        <v>17</v>
      </c>
    </row>
    <row r="43" customFormat="false" ht="23.85" hidden="false" customHeight="false" outlineLevel="0" collapsed="false">
      <c r="C43" s="56" t="n">
        <f aca="false">TRUE()</f>
        <v>1</v>
      </c>
      <c r="D43" s="56" t="n">
        <f aca="false">FALSE()</f>
        <v>0</v>
      </c>
      <c r="E43" s="57" t="n">
        <v>5714401471202</v>
      </c>
      <c r="F43" s="57" t="s">
        <v>486</v>
      </c>
      <c r="G43" s="58" t="s">
        <v>439</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9" t="n">
        <f aca="false">TRUE()</f>
        <v>1</v>
      </c>
      <c r="J43" s="60" t="n">
        <f aca="false">TRUE()</f>
        <v>1</v>
      </c>
      <c r="K43" s="57" t="s">
        <v>487</v>
      </c>
      <c r="L43" s="61" t="n">
        <f aca="false">TRUE()</f>
        <v>1</v>
      </c>
      <c r="M43" s="62" t="str">
        <f aca="false">IF(ISBLANK(K43),"",IF(L43, "https://raw.githubusercontent.com/PatrickVibild/TellusAmazonPictures/master/pictures/"&amp;K43&amp;"/1.jpg","https://download.lenovo.com/Images/Parts/"&amp;K43&amp;"/"&amp;K43&amp;"_A.jpg"))</f>
        <v>https://raw.githubusercontent.com/PatrickVibild/TellusAmazonPictures/master/pictures/Lenovo/T470s/BL/US/1.jpg</v>
      </c>
      <c r="N43" s="62" t="str">
        <f aca="false">IF(ISBLANK(K43),"",IF(L43, "https://raw.githubusercontent.com/PatrickVibild/TellusAmazonPictures/master/pictures/"&amp;K43&amp;"/2.jpg","https://download.lenovo.com/Images/Parts/"&amp;K43&amp;"/"&amp;K43&amp;"_B.jpg"))</f>
        <v>https://raw.githubusercontent.com/PatrickVibild/TellusAmazonPictures/master/pictures/Lenovo/T470s/BL/US/2.jpg</v>
      </c>
      <c r="O43" s="63" t="str">
        <f aca="false">IF(ISBLANK(K43),"",IF(L43, "https://raw.githubusercontent.com/PatrickVibild/TellusAmazonPictures/master/pictures/"&amp;K43&amp;"/3.jpg","https://download.lenovo.com/Images/Parts/"&amp;K43&amp;"/"&amp;K43&amp;"_details.jpg"))</f>
        <v>https://raw.githubusercontent.com/PatrickVibild/TellusAmazonPictures/master/pictures/Lenovo/T470s/BL/US/3.jpg</v>
      </c>
      <c r="P43" s="0" t="str">
        <f aca="false">IF(ISBLANK(K43),"",IF(L43, "https://raw.githubusercontent.com/PatrickVibild/TellusAmazonPictures/master/pictures/"&amp;K43&amp;"/4.jpg", ""))</f>
        <v>https://raw.githubusercontent.com/PatrickVibild/TellusAmazonPictures/master/pictures/Lenovo/T470s/BL/US/4.jpg</v>
      </c>
      <c r="Q43" s="0" t="str">
        <f aca="false">IF(ISBLANK(K43),"",IF(L43, "https://raw.githubusercontent.com/PatrickVibild/TellusAmazonPictures/master/pictures/"&amp;K43&amp;"/5.jpg", ""))</f>
        <v>https://raw.githubusercontent.com/PatrickVibild/TellusAmazonPictures/master/pictures/Lenovo/T470s/BL/US/5.jpg</v>
      </c>
      <c r="R43" s="0" t="str">
        <f aca="false">IF(ISBLANK(K43),"",IF(L43, "https://raw.githubusercontent.com/PatrickVibild/TellusAmazonPictures/master/pictures/"&amp;K43&amp;"/6.jpg", ""))</f>
        <v>https://raw.githubusercontent.com/PatrickVibild/TellusAmazonPictures/master/pictures/Lenovo/T470s/BL/US/6.jpg</v>
      </c>
      <c r="S43" s="0" t="str">
        <f aca="false">IF(ISBLANK(K43),"",IF(L43, "https://raw.githubusercontent.com/PatrickVibild/TellusAmazonPictures/master/pictures/"&amp;K43&amp;"/7.jpg", ""))</f>
        <v>https://raw.githubusercontent.com/PatrickVibild/TellusAmazonPictures/master/pictures/Lenovo/T470s/BL/US/7.jpg</v>
      </c>
      <c r="T43" s="0" t="str">
        <f aca="false">IF(ISBLANK(K43),"",IF(L43, "https://raw.githubusercontent.com/PatrickVibild/TellusAmazonPictures/master/pictures/"&amp;K43&amp;"/8.jpg",""))</f>
        <v>https://raw.githubusercontent.com/PatrickVibild/TellusAmazonPictures/master/pictures/Lenovo/T470s/BL/US/8.jpg</v>
      </c>
      <c r="U43" s="0" t="str">
        <f aca="false">IF(ISBLANK(K43),"",IF(L43, "https://raw.githubusercontent.com/PatrickVibild/TellusAmazonPictures/master/pictures/"&amp;K43&amp;"/9.jpg", ""))</f>
        <v>https://raw.githubusercontent.com/PatrickVibild/TellusAmazonPictures/master/pictures/Lenovo/T470s/BL/US/9.jpg</v>
      </c>
      <c r="V43" s="64" t="n">
        <f aca="false">MATCH(G43,options!$D$1:$D$20,0)</f>
        <v>18</v>
      </c>
    </row>
    <row r="44" customFormat="false" ht="12.8" hidden="false" customHeight="false" outlineLevel="0" collapsed="false">
      <c r="E44" s="72"/>
      <c r="F44" s="73"/>
      <c r="G44" s="73"/>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3"/>
      <c r="J44" s="73"/>
      <c r="K44" s="62"/>
      <c r="L44" s="74"/>
      <c r="M44" s="62" t="str">
        <f aca="false">IF(ISBLANK(K44),"",IF(L44, "https://raw.githubusercontent.com/PatrickVibild/TellusAmazonPictures/master/pictures/"&amp;K44&amp;"/1.jpg","https://download.lenovo.com/Images/Parts/"&amp;K44&amp;"/"&amp;K44&amp;"_A.jpg"))</f>
        <v/>
      </c>
      <c r="N44" s="62" t="str">
        <f aca="false">IF(ISBLANK(K44),"",IF(L44, "https://raw.githubusercontent.com/PatrickVibild/TellusAmazonPictures/master/pictures/"&amp;K44&amp;"/2.jpg","https://download.lenovo.com/Images/Parts/"&amp;K44&amp;"/"&amp;K44&amp;"_B.jpg"))</f>
        <v/>
      </c>
      <c r="O44" s="63"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4" t="e">
        <f aca="false">MATCH(G44,options!$D$1:$D$20,0)</f>
        <v>#N/A</v>
      </c>
    </row>
    <row r="45" customFormat="false" ht="12.8" hidden="false" customHeight="false" outlineLevel="0" collapsed="false">
      <c r="E45" s="72"/>
      <c r="F45" s="73"/>
      <c r="G45" s="73"/>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3"/>
      <c r="J45" s="73"/>
      <c r="K45" s="62"/>
      <c r="L45" s="74"/>
      <c r="M45" s="62" t="str">
        <f aca="false">IF(ISBLANK(K45),"",IF(L45, "https://raw.githubusercontent.com/PatrickVibild/TellusAmazonPictures/master/pictures/"&amp;K45&amp;"/1.jpg","https://download.lenovo.com/Images/Parts/"&amp;K45&amp;"/"&amp;K45&amp;"_A.jpg"))</f>
        <v/>
      </c>
      <c r="N45" s="62" t="str">
        <f aca="false">IF(ISBLANK(K45),"",IF(L45, "https://raw.githubusercontent.com/PatrickVibild/TellusAmazonPictures/master/pictures/"&amp;K45&amp;"/2.jpg","https://download.lenovo.com/Images/Parts/"&amp;K45&amp;"/"&amp;K45&amp;"_B.jpg"))</f>
        <v/>
      </c>
      <c r="O45" s="63"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4" t="e">
        <f aca="false">MATCH(G45,options!$D$1:$D$20,0)</f>
        <v>#N/A</v>
      </c>
    </row>
    <row r="46" customFormat="false" ht="12.8" hidden="false" customHeight="false" outlineLevel="0" collapsed="false">
      <c r="E46" s="72"/>
      <c r="F46" s="73"/>
      <c r="G46" s="73"/>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3"/>
      <c r="J46" s="73"/>
      <c r="K46" s="62"/>
      <c r="L46" s="74"/>
      <c r="M46" s="62" t="str">
        <f aca="false">IF(ISBLANK(K46),"",IF(L46, "https://raw.githubusercontent.com/PatrickVibild/TellusAmazonPictures/master/pictures/"&amp;K46&amp;"/1.jpg","https://download.lenovo.com/Images/Parts/"&amp;K46&amp;"/"&amp;K46&amp;"_A.jpg"))</f>
        <v/>
      </c>
      <c r="N46" s="62" t="str">
        <f aca="false">IF(ISBLANK(K46),"",IF(L46, "https://raw.githubusercontent.com/PatrickVibild/TellusAmazonPictures/master/pictures/"&amp;K46&amp;"/2.jpg","https://download.lenovo.com/Images/Parts/"&amp;K46&amp;"/"&amp;K46&amp;"_B.jpg"))</f>
        <v/>
      </c>
      <c r="O46" s="63"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4" t="e">
        <f aca="false">MATCH(G46,options!$D$1:$D$20,0)</f>
        <v>#N/A</v>
      </c>
    </row>
    <row r="47" customFormat="false" ht="12.8" hidden="false" customHeight="false" outlineLevel="0" collapsed="false">
      <c r="E47" s="72"/>
      <c r="F47" s="73"/>
      <c r="G47" s="73"/>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3"/>
      <c r="J47" s="73"/>
      <c r="K47" s="62"/>
      <c r="L47" s="74"/>
      <c r="M47" s="62" t="str">
        <f aca="false">IF(ISBLANK(K47),"",IF(L47, "https://raw.githubusercontent.com/PatrickVibild/TellusAmazonPictures/master/pictures/"&amp;K47&amp;"/1.jpg","https://download.lenovo.com/Images/Parts/"&amp;K47&amp;"/"&amp;K47&amp;"_A.jpg"))</f>
        <v/>
      </c>
      <c r="N47" s="62" t="str">
        <f aca="false">IF(ISBLANK(K47),"",IF(L47, "https://raw.githubusercontent.com/PatrickVibild/TellusAmazonPictures/master/pictures/"&amp;K47&amp;"/2.jpg","https://download.lenovo.com/Images/Parts/"&amp;K47&amp;"/"&amp;K47&amp;"_B.jpg"))</f>
        <v/>
      </c>
      <c r="O47" s="63"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4" t="e">
        <f aca="false">MATCH(G47,options!$D$1:$D$20,0)</f>
        <v>#N/A</v>
      </c>
    </row>
    <row r="48" customFormat="false" ht="12.8" hidden="false" customHeight="false" outlineLevel="0" collapsed="false">
      <c r="E48" s="72"/>
      <c r="F48" s="73"/>
      <c r="G48" s="73"/>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3"/>
      <c r="J48" s="73"/>
      <c r="K48" s="62"/>
      <c r="L48" s="74"/>
      <c r="M48" s="62" t="str">
        <f aca="false">IF(ISBLANK(K48),"",IF(L48, "https://raw.githubusercontent.com/PatrickVibild/TellusAmazonPictures/master/pictures/"&amp;K48&amp;"/1.jpg","https://download.lenovo.com/Images/Parts/"&amp;K48&amp;"/"&amp;K48&amp;"_A.jpg"))</f>
        <v/>
      </c>
      <c r="N48" s="62" t="str">
        <f aca="false">IF(ISBLANK(K48),"",IF(L48, "https://raw.githubusercontent.com/PatrickVibild/TellusAmazonPictures/master/pictures/"&amp;K48&amp;"/2.jpg","https://download.lenovo.com/Images/Parts/"&amp;K48&amp;"/"&amp;K48&amp;"_B.jpg"))</f>
        <v/>
      </c>
      <c r="O48" s="63"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4" t="e">
        <f aca="false">MATCH(G48,options!$D$1:$D$20,0)</f>
        <v>#N/A</v>
      </c>
    </row>
    <row r="49" customFormat="false" ht="12.8" hidden="false" customHeight="false" outlineLevel="0" collapsed="false">
      <c r="E49" s="72"/>
      <c r="F49" s="73"/>
      <c r="G49" s="73"/>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3"/>
      <c r="J49" s="73"/>
      <c r="K49" s="62"/>
      <c r="L49" s="74"/>
      <c r="M49" s="62" t="str">
        <f aca="false">IF(ISBLANK(K49),"",IF(L49, "https://raw.githubusercontent.com/PatrickVibild/TellusAmazonPictures/master/pictures/"&amp;K49&amp;"/1.jpg","https://download.lenovo.com/Images/Parts/"&amp;K49&amp;"/"&amp;K49&amp;"_A.jpg"))</f>
        <v/>
      </c>
      <c r="N49" s="62" t="str">
        <f aca="false">IF(ISBLANK(K49),"",IF(L49, "https://raw.githubusercontent.com/PatrickVibild/TellusAmazonPictures/master/pictures/"&amp;K49&amp;"/2.jpg","https://download.lenovo.com/Images/Parts/"&amp;K49&amp;"/"&amp;K49&amp;"_B.jpg"))</f>
        <v/>
      </c>
      <c r="O49" s="63"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4" t="e">
        <f aca="false">MATCH(G49,options!$D$1:$D$20,0)</f>
        <v>#N/A</v>
      </c>
    </row>
    <row r="50" customFormat="false" ht="12.8" hidden="false" customHeight="false" outlineLevel="0" collapsed="false">
      <c r="E50" s="72"/>
      <c r="F50" s="73"/>
      <c r="G50" s="73"/>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3"/>
      <c r="J50" s="73"/>
      <c r="K50" s="62"/>
      <c r="L50" s="74"/>
      <c r="M50" s="62" t="str">
        <f aca="false">IF(ISBLANK(K50),"",IF(L50, "https://raw.githubusercontent.com/PatrickVibild/TellusAmazonPictures/master/pictures/"&amp;K50&amp;"/1.jpg","https://download.lenovo.com/Images/Parts/"&amp;K50&amp;"/"&amp;K50&amp;"_A.jpg"))</f>
        <v/>
      </c>
      <c r="N50" s="62" t="str">
        <f aca="false">IF(ISBLANK(K50),"",IF(L50, "https://raw.githubusercontent.com/PatrickVibild/TellusAmazonPictures/master/pictures/"&amp;K50&amp;"/2.jpg","https://download.lenovo.com/Images/Parts/"&amp;K50&amp;"/"&amp;K50&amp;"_B.jpg"))</f>
        <v/>
      </c>
      <c r="O50" s="63"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4" t="e">
        <f aca="false">MATCH(G50,options!$D$1:$D$20,0)</f>
        <v>#N/A</v>
      </c>
    </row>
    <row r="51" customFormat="false" ht="12.8" hidden="false" customHeight="false" outlineLevel="0" collapsed="false">
      <c r="E51" s="72"/>
      <c r="F51" s="73"/>
      <c r="G51" s="73"/>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3"/>
      <c r="J51" s="73"/>
      <c r="K51" s="62"/>
      <c r="L51" s="74"/>
      <c r="M51" s="62" t="str">
        <f aca="false">IF(ISBLANK(K51),"",IF(L51, "https://raw.githubusercontent.com/PatrickVibild/TellusAmazonPictures/master/pictures/"&amp;K51&amp;"/1.jpg","https://download.lenovo.com/Images/Parts/"&amp;K51&amp;"/"&amp;K51&amp;"_A.jpg"))</f>
        <v/>
      </c>
      <c r="N51" s="62" t="str">
        <f aca="false">IF(ISBLANK(K51),"",IF(L51, "https://raw.githubusercontent.com/PatrickVibild/TellusAmazonPictures/master/pictures/"&amp;K51&amp;"/2.jpg","https://download.lenovo.com/Images/Parts/"&amp;K51&amp;"/"&amp;K51&amp;"_B.jpg"))</f>
        <v/>
      </c>
      <c r="O51" s="63"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4" t="e">
        <f aca="false">MATCH(G51,options!$D$1:$D$20,0)</f>
        <v>#N/A</v>
      </c>
    </row>
    <row r="52" customFormat="false" ht="12.8" hidden="false" customHeight="false" outlineLevel="0" collapsed="false">
      <c r="E52" s="72"/>
      <c r="F52" s="73"/>
      <c r="G52" s="73"/>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3"/>
      <c r="J52" s="73"/>
      <c r="K52" s="62"/>
      <c r="L52" s="74"/>
      <c r="M52" s="62" t="str">
        <f aca="false">IF(ISBLANK(K52),"",IF(L52, "https://raw.githubusercontent.com/PatrickVibild/TellusAmazonPictures/master/pictures/"&amp;K52&amp;"/1.jpg","https://download.lenovo.com/Images/Parts/"&amp;K52&amp;"/"&amp;K52&amp;"_A.jpg"))</f>
        <v/>
      </c>
      <c r="N52" s="62" t="str">
        <f aca="false">IF(ISBLANK(K52),"",IF(L52, "https://raw.githubusercontent.com/PatrickVibild/TellusAmazonPictures/master/pictures/"&amp;K52&amp;"/2.jpg","https://download.lenovo.com/Images/Parts/"&amp;K52&amp;"/"&amp;K52&amp;"_B.jpg"))</f>
        <v/>
      </c>
      <c r="O52" s="63"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4" t="e">
        <f aca="false">MATCH(G52,options!$D$1:$D$20,0)</f>
        <v>#N/A</v>
      </c>
    </row>
    <row r="53" customFormat="false" ht="12.8" hidden="false" customHeight="false" outlineLevel="0" collapsed="false">
      <c r="E53" s="72"/>
      <c r="F53" s="73"/>
      <c r="G53" s="73"/>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3"/>
      <c r="J53" s="73"/>
      <c r="K53" s="62"/>
      <c r="L53" s="74"/>
      <c r="M53" s="62" t="str">
        <f aca="false">IF(ISBLANK(K53),"",IF(L53, "https://raw.githubusercontent.com/PatrickVibild/TellusAmazonPictures/master/pictures/"&amp;K53&amp;"/1.jpg","https://download.lenovo.com/Images/Parts/"&amp;K53&amp;"/"&amp;K53&amp;"_A.jpg"))</f>
        <v/>
      </c>
      <c r="N53" s="62" t="str">
        <f aca="false">IF(ISBLANK(K53),"",IF(L53, "https://raw.githubusercontent.com/PatrickVibild/TellusAmazonPictures/master/pictures/"&amp;K53&amp;"/2.jpg","https://download.lenovo.com/Images/Parts/"&amp;K53&amp;"/"&amp;K53&amp;"_B.jpg"))</f>
        <v/>
      </c>
      <c r="O53" s="63"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4" t="e">
        <f aca="false">MATCH(G53,options!$D$1:$D$20,0)</f>
        <v>#N/A</v>
      </c>
    </row>
    <row r="54" customFormat="false" ht="12.8" hidden="false" customHeight="false" outlineLevel="0" collapsed="false">
      <c r="E54" s="72"/>
      <c r="F54" s="73"/>
      <c r="G54" s="73"/>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3"/>
      <c r="J54" s="73"/>
      <c r="K54" s="62"/>
      <c r="L54" s="74"/>
      <c r="M54" s="62" t="str">
        <f aca="false">IF(ISBLANK(K54),"",IF(L54, "https://raw.githubusercontent.com/PatrickVibild/TellusAmazonPictures/master/pictures/"&amp;K54&amp;"/1.jpg","https://download.lenovo.com/Images/Parts/"&amp;K54&amp;"/"&amp;K54&amp;"_A.jpg"))</f>
        <v/>
      </c>
      <c r="N54" s="62" t="str">
        <f aca="false">IF(ISBLANK(K54),"",IF(L54, "https://raw.githubusercontent.com/PatrickVibild/TellusAmazonPictures/master/pictures/"&amp;K54&amp;"/2.jpg","https://download.lenovo.com/Images/Parts/"&amp;K54&amp;"/"&amp;K54&amp;"_B.jpg"))</f>
        <v/>
      </c>
      <c r="O54" s="63"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4" t="e">
        <f aca="false">MATCH(G54,options!$D$1:$D$20,0)</f>
        <v>#N/A</v>
      </c>
    </row>
    <row r="55" customFormat="false" ht="12.8" hidden="false" customHeight="false" outlineLevel="0" collapsed="false">
      <c r="E55" s="72"/>
      <c r="F55" s="73"/>
      <c r="G55" s="73"/>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3"/>
      <c r="J55" s="73"/>
      <c r="K55" s="62"/>
      <c r="L55" s="74"/>
      <c r="M55" s="62" t="str">
        <f aca="false">IF(ISBLANK(K55),"",IF(L55, "https://raw.githubusercontent.com/PatrickVibild/TellusAmazonPictures/master/pictures/"&amp;K55&amp;"/1.jpg","https://download.lenovo.com/Images/Parts/"&amp;K55&amp;"/"&amp;K55&amp;"_A.jpg"))</f>
        <v/>
      </c>
      <c r="N55" s="62" t="str">
        <f aca="false">IF(ISBLANK(K55),"",IF(L55, "https://raw.githubusercontent.com/PatrickVibild/TellusAmazonPictures/master/pictures/"&amp;K55&amp;"/2.jpg","https://download.lenovo.com/Images/Parts/"&amp;K55&amp;"/"&amp;K55&amp;"_B.jpg"))</f>
        <v/>
      </c>
      <c r="O55" s="63"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4" t="e">
        <f aca="false">MATCH(G55,options!$D$1:$D$20,0)</f>
        <v>#N/A</v>
      </c>
    </row>
    <row r="56" customFormat="false" ht="12.8" hidden="false" customHeight="false" outlineLevel="0" collapsed="false">
      <c r="E56" s="72"/>
      <c r="F56" s="73"/>
      <c r="G56" s="73"/>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3"/>
      <c r="J56" s="73"/>
      <c r="K56" s="62"/>
      <c r="L56" s="74"/>
      <c r="M56" s="62" t="str">
        <f aca="false">IF(ISBLANK(K56),"",IF(L56, "https://raw.githubusercontent.com/PatrickVibild/TellusAmazonPictures/master/pictures/"&amp;K56&amp;"/1.jpg","https://download.lenovo.com/Images/Parts/"&amp;K56&amp;"/"&amp;K56&amp;"_A.jpg"))</f>
        <v/>
      </c>
      <c r="N56" s="62" t="str">
        <f aca="false">IF(ISBLANK(K56),"",IF(L56, "https://raw.githubusercontent.com/PatrickVibild/TellusAmazonPictures/master/pictures/"&amp;K56&amp;"/2.jpg","https://download.lenovo.com/Images/Parts/"&amp;K56&amp;"/"&amp;K56&amp;"_B.jpg"))</f>
        <v/>
      </c>
      <c r="O56" s="63"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4" t="e">
        <f aca="false">MATCH(G56,options!$D$1:$D$20,0)</f>
        <v>#N/A</v>
      </c>
    </row>
    <row r="57" customFormat="false" ht="12.8" hidden="false" customHeight="false" outlineLevel="0" collapsed="false">
      <c r="E57" s="72"/>
      <c r="F57" s="73"/>
      <c r="G57" s="73"/>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3"/>
      <c r="J57" s="73"/>
      <c r="K57" s="62"/>
      <c r="L57" s="74"/>
      <c r="M57" s="62" t="str">
        <f aca="false">IF(ISBLANK(K57),"",IF(L57, "https://raw.githubusercontent.com/PatrickVibild/TellusAmazonPictures/master/pictures/"&amp;K57&amp;"/1.jpg","https://download.lenovo.com/Images/Parts/"&amp;K57&amp;"/"&amp;K57&amp;"_A.jpg"))</f>
        <v/>
      </c>
      <c r="N57" s="62" t="str">
        <f aca="false">IF(ISBLANK(K57),"",IF(L57, "https://raw.githubusercontent.com/PatrickVibild/TellusAmazonPictures/master/pictures/"&amp;K57&amp;"/2.jpg","https://download.lenovo.com/Images/Parts/"&amp;K57&amp;"/"&amp;K57&amp;"_B.jpg"))</f>
        <v/>
      </c>
      <c r="O57" s="63"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4" t="e">
        <f aca="false">MATCH(G57,options!$D$1:$D$20,0)</f>
        <v>#N/A</v>
      </c>
    </row>
    <row r="58" customFormat="false" ht="12.8" hidden="false" customHeight="false" outlineLevel="0" collapsed="false">
      <c r="E58" s="72"/>
      <c r="F58" s="73"/>
      <c r="G58" s="73"/>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3"/>
      <c r="J58" s="73"/>
      <c r="K58" s="62"/>
      <c r="L58" s="74"/>
      <c r="M58" s="62" t="str">
        <f aca="false">IF(ISBLANK(K58),"",IF(L58, "https://raw.githubusercontent.com/PatrickVibild/TellusAmazonPictures/master/pictures/"&amp;K58&amp;"/1.jpg","https://download.lenovo.com/Images/Parts/"&amp;K58&amp;"/"&amp;K58&amp;"_A.jpg"))</f>
        <v/>
      </c>
      <c r="N58" s="62" t="str">
        <f aca="false">IF(ISBLANK(K58),"",IF(L58, "https://raw.githubusercontent.com/PatrickVibild/TellusAmazonPictures/master/pictures/"&amp;K58&amp;"/2.jpg","https://download.lenovo.com/Images/Parts/"&amp;K58&amp;"/"&amp;K58&amp;"_B.jpg"))</f>
        <v/>
      </c>
      <c r="O58" s="63"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4" t="e">
        <f aca="false">MATCH(G58,options!$D$1:$D$20,0)</f>
        <v>#N/A</v>
      </c>
    </row>
    <row r="59" customFormat="false" ht="12.8" hidden="false" customHeight="false" outlineLevel="0" collapsed="false">
      <c r="E59" s="72"/>
      <c r="F59" s="73"/>
      <c r="G59" s="73"/>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3"/>
      <c r="J59" s="73"/>
      <c r="K59" s="62"/>
      <c r="L59" s="74"/>
      <c r="M59" s="62" t="str">
        <f aca="false">IF(ISBLANK(K59),"",IF(L59, "https://raw.githubusercontent.com/PatrickVibild/TellusAmazonPictures/master/pictures/"&amp;K59&amp;"/1.jpg","https://download.lenovo.com/Images/Parts/"&amp;K59&amp;"/"&amp;K59&amp;"_A.jpg"))</f>
        <v/>
      </c>
      <c r="N59" s="62" t="str">
        <f aca="false">IF(ISBLANK(K59),"",IF(L59, "https://raw.githubusercontent.com/PatrickVibild/TellusAmazonPictures/master/pictures/"&amp;K59&amp;"/2.jpg","https://download.lenovo.com/Images/Parts/"&amp;K59&amp;"/"&amp;K59&amp;"_B.jpg"))</f>
        <v/>
      </c>
      <c r="O59" s="63"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4" t="e">
        <f aca="false">MATCH(G59,options!$D$1:$D$20,0)</f>
        <v>#N/A</v>
      </c>
    </row>
    <row r="60" customFormat="false" ht="12.8" hidden="false" customHeight="false" outlineLevel="0" collapsed="false">
      <c r="E60" s="72"/>
      <c r="F60" s="73"/>
      <c r="G60" s="73"/>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3"/>
      <c r="J60" s="73"/>
      <c r="K60" s="62"/>
      <c r="L60" s="74"/>
      <c r="M60" s="62" t="str">
        <f aca="false">IF(ISBLANK(K60),"",IF(L60, "https://raw.githubusercontent.com/PatrickVibild/TellusAmazonPictures/master/pictures/"&amp;K60&amp;"/1.jpg","https://download.lenovo.com/Images/Parts/"&amp;K60&amp;"/"&amp;K60&amp;"_A.jpg"))</f>
        <v/>
      </c>
      <c r="N60" s="62" t="str">
        <f aca="false">IF(ISBLANK(K60),"",IF(L60, "https://raw.githubusercontent.com/PatrickVibild/TellusAmazonPictures/master/pictures/"&amp;K60&amp;"/2.jpg","https://download.lenovo.com/Images/Parts/"&amp;K60&amp;"/"&amp;K60&amp;"_B.jpg"))</f>
        <v/>
      </c>
      <c r="O60" s="63"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4" t="e">
        <f aca="false">MATCH(G60,options!$D$1:$D$20,0)</f>
        <v>#N/A</v>
      </c>
    </row>
    <row r="61" customFormat="false" ht="12.8" hidden="false" customHeight="false" outlineLevel="0" collapsed="false">
      <c r="E61" s="72"/>
      <c r="F61" s="73"/>
      <c r="G61" s="73"/>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3"/>
      <c r="J61" s="73"/>
      <c r="K61" s="62"/>
      <c r="L61" s="74"/>
      <c r="M61" s="62" t="str">
        <f aca="false">IF(ISBLANK(K61),"",IF(L61, "https://raw.githubusercontent.com/PatrickVibild/TellusAmazonPictures/master/pictures/"&amp;K61&amp;"/1.jpg","https://download.lenovo.com/Images/Parts/"&amp;K61&amp;"/"&amp;K61&amp;"_A.jpg"))</f>
        <v/>
      </c>
      <c r="N61" s="62" t="str">
        <f aca="false">IF(ISBLANK(K61),"",IF(L61, "https://raw.githubusercontent.com/PatrickVibild/TellusAmazonPictures/master/pictures/"&amp;K61&amp;"/2.jpg","https://download.lenovo.com/Images/Parts/"&amp;K61&amp;"/"&amp;K61&amp;"_B.jpg"))</f>
        <v/>
      </c>
      <c r="O61" s="63"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4" t="e">
        <f aca="false">MATCH(G61,options!$D$1:$D$20,0)</f>
        <v>#N/A</v>
      </c>
    </row>
    <row r="62" customFormat="false" ht="12.8" hidden="false" customHeight="false" outlineLevel="0" collapsed="false">
      <c r="E62" s="72"/>
      <c r="F62" s="73"/>
      <c r="G62" s="73"/>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3"/>
      <c r="J62" s="73"/>
      <c r="K62" s="62"/>
      <c r="L62" s="74"/>
      <c r="M62" s="62" t="str">
        <f aca="false">IF(ISBLANK(K62),"",IF(L62, "https://raw.githubusercontent.com/PatrickVibild/TellusAmazonPictures/master/pictures/"&amp;K62&amp;"/1.jpg","https://download.lenovo.com/Images/Parts/"&amp;K62&amp;"/"&amp;K62&amp;"_A.jpg"))</f>
        <v/>
      </c>
      <c r="N62" s="62" t="str">
        <f aca="false">IF(ISBLANK(K62),"",IF(L62, "https://raw.githubusercontent.com/PatrickVibild/TellusAmazonPictures/master/pictures/"&amp;K62&amp;"/2.jpg","https://download.lenovo.com/Images/Parts/"&amp;K62&amp;"/"&amp;K62&amp;"_B.jpg"))</f>
        <v/>
      </c>
      <c r="O62" s="63"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4" t="e">
        <f aca="false">MATCH(G62,options!$D$1:$D$20,0)</f>
        <v>#N/A</v>
      </c>
    </row>
    <row r="63" customFormat="false" ht="12.8" hidden="false" customHeight="false" outlineLevel="0" collapsed="false">
      <c r="E63" s="72"/>
      <c r="F63" s="73"/>
      <c r="G63" s="73"/>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3"/>
      <c r="J63" s="73"/>
      <c r="K63" s="62"/>
      <c r="L63" s="74"/>
      <c r="M63" s="62" t="str">
        <f aca="false">IF(ISBLANK(K63),"",IF(L63, "https://raw.githubusercontent.com/PatrickVibild/TellusAmazonPictures/master/pictures/"&amp;K63&amp;"/1.jpg","https://download.lenovo.com/Images/Parts/"&amp;K63&amp;"/"&amp;K63&amp;"_A.jpg"))</f>
        <v/>
      </c>
      <c r="N63" s="62" t="str">
        <f aca="false">IF(ISBLANK(K63),"",IF(L63, "https://raw.githubusercontent.com/PatrickVibild/TellusAmazonPictures/master/pictures/"&amp;K63&amp;"/2.jpg","https://download.lenovo.com/Images/Parts/"&amp;K63&amp;"/"&amp;K63&amp;"_B.jpg"))</f>
        <v/>
      </c>
      <c r="O63" s="63"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4" t="e">
        <f aca="false">MATCH(G63,options!$D$1:$D$20,0)</f>
        <v>#N/A</v>
      </c>
    </row>
    <row r="64" customFormat="false" ht="12.8" hidden="false" customHeight="false" outlineLevel="0" collapsed="false">
      <c r="E64" s="72"/>
      <c r="F64" s="73"/>
      <c r="G64" s="73"/>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3"/>
      <c r="J64" s="73"/>
      <c r="K64" s="62"/>
      <c r="L64" s="74"/>
      <c r="M64" s="62" t="str">
        <f aca="false">IF(ISBLANK(K64),"",IF(L64, "https://raw.githubusercontent.com/PatrickVibild/TellusAmazonPictures/master/pictures/"&amp;K64&amp;"/1.jpg","https://download.lenovo.com/Images/Parts/"&amp;K64&amp;"/"&amp;K64&amp;"_A.jpg"))</f>
        <v/>
      </c>
      <c r="N64" s="62" t="str">
        <f aca="false">IF(ISBLANK(K64),"",IF(L64, "https://raw.githubusercontent.com/PatrickVibild/TellusAmazonPictures/master/pictures/"&amp;K64&amp;"/2.jpg","https://download.lenovo.com/Images/Parts/"&amp;K64&amp;"/"&amp;K64&amp;"_B.jpg"))</f>
        <v/>
      </c>
      <c r="O64" s="63"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4" t="e">
        <f aca="false">MATCH(G64,options!$D$1:$D$20,0)</f>
        <v>#N/A</v>
      </c>
    </row>
    <row r="65" customFormat="false" ht="12.8" hidden="false" customHeight="false" outlineLevel="0" collapsed="false">
      <c r="E65" s="72"/>
      <c r="F65" s="73"/>
      <c r="G65" s="73"/>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3"/>
      <c r="J65" s="73"/>
      <c r="K65" s="62"/>
      <c r="L65" s="74"/>
      <c r="M65" s="62" t="str">
        <f aca="false">IF(ISBLANK(K65),"",IF(L65, "https://raw.githubusercontent.com/PatrickVibild/TellusAmazonPictures/master/pictures/"&amp;K65&amp;"/1.jpg","https://download.lenovo.com/Images/Parts/"&amp;K65&amp;"/"&amp;K65&amp;"_A.jpg"))</f>
        <v/>
      </c>
      <c r="N65" s="62" t="str">
        <f aca="false">IF(ISBLANK(K65),"",IF(L65, "https://raw.githubusercontent.com/PatrickVibild/TellusAmazonPictures/master/pictures/"&amp;K65&amp;"/2.jpg","https://download.lenovo.com/Images/Parts/"&amp;K65&amp;"/"&amp;K65&amp;"_B.jpg"))</f>
        <v/>
      </c>
      <c r="O65" s="63"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4" t="e">
        <f aca="false">MATCH(G65,options!$D$1:$D$20,0)</f>
        <v>#N/A</v>
      </c>
    </row>
    <row r="66" customFormat="false" ht="12.8" hidden="false" customHeight="false" outlineLevel="0" collapsed="false">
      <c r="E66" s="72"/>
      <c r="F66" s="73"/>
      <c r="G66" s="73"/>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3"/>
      <c r="J66" s="73"/>
      <c r="K66" s="62"/>
      <c r="L66" s="74"/>
      <c r="M66" s="62" t="str">
        <f aca="false">IF(ISBLANK(K66),"",IF(L66, "https://raw.githubusercontent.com/PatrickVibild/TellusAmazonPictures/master/pictures/"&amp;K66&amp;"/1.jpg","https://download.lenovo.com/Images/Parts/"&amp;K66&amp;"/"&amp;K66&amp;"_A.jpg"))</f>
        <v/>
      </c>
      <c r="N66" s="62" t="str">
        <f aca="false">IF(ISBLANK(K66),"",IF(L66, "https://raw.githubusercontent.com/PatrickVibild/TellusAmazonPictures/master/pictures/"&amp;K66&amp;"/2.jpg","https://download.lenovo.com/Images/Parts/"&amp;K66&amp;"/"&amp;K66&amp;"_B.jpg"))</f>
        <v/>
      </c>
      <c r="O66" s="63"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4" t="e">
        <f aca="false">MATCH(G66,options!$D$1:$D$20,0)</f>
        <v>#N/A</v>
      </c>
    </row>
    <row r="67" customFormat="false" ht="12.8" hidden="false" customHeight="false" outlineLevel="0" collapsed="false">
      <c r="E67" s="72"/>
      <c r="F67" s="73"/>
      <c r="G67" s="73"/>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3"/>
      <c r="J67" s="73"/>
      <c r="K67" s="62"/>
      <c r="L67" s="74"/>
      <c r="M67" s="62" t="str">
        <f aca="false">IF(ISBLANK(K67),"",IF(L67, "https://raw.githubusercontent.com/PatrickVibild/TellusAmazonPictures/master/pictures/"&amp;K67&amp;"/1.jpg","https://download.lenovo.com/Images/Parts/"&amp;K67&amp;"/"&amp;K67&amp;"_A.jpg"))</f>
        <v/>
      </c>
      <c r="N67" s="62" t="str">
        <f aca="false">IF(ISBLANK(K67),"",IF(L67, "https://raw.githubusercontent.com/PatrickVibild/TellusAmazonPictures/master/pictures/"&amp;K67&amp;"/2.jpg","https://download.lenovo.com/Images/Parts/"&amp;K67&amp;"/"&amp;K67&amp;"_B.jpg"))</f>
        <v/>
      </c>
      <c r="O67" s="63"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4" t="e">
        <f aca="false">MATCH(G67,options!$D$1:$D$20,0)</f>
        <v>#N/A</v>
      </c>
    </row>
    <row r="68" customFormat="false" ht="12.8" hidden="false" customHeight="false" outlineLevel="0" collapsed="false">
      <c r="E68" s="72"/>
      <c r="F68" s="73"/>
      <c r="G68" s="73"/>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3"/>
      <c r="J68" s="73"/>
      <c r="K68" s="62"/>
      <c r="L68" s="74"/>
      <c r="M68" s="62" t="str">
        <f aca="false">IF(ISBLANK(K68),"",IF(L68, "https://raw.githubusercontent.com/PatrickVibild/TellusAmazonPictures/master/pictures/"&amp;K68&amp;"/1.jpg","https://download.lenovo.com/Images/Parts/"&amp;K68&amp;"/"&amp;K68&amp;"_A.jpg"))</f>
        <v/>
      </c>
      <c r="N68" s="62" t="str">
        <f aca="false">IF(ISBLANK(K68),"",IF(L68, "https://raw.githubusercontent.com/PatrickVibild/TellusAmazonPictures/master/pictures/"&amp;K68&amp;"/2.jpg","https://download.lenovo.com/Images/Parts/"&amp;K68&amp;"/"&amp;K68&amp;"_B.jpg"))</f>
        <v/>
      </c>
      <c r="O68" s="63"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4" t="e">
        <f aca="false">MATCH(G68,options!$D$1:$D$20,0)</f>
        <v>#N/A</v>
      </c>
    </row>
    <row r="69" customFormat="false" ht="12.8" hidden="false" customHeight="false" outlineLevel="0" collapsed="false">
      <c r="E69" s="72"/>
      <c r="F69" s="73"/>
      <c r="G69" s="73"/>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3"/>
      <c r="J69" s="73"/>
      <c r="K69" s="62"/>
      <c r="L69" s="74"/>
      <c r="M69" s="62" t="str">
        <f aca="false">IF(ISBLANK(K69),"",IF(L69, "https://raw.githubusercontent.com/PatrickVibild/TellusAmazonPictures/master/pictures/"&amp;K69&amp;"/1.jpg","https://download.lenovo.com/Images/Parts/"&amp;K69&amp;"/"&amp;K69&amp;"_A.jpg"))</f>
        <v/>
      </c>
      <c r="N69" s="62" t="str">
        <f aca="false">IF(ISBLANK(K69),"",IF(L69, "https://raw.githubusercontent.com/PatrickVibild/TellusAmazonPictures/master/pictures/"&amp;K69&amp;"/2.jpg","https://download.lenovo.com/Images/Parts/"&amp;K69&amp;"/"&amp;K69&amp;"_B.jpg"))</f>
        <v/>
      </c>
      <c r="O69" s="63"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4" t="e">
        <f aca="false">MATCH(G69,options!$D$1:$D$20,0)</f>
        <v>#N/A</v>
      </c>
    </row>
    <row r="70" customFormat="false" ht="12.8" hidden="false" customHeight="false" outlineLevel="0" collapsed="false">
      <c r="E70" s="72"/>
      <c r="F70" s="73"/>
      <c r="G70" s="73"/>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3"/>
      <c r="J70" s="73"/>
      <c r="K70" s="62"/>
      <c r="L70" s="74"/>
      <c r="M70" s="62" t="str">
        <f aca="false">IF(ISBLANK(K70),"",IF(L70, "https://raw.githubusercontent.com/PatrickVibild/TellusAmazonPictures/master/pictures/"&amp;K70&amp;"/1.jpg","https://download.lenovo.com/Images/Parts/"&amp;K70&amp;"/"&amp;K70&amp;"_A.jpg"))</f>
        <v/>
      </c>
      <c r="N70" s="62" t="str">
        <f aca="false">IF(ISBLANK(K70),"",IF(L70, "https://raw.githubusercontent.com/PatrickVibild/TellusAmazonPictures/master/pictures/"&amp;K70&amp;"/2.jpg","https://download.lenovo.com/Images/Parts/"&amp;K70&amp;"/"&amp;K70&amp;"_B.jpg"))</f>
        <v/>
      </c>
      <c r="O70" s="63"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4" t="e">
        <f aca="false">MATCH(G70,options!$D$1:$D$20,0)</f>
        <v>#N/A</v>
      </c>
    </row>
    <row r="71" customFormat="false" ht="12.8" hidden="false" customHeight="false" outlineLevel="0" collapsed="false">
      <c r="E71" s="72"/>
      <c r="F71" s="73"/>
      <c r="G71" s="73"/>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3"/>
      <c r="J71" s="73"/>
      <c r="K71" s="62"/>
      <c r="L71" s="74"/>
      <c r="M71" s="62" t="str">
        <f aca="false">IF(ISBLANK(K71),"",IF(L71, "https://raw.githubusercontent.com/PatrickVibild/TellusAmazonPictures/master/pictures/"&amp;K71&amp;"/1.jpg","https://download.lenovo.com/Images/Parts/"&amp;K71&amp;"/"&amp;K71&amp;"_A.jpg"))</f>
        <v/>
      </c>
      <c r="N71" s="62" t="str">
        <f aca="false">IF(ISBLANK(K71),"",IF(L71, "https://raw.githubusercontent.com/PatrickVibild/TellusAmazonPictures/master/pictures/"&amp;K71&amp;"/2.jpg","https://download.lenovo.com/Images/Parts/"&amp;K71&amp;"/"&amp;K71&amp;"_B.jpg"))</f>
        <v/>
      </c>
      <c r="O71" s="63"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4" t="e">
        <f aca="false">MATCH(G71,options!$D$1:$D$20,0)</f>
        <v>#N/A</v>
      </c>
    </row>
    <row r="72" customFormat="false" ht="12.8" hidden="false" customHeight="false" outlineLevel="0" collapsed="false">
      <c r="E72" s="72"/>
      <c r="F72" s="73"/>
      <c r="G72" s="73"/>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3"/>
      <c r="J72" s="73"/>
      <c r="K72" s="62"/>
      <c r="L72" s="74"/>
      <c r="M72" s="62" t="str">
        <f aca="false">IF(ISBLANK(K72),"",IF(L72, "https://raw.githubusercontent.com/PatrickVibild/TellusAmazonPictures/master/pictures/"&amp;K72&amp;"/1.jpg","https://download.lenovo.com/Images/Parts/"&amp;K72&amp;"/"&amp;K72&amp;"_A.jpg"))</f>
        <v/>
      </c>
      <c r="N72" s="62" t="str">
        <f aca="false">IF(ISBLANK(K72),"",IF(L72, "https://raw.githubusercontent.com/PatrickVibild/TellusAmazonPictures/master/pictures/"&amp;K72&amp;"/2.jpg","https://download.lenovo.com/Images/Parts/"&amp;K72&amp;"/"&amp;K72&amp;"_B.jpg"))</f>
        <v/>
      </c>
      <c r="O72" s="63"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4" t="e">
        <f aca="false">MATCH(G72,options!$D$1:$D$20,0)</f>
        <v>#N/A</v>
      </c>
    </row>
    <row r="73" customFormat="false" ht="12.8" hidden="false" customHeight="false" outlineLevel="0" collapsed="false">
      <c r="E73" s="72"/>
      <c r="F73" s="73"/>
      <c r="G73" s="73"/>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3"/>
      <c r="J73" s="73"/>
      <c r="K73" s="62"/>
      <c r="L73" s="74"/>
      <c r="M73" s="62" t="str">
        <f aca="false">IF(ISBLANK(K73),"",IF(L73, "https://raw.githubusercontent.com/PatrickVibild/TellusAmazonPictures/master/pictures/"&amp;K73&amp;"/1.jpg","https://download.lenovo.com/Images/Parts/"&amp;K73&amp;"/"&amp;K73&amp;"_A.jpg"))</f>
        <v/>
      </c>
      <c r="N73" s="62" t="str">
        <f aca="false">IF(ISBLANK(K73),"",IF(L73, "https://raw.githubusercontent.com/PatrickVibild/TellusAmazonPictures/master/pictures/"&amp;K73&amp;"/2.jpg","https://download.lenovo.com/Images/Parts/"&amp;K73&amp;"/"&amp;K73&amp;"_B.jpg"))</f>
        <v/>
      </c>
      <c r="O73" s="63"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4" t="e">
        <f aca="false">MATCH(G73,options!$D$1:$D$20,0)</f>
        <v>#N/A</v>
      </c>
    </row>
    <row r="74" customFormat="false" ht="12.8" hidden="false" customHeight="false" outlineLevel="0" collapsed="false">
      <c r="E74" s="72"/>
      <c r="F74" s="73"/>
      <c r="G74" s="73"/>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3"/>
      <c r="J74" s="73"/>
      <c r="K74" s="62"/>
      <c r="L74" s="74"/>
      <c r="M74" s="62" t="str">
        <f aca="false">IF(ISBLANK(K74),"",IF(L74, "https://raw.githubusercontent.com/PatrickVibild/TellusAmazonPictures/master/pictures/"&amp;K74&amp;"/1.jpg","https://download.lenovo.com/Images/Parts/"&amp;K74&amp;"/"&amp;K74&amp;"_A.jpg"))</f>
        <v/>
      </c>
      <c r="N74" s="62" t="str">
        <f aca="false">IF(ISBLANK(K74),"",IF(L74, "https://raw.githubusercontent.com/PatrickVibild/TellusAmazonPictures/master/pictures/"&amp;K74&amp;"/2.jpg","https://download.lenovo.com/Images/Parts/"&amp;K74&amp;"/"&amp;K74&amp;"_B.jpg"))</f>
        <v/>
      </c>
      <c r="O74" s="63"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4" t="e">
        <f aca="false">MATCH(G74,options!$D$1:$D$20,0)</f>
        <v>#N/A</v>
      </c>
    </row>
    <row r="75" customFormat="false" ht="12.8" hidden="false" customHeight="false" outlineLevel="0" collapsed="false">
      <c r="E75" s="72"/>
      <c r="F75" s="73"/>
      <c r="G75" s="73"/>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3"/>
      <c r="J75" s="73"/>
      <c r="K75" s="62"/>
      <c r="L75" s="74"/>
      <c r="M75" s="62" t="str">
        <f aca="false">IF(ISBLANK(K75),"",IF(L75, "https://raw.githubusercontent.com/PatrickVibild/TellusAmazonPictures/master/pictures/"&amp;K75&amp;"/1.jpg","https://download.lenovo.com/Images/Parts/"&amp;K75&amp;"/"&amp;K75&amp;"_A.jpg"))</f>
        <v/>
      </c>
      <c r="N75" s="62" t="str">
        <f aca="false">IF(ISBLANK(K75),"",IF(L75, "https://raw.githubusercontent.com/PatrickVibild/TellusAmazonPictures/master/pictures/"&amp;K75&amp;"/2.jpg","https://download.lenovo.com/Images/Parts/"&amp;K75&amp;"/"&amp;K75&amp;"_B.jpg"))</f>
        <v/>
      </c>
      <c r="O75" s="63"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4" t="e">
        <f aca="false">MATCH(G75,options!$D$1:$D$20,0)</f>
        <v>#N/A</v>
      </c>
    </row>
    <row r="76" customFormat="false" ht="12.8" hidden="false" customHeight="false" outlineLevel="0" collapsed="false">
      <c r="E76" s="72"/>
      <c r="F76" s="73"/>
      <c r="G76" s="73"/>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3"/>
      <c r="J76" s="73"/>
      <c r="K76" s="62"/>
      <c r="L76" s="74"/>
      <c r="M76" s="62" t="str">
        <f aca="false">IF(ISBLANK(K76),"",IF(L76, "https://raw.githubusercontent.com/PatrickVibild/TellusAmazonPictures/master/pictures/"&amp;K76&amp;"/1.jpg","https://download.lenovo.com/Images/Parts/"&amp;K76&amp;"/"&amp;K76&amp;"_A.jpg"))</f>
        <v/>
      </c>
      <c r="N76" s="62" t="str">
        <f aca="false">IF(ISBLANK(K76),"",IF(L76, "https://raw.githubusercontent.com/PatrickVibild/TellusAmazonPictures/master/pictures/"&amp;K76&amp;"/2.jpg","https://download.lenovo.com/Images/Parts/"&amp;K76&amp;"/"&amp;K76&amp;"_B.jpg"))</f>
        <v/>
      </c>
      <c r="O76" s="63"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4" t="e">
        <f aca="false">MATCH(G76,options!$D$1:$D$20,0)</f>
        <v>#N/A</v>
      </c>
    </row>
    <row r="77" customFormat="false" ht="12.8" hidden="false" customHeight="false" outlineLevel="0" collapsed="false">
      <c r="E77" s="72"/>
      <c r="F77" s="73"/>
      <c r="G77" s="73"/>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3"/>
      <c r="J77" s="73"/>
      <c r="K77" s="62"/>
      <c r="L77" s="74"/>
      <c r="M77" s="62" t="str">
        <f aca="false">IF(ISBLANK(K77),"",IF(L77, "https://raw.githubusercontent.com/PatrickVibild/TellusAmazonPictures/master/pictures/"&amp;K77&amp;"/1.jpg","https://download.lenovo.com/Images/Parts/"&amp;K77&amp;"/"&amp;K77&amp;"_A.jpg"))</f>
        <v/>
      </c>
      <c r="N77" s="62" t="str">
        <f aca="false">IF(ISBLANK(K77),"",IF(L77, "https://raw.githubusercontent.com/PatrickVibild/TellusAmazonPictures/master/pictures/"&amp;K77&amp;"/2.jpg","https://download.lenovo.com/Images/Parts/"&amp;K77&amp;"/"&amp;K77&amp;"_B.jpg"))</f>
        <v/>
      </c>
      <c r="O77" s="63"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4" t="e">
        <f aca="false">MATCH(G77,options!$D$1:$D$20,0)</f>
        <v>#N/A</v>
      </c>
    </row>
    <row r="78" customFormat="false" ht="12.8" hidden="false" customHeight="false" outlineLevel="0" collapsed="false">
      <c r="E78" s="72"/>
      <c r="F78" s="73"/>
      <c r="G78" s="73"/>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3"/>
      <c r="J78" s="73"/>
      <c r="K78" s="62"/>
      <c r="L78" s="74"/>
      <c r="M78" s="62" t="str">
        <f aca="false">IF(ISBLANK(K78),"",IF(L78, "https://raw.githubusercontent.com/PatrickVibild/TellusAmazonPictures/master/pictures/"&amp;K78&amp;"/1.jpg","https://download.lenovo.com/Images/Parts/"&amp;K78&amp;"/"&amp;K78&amp;"_A.jpg"))</f>
        <v/>
      </c>
      <c r="N78" s="62" t="str">
        <f aca="false">IF(ISBLANK(K78),"",IF(L78, "https://raw.githubusercontent.com/PatrickVibild/TellusAmazonPictures/master/pictures/"&amp;K78&amp;"/2.jpg","https://download.lenovo.com/Images/Parts/"&amp;K78&amp;"/"&amp;K78&amp;"_B.jpg"))</f>
        <v/>
      </c>
      <c r="O78" s="63"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4" t="e">
        <f aca="false">MATCH(G78,options!$D$1:$D$20,0)</f>
        <v>#N/A</v>
      </c>
    </row>
    <row r="79" customFormat="false" ht="12.8" hidden="false" customHeight="false" outlineLevel="0" collapsed="false">
      <c r="E79" s="72"/>
      <c r="F79" s="73"/>
      <c r="G79" s="73"/>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3"/>
      <c r="J79" s="73"/>
      <c r="K79" s="62"/>
      <c r="L79" s="74"/>
      <c r="M79" s="62" t="str">
        <f aca="false">IF(ISBLANK(K79),"",IF(L79, "https://raw.githubusercontent.com/PatrickVibild/TellusAmazonPictures/master/pictures/"&amp;K79&amp;"/1.jpg","https://download.lenovo.com/Images/Parts/"&amp;K79&amp;"/"&amp;K79&amp;"_A.jpg"))</f>
        <v/>
      </c>
      <c r="N79" s="62" t="str">
        <f aca="false">IF(ISBLANK(K79),"",IF(L79, "https://raw.githubusercontent.com/PatrickVibild/TellusAmazonPictures/master/pictures/"&amp;K79&amp;"/2.jpg","https://download.lenovo.com/Images/Parts/"&amp;K79&amp;"/"&amp;K79&amp;"_B.jpg"))</f>
        <v/>
      </c>
      <c r="O79" s="63"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4" t="e">
        <f aca="false">MATCH(G79,options!$D$1:$D$20,0)</f>
        <v>#N/A</v>
      </c>
    </row>
    <row r="80" customFormat="false" ht="12.8" hidden="false" customHeight="false" outlineLevel="0" collapsed="false">
      <c r="E80" s="72"/>
      <c r="F80" s="73"/>
      <c r="G80" s="73"/>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3"/>
      <c r="J80" s="73"/>
      <c r="K80" s="62"/>
      <c r="L80" s="74"/>
      <c r="M80" s="62" t="str">
        <f aca="false">IF(ISBLANK(K80),"",IF(L80, "https://raw.githubusercontent.com/PatrickVibild/TellusAmazonPictures/master/pictures/"&amp;K80&amp;"/1.jpg","https://download.lenovo.com/Images/Parts/"&amp;K80&amp;"/"&amp;K80&amp;"_A.jpg"))</f>
        <v/>
      </c>
      <c r="N80" s="62" t="str">
        <f aca="false">IF(ISBLANK(K80),"",IF(L80, "https://raw.githubusercontent.com/PatrickVibild/TellusAmazonPictures/master/pictures/"&amp;K80&amp;"/2.jpg","https://download.lenovo.com/Images/Parts/"&amp;K80&amp;"/"&amp;K80&amp;"_B.jpg"))</f>
        <v/>
      </c>
      <c r="O80" s="63"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4" t="e">
        <f aca="false">MATCH(G80,options!$D$1:$D$20,0)</f>
        <v>#N/A</v>
      </c>
    </row>
    <row r="81" customFormat="false" ht="12.8" hidden="false" customHeight="false" outlineLevel="0" collapsed="false">
      <c r="E81" s="72"/>
      <c r="F81" s="73"/>
      <c r="G81" s="73"/>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3"/>
      <c r="J81" s="73"/>
      <c r="K81" s="62"/>
      <c r="L81" s="74"/>
      <c r="M81" s="62" t="str">
        <f aca="false">IF(ISBLANK(K81),"",IF(L81, "https://raw.githubusercontent.com/PatrickVibild/TellusAmazonPictures/master/pictures/"&amp;K81&amp;"/1.jpg","https://download.lenovo.com/Images/Parts/"&amp;K81&amp;"/"&amp;K81&amp;"_A.jpg"))</f>
        <v/>
      </c>
      <c r="N81" s="62" t="str">
        <f aca="false">IF(ISBLANK(K81),"",IF(L81, "https://raw.githubusercontent.com/PatrickVibild/TellusAmazonPictures/master/pictures/"&amp;K81&amp;"/2.jpg","https://download.lenovo.com/Images/Parts/"&amp;K81&amp;"/"&amp;K81&amp;"_B.jpg"))</f>
        <v/>
      </c>
      <c r="O81" s="63"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4" t="e">
        <f aca="false">MATCH(G81,options!$D$1:$D$20,0)</f>
        <v>#N/A</v>
      </c>
    </row>
    <row r="82" customFormat="false" ht="12.8" hidden="false" customHeight="false" outlineLevel="0" collapsed="false">
      <c r="E82" s="72"/>
      <c r="F82" s="73"/>
      <c r="G82" s="73"/>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3"/>
      <c r="J82" s="73"/>
      <c r="K82" s="62"/>
      <c r="L82" s="74"/>
      <c r="M82" s="62" t="str">
        <f aca="false">IF(ISBLANK(K82),"",IF(L82, "https://raw.githubusercontent.com/PatrickVibild/TellusAmazonPictures/master/pictures/"&amp;K82&amp;"/1.jpg","https://download.lenovo.com/Images/Parts/"&amp;K82&amp;"/"&amp;K82&amp;"_A.jpg"))</f>
        <v/>
      </c>
      <c r="N82" s="62" t="str">
        <f aca="false">IF(ISBLANK(K82),"",IF(L82, "https://raw.githubusercontent.com/PatrickVibild/TellusAmazonPictures/master/pictures/"&amp;K82&amp;"/2.jpg","https://download.lenovo.com/Images/Parts/"&amp;K82&amp;"/"&amp;K82&amp;"_B.jpg"))</f>
        <v/>
      </c>
      <c r="O82" s="63"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4" t="e">
        <f aca="false">MATCH(G82,options!$D$1:$D$20,0)</f>
        <v>#N/A</v>
      </c>
    </row>
    <row r="83" customFormat="false" ht="12.8" hidden="false" customHeight="false" outlineLevel="0" collapsed="false">
      <c r="E83" s="72"/>
      <c r="F83" s="73"/>
      <c r="G83" s="73"/>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3"/>
      <c r="J83" s="73"/>
      <c r="K83" s="62"/>
      <c r="L83" s="74"/>
      <c r="M83" s="62" t="str">
        <f aca="false">IF(ISBLANK(K83),"",IF(L83, "https://raw.githubusercontent.com/PatrickVibild/TellusAmazonPictures/master/pictures/"&amp;K83&amp;"/1.jpg","https://download.lenovo.com/Images/Parts/"&amp;K83&amp;"/"&amp;K83&amp;"_A.jpg"))</f>
        <v/>
      </c>
      <c r="N83" s="62" t="str">
        <f aca="false">IF(ISBLANK(K83),"",IF(L83, "https://raw.githubusercontent.com/PatrickVibild/TellusAmazonPictures/master/pictures/"&amp;K83&amp;"/2.jpg","https://download.lenovo.com/Images/Parts/"&amp;K83&amp;"/"&amp;K83&amp;"_B.jpg"))</f>
        <v/>
      </c>
      <c r="O83" s="63"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4" t="e">
        <f aca="false">MATCH(G83,options!$D$1:$D$20,0)</f>
        <v>#N/A</v>
      </c>
    </row>
    <row r="84" customFormat="false" ht="12.8" hidden="false" customHeight="false" outlineLevel="0" collapsed="false">
      <c r="E84" s="72"/>
      <c r="F84" s="73"/>
      <c r="G84" s="73"/>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3"/>
      <c r="J84" s="73"/>
      <c r="K84" s="62"/>
      <c r="L84" s="74"/>
      <c r="M84" s="62" t="str">
        <f aca="false">IF(ISBLANK(K84),"",IF(L84, "https://raw.githubusercontent.com/PatrickVibild/TellusAmazonPictures/master/pictures/"&amp;K84&amp;"/1.jpg","https://download.lenovo.com/Images/Parts/"&amp;K84&amp;"/"&amp;K84&amp;"_A.jpg"))</f>
        <v/>
      </c>
      <c r="N84" s="62" t="str">
        <f aca="false">IF(ISBLANK(K84),"",IF(L84, "https://raw.githubusercontent.com/PatrickVibild/TellusAmazonPictures/master/pictures/"&amp;K84&amp;"/2.jpg","https://download.lenovo.com/Images/Parts/"&amp;K84&amp;"/"&amp;K84&amp;"_B.jpg"))</f>
        <v/>
      </c>
      <c r="O84" s="63"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4" t="e">
        <f aca="false">MATCH(G84,options!$D$1:$D$20,0)</f>
        <v>#N/A</v>
      </c>
    </row>
    <row r="85" customFormat="false" ht="12.8" hidden="false" customHeight="false" outlineLevel="0" collapsed="false">
      <c r="E85" s="72"/>
      <c r="F85" s="73"/>
      <c r="G85" s="73"/>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3"/>
      <c r="J85" s="73"/>
      <c r="K85" s="62"/>
      <c r="L85" s="74"/>
      <c r="M85" s="62" t="str">
        <f aca="false">IF(ISBLANK(K85),"",IF(L85, "https://raw.githubusercontent.com/PatrickVibild/TellusAmazonPictures/master/pictures/"&amp;K85&amp;"/1.jpg","https://download.lenovo.com/Images/Parts/"&amp;K85&amp;"/"&amp;K85&amp;"_A.jpg"))</f>
        <v/>
      </c>
      <c r="N85" s="62" t="str">
        <f aca="false">IF(ISBLANK(K85),"",IF(L85, "https://raw.githubusercontent.com/PatrickVibild/TellusAmazonPictures/master/pictures/"&amp;K85&amp;"/2.jpg","https://download.lenovo.com/Images/Parts/"&amp;K85&amp;"/"&amp;K85&amp;"_B.jpg"))</f>
        <v/>
      </c>
      <c r="O85" s="63"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4" t="e">
        <f aca="false">MATCH(G85,options!$D$1:$D$20,0)</f>
        <v>#N/A</v>
      </c>
    </row>
    <row r="86" customFormat="false" ht="12.8" hidden="false" customHeight="false" outlineLevel="0" collapsed="false">
      <c r="E86" s="72"/>
      <c r="F86" s="73"/>
      <c r="G86" s="73"/>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3"/>
      <c r="J86" s="73"/>
      <c r="K86" s="62"/>
      <c r="L86" s="74"/>
      <c r="M86" s="62" t="str">
        <f aca="false">IF(ISBLANK(K86),"",IF(L86, "https://raw.githubusercontent.com/PatrickVibild/TellusAmazonPictures/master/pictures/"&amp;K86&amp;"/1.jpg","https://download.lenovo.com/Images/Parts/"&amp;K86&amp;"/"&amp;K86&amp;"_A.jpg"))</f>
        <v/>
      </c>
      <c r="N86" s="62" t="str">
        <f aca="false">IF(ISBLANK(K86),"",IF(L86, "https://raw.githubusercontent.com/PatrickVibild/TellusAmazonPictures/master/pictures/"&amp;K86&amp;"/2.jpg","https://download.lenovo.com/Images/Parts/"&amp;K86&amp;"/"&amp;K86&amp;"_B.jpg"))</f>
        <v/>
      </c>
      <c r="O86" s="63"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4" t="e">
        <f aca="false">MATCH(G86,options!$D$1:$D$20,0)</f>
        <v>#N/A</v>
      </c>
    </row>
    <row r="87" customFormat="false" ht="12.8" hidden="false" customHeight="false" outlineLevel="0" collapsed="false">
      <c r="E87" s="72"/>
      <c r="F87" s="73"/>
      <c r="G87" s="73"/>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3"/>
      <c r="J87" s="73"/>
      <c r="K87" s="62"/>
      <c r="L87" s="74"/>
      <c r="M87" s="62" t="str">
        <f aca="false">IF(ISBLANK(K87),"",IF(L87, "https://raw.githubusercontent.com/PatrickVibild/TellusAmazonPictures/master/pictures/"&amp;K87&amp;"/1.jpg","https://download.lenovo.com/Images/Parts/"&amp;K87&amp;"/"&amp;K87&amp;"_A.jpg"))</f>
        <v/>
      </c>
      <c r="N87" s="62" t="str">
        <f aca="false">IF(ISBLANK(K87),"",IF(L87, "https://raw.githubusercontent.com/PatrickVibild/TellusAmazonPictures/master/pictures/"&amp;K87&amp;"/2.jpg","https://download.lenovo.com/Images/Parts/"&amp;K87&amp;"/"&amp;K87&amp;"_B.jpg"))</f>
        <v/>
      </c>
      <c r="O87" s="63"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4" t="e">
        <f aca="false">MATCH(G87,options!$D$1:$D$20,0)</f>
        <v>#N/A</v>
      </c>
    </row>
    <row r="88" customFormat="false" ht="12.8" hidden="false" customHeight="false" outlineLevel="0" collapsed="false">
      <c r="E88" s="72"/>
      <c r="F88" s="73"/>
      <c r="G88" s="73"/>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3"/>
      <c r="J88" s="73"/>
      <c r="K88" s="62"/>
      <c r="L88" s="74"/>
      <c r="M88" s="62" t="str">
        <f aca="false">IF(ISBLANK(K88),"",IF(L88, "https://raw.githubusercontent.com/PatrickVibild/TellusAmazonPictures/master/pictures/"&amp;K88&amp;"/1.jpg","https://download.lenovo.com/Images/Parts/"&amp;K88&amp;"/"&amp;K88&amp;"_A.jpg"))</f>
        <v/>
      </c>
      <c r="N88" s="62" t="str">
        <f aca="false">IF(ISBLANK(K88),"",IF(L88, "https://raw.githubusercontent.com/PatrickVibild/TellusAmazonPictures/master/pictures/"&amp;K88&amp;"/2.jpg","https://download.lenovo.com/Images/Parts/"&amp;K88&amp;"/"&amp;K88&amp;"_B.jpg"))</f>
        <v/>
      </c>
      <c r="O88" s="63"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4" t="e">
        <f aca="false">MATCH(G88,options!$D$1:$D$20,0)</f>
        <v>#N/A</v>
      </c>
    </row>
    <row r="89" customFormat="false" ht="12.8" hidden="false" customHeight="false" outlineLevel="0" collapsed="false">
      <c r="E89" s="72"/>
      <c r="F89" s="73"/>
      <c r="G89" s="73"/>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3"/>
      <c r="J89" s="73"/>
      <c r="K89" s="62"/>
      <c r="L89" s="74"/>
      <c r="M89" s="62" t="str">
        <f aca="false">IF(ISBLANK(K89),"",IF(L89, "https://raw.githubusercontent.com/PatrickVibild/TellusAmazonPictures/master/pictures/"&amp;K89&amp;"/1.jpg","https://download.lenovo.com/Images/Parts/"&amp;K89&amp;"/"&amp;K89&amp;"_A.jpg"))</f>
        <v/>
      </c>
      <c r="N89" s="62" t="str">
        <f aca="false">IF(ISBLANK(K89),"",IF(L89, "https://raw.githubusercontent.com/PatrickVibild/TellusAmazonPictures/master/pictures/"&amp;K89&amp;"/2.jpg","https://download.lenovo.com/Images/Parts/"&amp;K89&amp;"/"&amp;K89&amp;"_B.jpg"))</f>
        <v/>
      </c>
      <c r="O89" s="63"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4" t="e">
        <f aca="false">MATCH(G89,options!$D$1:$D$20,0)</f>
        <v>#N/A</v>
      </c>
    </row>
    <row r="90" customFormat="false" ht="12.8" hidden="false" customHeight="false" outlineLevel="0" collapsed="false">
      <c r="E90" s="72"/>
      <c r="F90" s="73"/>
      <c r="G90" s="73"/>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3"/>
      <c r="J90" s="73"/>
      <c r="K90" s="62"/>
      <c r="L90" s="74"/>
      <c r="M90" s="62" t="str">
        <f aca="false">IF(ISBLANK(K90),"",IF(L90, "https://raw.githubusercontent.com/PatrickVibild/TellusAmazonPictures/master/pictures/"&amp;K90&amp;"/1.jpg","https://download.lenovo.com/Images/Parts/"&amp;K90&amp;"/"&amp;K90&amp;"_A.jpg"))</f>
        <v/>
      </c>
      <c r="N90" s="62" t="str">
        <f aca="false">IF(ISBLANK(K90),"",IF(L90, "https://raw.githubusercontent.com/PatrickVibild/TellusAmazonPictures/master/pictures/"&amp;K90&amp;"/2.jpg","https://download.lenovo.com/Images/Parts/"&amp;K90&amp;"/"&amp;K90&amp;"_B.jpg"))</f>
        <v/>
      </c>
      <c r="O90" s="63"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4" t="e">
        <f aca="false">MATCH(G90,options!$D$1:$D$20,0)</f>
        <v>#N/A</v>
      </c>
    </row>
    <row r="91" customFormat="false" ht="12.8" hidden="false" customHeight="false" outlineLevel="0" collapsed="false">
      <c r="E91" s="72"/>
      <c r="F91" s="73"/>
      <c r="G91" s="73"/>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3"/>
      <c r="J91" s="73"/>
      <c r="K91" s="62"/>
      <c r="L91" s="74"/>
      <c r="M91" s="62" t="str">
        <f aca="false">IF(ISBLANK(K91),"",IF(L91, "https://raw.githubusercontent.com/PatrickVibild/TellusAmazonPictures/master/pictures/"&amp;K91&amp;"/1.jpg","https://download.lenovo.com/Images/Parts/"&amp;K91&amp;"/"&amp;K91&amp;"_A.jpg"))</f>
        <v/>
      </c>
      <c r="N91" s="62" t="str">
        <f aca="false">IF(ISBLANK(K91),"",IF(L91, "https://raw.githubusercontent.com/PatrickVibild/TellusAmazonPictures/master/pictures/"&amp;K91&amp;"/2.jpg","https://download.lenovo.com/Images/Parts/"&amp;K91&amp;"/"&amp;K91&amp;"_B.jpg"))</f>
        <v/>
      </c>
      <c r="O91" s="63"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4" t="e">
        <f aca="false">MATCH(G91,options!$D$1:$D$20,0)</f>
        <v>#N/A</v>
      </c>
    </row>
    <row r="92" customFormat="false" ht="12.8" hidden="false" customHeight="false" outlineLevel="0" collapsed="false">
      <c r="E92" s="72"/>
      <c r="F92" s="73"/>
      <c r="G92" s="73"/>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3"/>
      <c r="J92" s="73"/>
      <c r="K92" s="62"/>
      <c r="L92" s="74"/>
      <c r="M92" s="62" t="str">
        <f aca="false">IF(ISBLANK(K92),"",IF(L92, "https://raw.githubusercontent.com/PatrickVibild/TellusAmazonPictures/master/pictures/"&amp;K92&amp;"/1.jpg","https://download.lenovo.com/Images/Parts/"&amp;K92&amp;"/"&amp;K92&amp;"_A.jpg"))</f>
        <v/>
      </c>
      <c r="N92" s="62" t="str">
        <f aca="false">IF(ISBLANK(K92),"",IF(L92, "https://raw.githubusercontent.com/PatrickVibild/TellusAmazonPictures/master/pictures/"&amp;K92&amp;"/2.jpg","https://download.lenovo.com/Images/Parts/"&amp;K92&amp;"/"&amp;K92&amp;"_B.jpg"))</f>
        <v/>
      </c>
      <c r="O92" s="63"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4" t="e">
        <f aca="false">MATCH(G92,options!$D$1:$D$20,0)</f>
        <v>#N/A</v>
      </c>
    </row>
    <row r="93" customFormat="false" ht="12.8" hidden="false" customHeight="false" outlineLevel="0" collapsed="false">
      <c r="E93" s="72"/>
      <c r="F93" s="73"/>
      <c r="G93" s="73"/>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3"/>
      <c r="J93" s="73"/>
      <c r="K93" s="62"/>
      <c r="L93" s="74"/>
      <c r="M93" s="62" t="str">
        <f aca="false">IF(ISBLANK(K93),"",IF(L93, "https://raw.githubusercontent.com/PatrickVibild/TellusAmazonPictures/master/pictures/"&amp;K93&amp;"/1.jpg","https://download.lenovo.com/Images/Parts/"&amp;K93&amp;"/"&amp;K93&amp;"_A.jpg"))</f>
        <v/>
      </c>
      <c r="N93" s="62" t="str">
        <f aca="false">IF(ISBLANK(K93),"",IF(L93, "https://raw.githubusercontent.com/PatrickVibild/TellusAmazonPictures/master/pictures/"&amp;K93&amp;"/2.jpg","https://download.lenovo.com/Images/Parts/"&amp;K93&amp;"/"&amp;K93&amp;"_B.jpg"))</f>
        <v/>
      </c>
      <c r="O93" s="63"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4" t="e">
        <f aca="false">MATCH(G93,options!$D$1:$D$20,0)</f>
        <v>#N/A</v>
      </c>
    </row>
    <row r="94" customFormat="false" ht="12.8" hidden="false" customHeight="false" outlineLevel="0" collapsed="false">
      <c r="E94" s="72"/>
      <c r="F94" s="73"/>
      <c r="G94" s="73"/>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3"/>
      <c r="J94" s="73"/>
      <c r="K94" s="62"/>
      <c r="L94" s="74"/>
      <c r="M94" s="62" t="str">
        <f aca="false">IF(ISBLANK(K94),"",IF(L94, "https://raw.githubusercontent.com/PatrickVibild/TellusAmazonPictures/master/pictures/"&amp;K94&amp;"/1.jpg","https://download.lenovo.com/Images/Parts/"&amp;K94&amp;"/"&amp;K94&amp;"_A.jpg"))</f>
        <v/>
      </c>
      <c r="N94" s="62" t="str">
        <f aca="false">IF(ISBLANK(K94),"",IF(L94, "https://raw.githubusercontent.com/PatrickVibild/TellusAmazonPictures/master/pictures/"&amp;K94&amp;"/2.jpg","https://download.lenovo.com/Images/Parts/"&amp;K94&amp;"/"&amp;K94&amp;"_B.jpg"))</f>
        <v/>
      </c>
      <c r="O94" s="63"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4" t="e">
        <f aca="false">MATCH(G94,options!$D$1:$D$20,0)</f>
        <v>#N/A</v>
      </c>
    </row>
    <row r="95" customFormat="false" ht="12.8" hidden="false" customHeight="false" outlineLevel="0" collapsed="false">
      <c r="E95" s="72"/>
      <c r="F95" s="73"/>
      <c r="G95" s="73"/>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3"/>
      <c r="J95" s="73"/>
      <c r="K95" s="62"/>
      <c r="L95" s="74"/>
      <c r="M95" s="62" t="str">
        <f aca="false">IF(ISBLANK(K95),"",IF(L95, "https://raw.githubusercontent.com/PatrickVibild/TellusAmazonPictures/master/pictures/"&amp;K95&amp;"/1.jpg","https://download.lenovo.com/Images/Parts/"&amp;K95&amp;"/"&amp;K95&amp;"_A.jpg"))</f>
        <v/>
      </c>
      <c r="N95" s="62" t="str">
        <f aca="false">IF(ISBLANK(K95),"",IF(L95, "https://raw.githubusercontent.com/PatrickVibild/TellusAmazonPictures/master/pictures/"&amp;K95&amp;"/2.jpg","https://download.lenovo.com/Images/Parts/"&amp;K95&amp;"/"&amp;K95&amp;"_B.jpg"))</f>
        <v/>
      </c>
      <c r="O95" s="63"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4" t="e">
        <f aca="false">MATCH(G95,options!$D$1:$D$20,0)</f>
        <v>#N/A</v>
      </c>
    </row>
    <row r="96" customFormat="false" ht="12.8" hidden="false" customHeight="false" outlineLevel="0" collapsed="false">
      <c r="E96" s="72"/>
      <c r="F96" s="73"/>
      <c r="G96" s="73"/>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3"/>
      <c r="J96" s="73"/>
      <c r="K96" s="62"/>
      <c r="L96" s="74"/>
      <c r="M96" s="62" t="str">
        <f aca="false">IF(ISBLANK(K96),"",IF(L96, "https://raw.githubusercontent.com/PatrickVibild/TellusAmazonPictures/master/pictures/"&amp;K96&amp;"/1.jpg","https://download.lenovo.com/Images/Parts/"&amp;K96&amp;"/"&amp;K96&amp;"_A.jpg"))</f>
        <v/>
      </c>
      <c r="N96" s="62" t="str">
        <f aca="false">IF(ISBLANK(K96),"",IF(L96, "https://raw.githubusercontent.com/PatrickVibild/TellusAmazonPictures/master/pictures/"&amp;K96&amp;"/2.jpg","https://download.lenovo.com/Images/Parts/"&amp;K96&amp;"/"&amp;K96&amp;"_B.jpg"))</f>
        <v/>
      </c>
      <c r="O96" s="63"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4" t="e">
        <f aca="false">MATCH(G96,options!$D$1:$D$20,0)</f>
        <v>#N/A</v>
      </c>
    </row>
    <row r="97" customFormat="false" ht="12.8" hidden="false" customHeight="false" outlineLevel="0" collapsed="false">
      <c r="E97" s="72"/>
      <c r="F97" s="73"/>
      <c r="G97" s="73"/>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3"/>
      <c r="J97" s="73"/>
      <c r="K97" s="62"/>
      <c r="L97" s="74"/>
      <c r="M97" s="62" t="str">
        <f aca="false">IF(ISBLANK(K97),"",IF(L97, "https://raw.githubusercontent.com/PatrickVibild/TellusAmazonPictures/master/pictures/"&amp;K97&amp;"/1.jpg","https://download.lenovo.com/Images/Parts/"&amp;K97&amp;"/"&amp;K97&amp;"_A.jpg"))</f>
        <v/>
      </c>
      <c r="N97" s="62" t="str">
        <f aca="false">IF(ISBLANK(K97),"",IF(L97, "https://raw.githubusercontent.com/PatrickVibild/TellusAmazonPictures/master/pictures/"&amp;K97&amp;"/2.jpg","https://download.lenovo.com/Images/Parts/"&amp;K97&amp;"/"&amp;K97&amp;"_B.jpg"))</f>
        <v/>
      </c>
      <c r="O97" s="63"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4" t="e">
        <f aca="false">MATCH(G97,options!$D$1:$D$20,0)</f>
        <v>#N/A</v>
      </c>
    </row>
    <row r="98" customFormat="false" ht="12.8" hidden="false" customHeight="false" outlineLevel="0" collapsed="false">
      <c r="E98" s="72"/>
      <c r="F98" s="73"/>
      <c r="G98" s="73"/>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3"/>
      <c r="J98" s="73"/>
      <c r="K98" s="62"/>
      <c r="L98" s="74"/>
      <c r="M98" s="62" t="str">
        <f aca="false">IF(ISBLANK(K98),"",IF(L98, "https://raw.githubusercontent.com/PatrickVibild/TellusAmazonPictures/master/pictures/"&amp;K98&amp;"/1.jpg","https://download.lenovo.com/Images/Parts/"&amp;K98&amp;"/"&amp;K98&amp;"_A.jpg"))</f>
        <v/>
      </c>
      <c r="N98" s="62" t="str">
        <f aca="false">IF(ISBLANK(K98),"",IF(L98, "https://raw.githubusercontent.com/PatrickVibild/TellusAmazonPictures/master/pictures/"&amp;K98&amp;"/2.jpg","https://download.lenovo.com/Images/Parts/"&amp;K98&amp;"/"&amp;K98&amp;"_B.jpg"))</f>
        <v/>
      </c>
      <c r="O98" s="63"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4" t="e">
        <f aca="false">MATCH(G98,options!$D$1:$D$20,0)</f>
        <v>#N/A</v>
      </c>
    </row>
    <row r="99" customFormat="false" ht="12.8" hidden="false" customHeight="false" outlineLevel="0" collapsed="false">
      <c r="E99" s="72"/>
      <c r="F99" s="73"/>
      <c r="G99" s="73"/>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3"/>
      <c r="J99" s="73"/>
      <c r="K99" s="62"/>
      <c r="L99" s="74"/>
      <c r="M99" s="62" t="str">
        <f aca="false">IF(ISBLANK(K99),"",IF(L99, "https://raw.githubusercontent.com/PatrickVibild/TellusAmazonPictures/master/pictures/"&amp;K99&amp;"/1.jpg","https://download.lenovo.com/Images/Parts/"&amp;K99&amp;"/"&amp;K99&amp;"_A.jpg"))</f>
        <v/>
      </c>
      <c r="N99" s="62" t="str">
        <f aca="false">IF(ISBLANK(K99),"",IF(L99, "https://raw.githubusercontent.com/PatrickVibild/TellusAmazonPictures/master/pictures/"&amp;K99&amp;"/2.jpg","https://download.lenovo.com/Images/Parts/"&amp;K99&amp;"/"&amp;K99&amp;"_B.jpg"))</f>
        <v/>
      </c>
      <c r="O99" s="63"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4" t="e">
        <f aca="false">MATCH(G99,options!$D$1:$D$20,0)</f>
        <v>#N/A</v>
      </c>
    </row>
    <row r="100" customFormat="false" ht="12.8" hidden="false" customHeight="false" outlineLevel="0" collapsed="false">
      <c r="E100" s="72"/>
      <c r="F100" s="73"/>
      <c r="G100" s="73"/>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3"/>
      <c r="J100" s="73"/>
      <c r="K100" s="62"/>
      <c r="L100" s="74"/>
      <c r="M100" s="62" t="str">
        <f aca="false">IF(ISBLANK(K100),"",IF(L100, "https://raw.githubusercontent.com/PatrickVibild/TellusAmazonPictures/master/pictures/"&amp;K100&amp;"/1.jpg","https://download.lenovo.com/Images/Parts/"&amp;K100&amp;"/"&amp;K100&amp;"_A.jpg"))</f>
        <v/>
      </c>
      <c r="N100" s="62" t="str">
        <f aca="false">IF(ISBLANK(K100),"",IF(L100, "https://raw.githubusercontent.com/PatrickVibild/TellusAmazonPictures/master/pictures/"&amp;K100&amp;"/2.jpg","https://download.lenovo.com/Images/Parts/"&amp;K100&amp;"/"&amp;K100&amp;"_B.jpg"))</f>
        <v/>
      </c>
      <c r="O100" s="63"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4" t="e">
        <f aca="false">MATCH(G100,options!$D$1:$D$20,0)</f>
        <v>#N/A</v>
      </c>
    </row>
    <row r="101" customFormat="false" ht="12.8" hidden="false" customHeight="false" outlineLevel="0" collapsed="false">
      <c r="E101" s="72"/>
      <c r="F101" s="73"/>
      <c r="G101" s="73"/>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3"/>
      <c r="J101" s="73"/>
      <c r="K101" s="62"/>
      <c r="L101" s="74"/>
      <c r="M101" s="62" t="str">
        <f aca="false">IF(ISBLANK(K101),"",IF(L101, "https://raw.githubusercontent.com/PatrickVibild/TellusAmazonPictures/master/pictures/"&amp;K101&amp;"/1.jpg","https://download.lenovo.com/Images/Parts/"&amp;K101&amp;"/"&amp;K101&amp;"_A.jpg"))</f>
        <v/>
      </c>
      <c r="N101" s="62" t="str">
        <f aca="false">IF(ISBLANK(K101),"",IF(L101, "https://raw.githubusercontent.com/PatrickVibild/TellusAmazonPictures/master/pictures/"&amp;K101&amp;"/2.jpg","https://download.lenovo.com/Images/Parts/"&amp;K101&amp;"/"&amp;K101&amp;"_B.jpg"))</f>
        <v/>
      </c>
      <c r="O101" s="63"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4" t="e">
        <f aca="false">MATCH(G101,options!$D$1:$D$20,0)</f>
        <v>#N/A</v>
      </c>
    </row>
    <row r="102" customFormat="false" ht="12.8" hidden="false" customHeight="false" outlineLevel="0" collapsed="false">
      <c r="E102" s="72"/>
      <c r="F102" s="73"/>
      <c r="G102" s="73"/>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3"/>
      <c r="J102" s="73"/>
      <c r="K102" s="62"/>
      <c r="L102" s="74"/>
      <c r="M102" s="62" t="str">
        <f aca="false">IF(ISBLANK(K102),"",IF(L102, "https://raw.githubusercontent.com/PatrickVibild/TellusAmazonPictures/master/pictures/"&amp;K102&amp;"/1.jpg","https://download.lenovo.com/Images/Parts/"&amp;K102&amp;"/"&amp;K102&amp;"_A.jpg"))</f>
        <v/>
      </c>
      <c r="N102" s="62" t="str">
        <f aca="false">IF(ISBLANK(K102),"",IF(L102, "https://raw.githubusercontent.com/PatrickVibild/TellusAmazonPictures/master/pictures/"&amp;K102&amp;"/2.jpg","https://download.lenovo.com/Images/Parts/"&amp;K102&amp;"/"&amp;K102&amp;"_B.jpg"))</f>
        <v/>
      </c>
      <c r="O102" s="63"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4" t="e">
        <f aca="false">MATCH(G102,options!$D$1:$D$20,0)</f>
        <v>#N/A</v>
      </c>
    </row>
    <row r="103" customFormat="false" ht="12.8" hidden="false" customHeight="false" outlineLevel="0" collapsed="false">
      <c r="E103" s="72"/>
      <c r="F103" s="73"/>
      <c r="G103" s="73"/>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3"/>
      <c r="J103" s="73"/>
      <c r="K103" s="62"/>
      <c r="L103" s="74"/>
      <c r="M103" s="62" t="str">
        <f aca="false">IF(ISBLANK(K103),"",IF(L103, "https://raw.githubusercontent.com/PatrickVibild/TellusAmazonPictures/master/pictures/"&amp;K103&amp;"/1.jpg","https://download.lenovo.com/Images/Parts/"&amp;K103&amp;"/"&amp;K103&amp;"_A.jpg"))</f>
        <v/>
      </c>
      <c r="N103" s="62" t="str">
        <f aca="false">IF(ISBLANK(K103),"",IF(L103, "https://raw.githubusercontent.com/PatrickVibild/TellusAmazonPictures/master/pictures/"&amp;K103&amp;"/2.jpg","https://download.lenovo.com/Images/Parts/"&amp;K103&amp;"/"&amp;K103&amp;"_B.jpg"))</f>
        <v/>
      </c>
      <c r="O103" s="63"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4" t="e">
        <f aca="false">MATCH(G103,options!$D$1:$D$20,0)</f>
        <v>#N/A</v>
      </c>
    </row>
    <row r="104" customFormat="false" ht="12.8" hidden="false" customHeight="false" outlineLevel="0" collapsed="false">
      <c r="E104" s="72"/>
      <c r="F104" s="73"/>
      <c r="G104" s="73"/>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3"/>
      <c r="J104" s="73"/>
      <c r="K104" s="62"/>
      <c r="L104" s="74"/>
      <c r="M104" s="62" t="str">
        <f aca="false">IF(ISBLANK(K104),"","https://download.lenovo.com/Images/Parts/"&amp;K104&amp;"/"&amp;K104&amp;"_A.jpg")</f>
        <v/>
      </c>
      <c r="N104" s="62" t="str">
        <f aca="false">IF(ISBLANK(K104),"","https://download.lenovo.com/Images/Parts/"&amp;K104&amp;"/"&amp;K104&amp;"_B.jpg")</f>
        <v/>
      </c>
      <c r="O104" s="63" t="str">
        <f aca="false">IF(ISBLANK(K104),"","https://download.lenovo.com/Images/Parts/"&amp;K104&amp;"/"&amp;K104&amp;"_details.jpg")</f>
        <v/>
      </c>
      <c r="V104" s="64"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1" sqref="AB5:HJ129 G1"/>
    </sheetView>
  </sheetViews>
  <sheetFormatPr defaultColWidth="12.093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488</v>
      </c>
      <c r="B1" s="56" t="n">
        <f aca="false">TRUE()</f>
        <v>1</v>
      </c>
      <c r="C1" s="0" t="s">
        <v>489</v>
      </c>
      <c r="D1" s="58" t="s">
        <v>366</v>
      </c>
      <c r="E1" s="0" t="s">
        <v>490</v>
      </c>
      <c r="F1" s="0" t="s">
        <v>491</v>
      </c>
      <c r="G1" s="0" t="s">
        <v>474</v>
      </c>
    </row>
    <row r="2" customFormat="false" ht="12.8" hidden="false" customHeight="false" outlineLevel="0" collapsed="false">
      <c r="A2" s="0" t="s">
        <v>427</v>
      </c>
      <c r="B2" s="56" t="n">
        <f aca="false">FALSE()</f>
        <v>0</v>
      </c>
      <c r="C2" s="0" t="s">
        <v>373</v>
      </c>
      <c r="D2" s="58" t="s">
        <v>370</v>
      </c>
      <c r="E2" s="0" t="s">
        <v>492</v>
      </c>
      <c r="F2" s="0" t="s">
        <v>370</v>
      </c>
      <c r="G2" s="0" t="s">
        <v>439</v>
      </c>
    </row>
    <row r="3" customFormat="false" ht="12.8" hidden="false" customHeight="false" outlineLevel="0" collapsed="false">
      <c r="A3" s="0" t="s">
        <v>493</v>
      </c>
      <c r="D3" s="58" t="s">
        <v>375</v>
      </c>
      <c r="E3" s="0" t="s">
        <v>494</v>
      </c>
      <c r="F3" s="0" t="s">
        <v>366</v>
      </c>
    </row>
    <row r="4" customFormat="false" ht="12.8" hidden="false" customHeight="false" outlineLevel="0" collapsed="false">
      <c r="D4" s="58" t="s">
        <v>379</v>
      </c>
      <c r="E4" s="0" t="s">
        <v>495</v>
      </c>
      <c r="F4" s="0" t="s">
        <v>375</v>
      </c>
    </row>
    <row r="5" customFormat="false" ht="12.8" hidden="false" customHeight="false" outlineLevel="0" collapsed="false">
      <c r="D5" s="58" t="s">
        <v>383</v>
      </c>
      <c r="E5" s="0" t="s">
        <v>496</v>
      </c>
      <c r="F5" s="0" t="s">
        <v>379</v>
      </c>
    </row>
    <row r="6" customFormat="false" ht="12.8" hidden="false" customHeight="false" outlineLevel="0" collapsed="false">
      <c r="D6" s="58" t="s">
        <v>387</v>
      </c>
      <c r="E6" s="0" t="s">
        <v>497</v>
      </c>
      <c r="F6" s="0" t="s">
        <v>410</v>
      </c>
    </row>
    <row r="7" customFormat="false" ht="12.8" hidden="false" customHeight="false" outlineLevel="0" collapsed="false">
      <c r="D7" s="58" t="s">
        <v>391</v>
      </c>
      <c r="E7" s="0" t="s">
        <v>498</v>
      </c>
    </row>
    <row r="8" customFormat="false" ht="12.8" hidden="false" customHeight="false" outlineLevel="0" collapsed="false">
      <c r="D8" s="58" t="s">
        <v>395</v>
      </c>
      <c r="E8" s="0" t="s">
        <v>499</v>
      </c>
    </row>
    <row r="9" customFormat="false" ht="12.8" hidden="false" customHeight="false" outlineLevel="0" collapsed="false">
      <c r="D9" s="58" t="s">
        <v>403</v>
      </c>
      <c r="E9" s="0" t="s">
        <v>500</v>
      </c>
    </row>
    <row r="10" customFormat="false" ht="12.8" hidden="false" customHeight="false" outlineLevel="0" collapsed="false">
      <c r="D10" s="58" t="s">
        <v>410</v>
      </c>
      <c r="E10" s="0" t="s">
        <v>501</v>
      </c>
    </row>
    <row r="11" customFormat="false" ht="12.8" hidden="false" customHeight="false" outlineLevel="0" collapsed="false">
      <c r="D11" s="58" t="s">
        <v>415</v>
      </c>
      <c r="E11" s="0" t="s">
        <v>502</v>
      </c>
    </row>
    <row r="12" customFormat="false" ht="12.8" hidden="false" customHeight="false" outlineLevel="0" collapsed="false">
      <c r="D12" s="58" t="s">
        <v>418</v>
      </c>
      <c r="E12" s="0" t="s">
        <v>503</v>
      </c>
    </row>
    <row r="13" customFormat="false" ht="12.8" hidden="false" customHeight="false" outlineLevel="0" collapsed="false">
      <c r="D13" s="58" t="s">
        <v>421</v>
      </c>
      <c r="E13" s="0" t="s">
        <v>504</v>
      </c>
    </row>
    <row r="14" customFormat="false" ht="12.8" hidden="false" customHeight="false" outlineLevel="0" collapsed="false">
      <c r="D14" s="58" t="s">
        <v>424</v>
      </c>
      <c r="E14" s="0" t="s">
        <v>505</v>
      </c>
    </row>
    <row r="15" customFormat="false" ht="12.8" hidden="false" customHeight="false" outlineLevel="0" collapsed="false">
      <c r="D15" s="58" t="s">
        <v>429</v>
      </c>
      <c r="E15" s="0" t="s">
        <v>506</v>
      </c>
    </row>
    <row r="16" customFormat="false" ht="12.8" hidden="false" customHeight="false" outlineLevel="0" collapsed="false">
      <c r="D16" s="58" t="s">
        <v>432</v>
      </c>
      <c r="E16" s="75" t="s">
        <v>507</v>
      </c>
    </row>
    <row r="17" customFormat="false" ht="12.8" hidden="false" customHeight="false" outlineLevel="0" collapsed="false">
      <c r="D17" s="58" t="s">
        <v>435</v>
      </c>
      <c r="E17" s="0" t="s">
        <v>508</v>
      </c>
    </row>
    <row r="18" customFormat="false" ht="12.8" hidden="false" customHeight="false" outlineLevel="0" collapsed="false">
      <c r="D18" s="58" t="s">
        <v>439</v>
      </c>
      <c r="E18" s="0" t="s">
        <v>509</v>
      </c>
    </row>
    <row r="19" customFormat="false" ht="12.8" hidden="false" customHeight="false" outlineLevel="0" collapsed="false">
      <c r="D19" s="58" t="s">
        <v>407</v>
      </c>
      <c r="E19" s="0" t="s">
        <v>510</v>
      </c>
    </row>
    <row r="20" customFormat="false" ht="12.8" hidden="false" customHeight="false" outlineLevel="0" collapsed="false">
      <c r="D20" s="58" t="s">
        <v>398</v>
      </c>
      <c r="E20" s="0" t="s">
        <v>511</v>
      </c>
    </row>
    <row r="50" customFormat="false" ht="16" hidden="false" customHeight="false" outlineLevel="0" collapsed="false">
      <c r="B50" s="76"/>
    </row>
    <row r="51" customFormat="false" ht="16" hidden="false" customHeight="false" outlineLevel="0" collapsed="false">
      <c r="B51" s="76"/>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1" sqref="AB5:HJ129 B10"/>
    </sheetView>
  </sheetViews>
  <sheetFormatPr defaultColWidth="12.1093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491</v>
      </c>
    </row>
    <row r="3" customFormat="false" ht="14.9" hidden="false" customHeight="false" outlineLevel="0" collapsed="false">
      <c r="B3" s="54" t="s">
        <v>512</v>
      </c>
    </row>
    <row r="4" customFormat="false" ht="14.9" hidden="false" customHeight="false" outlineLevel="0" collapsed="false">
      <c r="B4" s="54" t="s">
        <v>513</v>
      </c>
    </row>
    <row r="5" customFormat="false" ht="14.9" hidden="false" customHeight="false" outlineLevel="0" collapsed="false">
      <c r="B5" s="54" t="s">
        <v>514</v>
      </c>
    </row>
    <row r="6" customFormat="false" ht="14.9" hidden="false" customHeight="false" outlineLevel="0" collapsed="false">
      <c r="A6" s="0" t="s">
        <v>515</v>
      </c>
      <c r="B6" s="54" t="s">
        <v>516</v>
      </c>
    </row>
    <row r="7" customFormat="false" ht="14.9" hidden="false" customHeight="false" outlineLevel="0" collapsed="false">
      <c r="B7" s="54" t="s">
        <v>517</v>
      </c>
    </row>
    <row r="8" customFormat="false" ht="12.8" hidden="false" customHeight="false" outlineLevel="0" collapsed="false">
      <c r="A8" s="0" t="s">
        <v>40</v>
      </c>
      <c r="B8" s="54" t="s">
        <v>518</v>
      </c>
    </row>
    <row r="9" customFormat="false" ht="12.8" hidden="false" customHeight="false" outlineLevel="0" collapsed="false">
      <c r="A9" s="0" t="s">
        <v>519</v>
      </c>
      <c r="B9" s="54" t="s">
        <v>520</v>
      </c>
    </row>
    <row r="10" customFormat="false" ht="12.8" hidden="false" customHeight="false" outlineLevel="0" collapsed="false">
      <c r="B10" s="0" t="s">
        <v>521</v>
      </c>
    </row>
    <row r="11" customFormat="false" ht="12.8" hidden="false" customHeight="false" outlineLevel="0" collapsed="false">
      <c r="B11" s="0" t="s">
        <v>522</v>
      </c>
    </row>
    <row r="14" customFormat="false" ht="12.8" hidden="false" customHeight="false" outlineLevel="0" collapsed="false">
      <c r="B14" s="54" t="s">
        <v>523</v>
      </c>
    </row>
    <row r="20" customFormat="false" ht="12.8" hidden="false" customHeight="false" outlineLevel="0" collapsed="false">
      <c r="B20" s="58" t="s">
        <v>366</v>
      </c>
    </row>
    <row r="21" customFormat="false" ht="12.8" hidden="false" customHeight="false" outlineLevel="0" collapsed="false">
      <c r="B21" s="58" t="s">
        <v>370</v>
      </c>
    </row>
    <row r="22" customFormat="false" ht="12.8" hidden="false" customHeight="false" outlineLevel="0" collapsed="false">
      <c r="B22" s="58" t="s">
        <v>375</v>
      </c>
    </row>
    <row r="23" customFormat="false" ht="12.8" hidden="false" customHeight="false" outlineLevel="0" collapsed="false">
      <c r="B23" s="58" t="s">
        <v>379</v>
      </c>
    </row>
    <row r="24" customFormat="false" ht="12.8" hidden="false" customHeight="false" outlineLevel="0" collapsed="false">
      <c r="B24" s="58" t="s">
        <v>383</v>
      </c>
    </row>
    <row r="25" customFormat="false" ht="12.8" hidden="false" customHeight="false" outlineLevel="0" collapsed="false">
      <c r="B25" s="58" t="s">
        <v>387</v>
      </c>
    </row>
    <row r="26" customFormat="false" ht="12.8" hidden="false" customHeight="false" outlineLevel="0" collapsed="false">
      <c r="B26" s="58" t="s">
        <v>391</v>
      </c>
    </row>
    <row r="27" customFormat="false" ht="12.8" hidden="false" customHeight="false" outlineLevel="0" collapsed="false">
      <c r="B27" s="58" t="s">
        <v>395</v>
      </c>
    </row>
    <row r="28" customFormat="false" ht="12.8" hidden="false" customHeight="false" outlineLevel="0" collapsed="false">
      <c r="B28" s="58" t="s">
        <v>403</v>
      </c>
    </row>
    <row r="29" customFormat="false" ht="12.8" hidden="false" customHeight="false" outlineLevel="0" collapsed="false">
      <c r="B29" s="58" t="s">
        <v>410</v>
      </c>
    </row>
    <row r="30" customFormat="false" ht="12.8" hidden="false" customHeight="false" outlineLevel="0" collapsed="false">
      <c r="B30" s="58" t="s">
        <v>415</v>
      </c>
    </row>
    <row r="31" customFormat="false" ht="12.8" hidden="false" customHeight="false" outlineLevel="0" collapsed="false">
      <c r="B31" s="58" t="s">
        <v>418</v>
      </c>
    </row>
    <row r="32" customFormat="false" ht="12.8" hidden="false" customHeight="false" outlineLevel="0" collapsed="false">
      <c r="B32" s="58" t="s">
        <v>421</v>
      </c>
    </row>
    <row r="33" customFormat="false" ht="12.8" hidden="false" customHeight="false" outlineLevel="0" collapsed="false">
      <c r="B33" s="58" t="s">
        <v>424</v>
      </c>
    </row>
    <row r="34" customFormat="false" ht="12.8" hidden="false" customHeight="false" outlineLevel="0" collapsed="false">
      <c r="B34" s="58" t="s">
        <v>429</v>
      </c>
      <c r="D34" s="54"/>
    </row>
    <row r="35" customFormat="false" ht="12.8" hidden="false" customHeight="false" outlineLevel="0" collapsed="false">
      <c r="B35" s="58" t="s">
        <v>432</v>
      </c>
      <c r="D35" s="54"/>
    </row>
    <row r="36" customFormat="false" ht="12.8" hidden="false" customHeight="false" outlineLevel="0" collapsed="false">
      <c r="B36" s="58" t="s">
        <v>435</v>
      </c>
      <c r="D36" s="54"/>
    </row>
    <row r="37" customFormat="false" ht="12.8" hidden="false" customHeight="false" outlineLevel="0" collapsed="false">
      <c r="B37" s="58" t="s">
        <v>439</v>
      </c>
      <c r="D37" s="54"/>
    </row>
    <row r="38" customFormat="false" ht="12.8" hidden="false" customHeight="false" outlineLevel="0" collapsed="false">
      <c r="B38" s="58" t="s">
        <v>407</v>
      </c>
      <c r="D38" s="54"/>
    </row>
    <row r="39" customFormat="false" ht="12.8" hidden="false" customHeight="false" outlineLevel="0" collapsed="false">
      <c r="B39" s="58" t="s">
        <v>398</v>
      </c>
      <c r="D39" s="54"/>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1" sqref="AB5:HJ129 B15"/>
    </sheetView>
  </sheetViews>
  <sheetFormatPr defaultColWidth="12.109375" defaultRowHeight="12.8" zeroHeight="false" outlineLevelRow="0" outlineLevelCol="0"/>
  <sheetData>
    <row r="2" customFormat="false" ht="12.8" hidden="false" customHeight="false" outlineLevel="0" collapsed="false">
      <c r="B2" s="0" t="s">
        <v>366</v>
      </c>
    </row>
    <row r="3" customFormat="false" ht="15" hidden="false" customHeight="false" outlineLevel="0" collapsed="false">
      <c r="B3" s="76" t="s">
        <v>524</v>
      </c>
    </row>
    <row r="4" customFormat="false" ht="15" hidden="false" customHeight="false" outlineLevel="0" collapsed="false">
      <c r="B4" s="76" t="s">
        <v>525</v>
      </c>
    </row>
    <row r="5" customFormat="false" ht="15" hidden="false" customHeight="false" outlineLevel="0" collapsed="false">
      <c r="B5" s="76" t="s">
        <v>526</v>
      </c>
    </row>
    <row r="6" customFormat="false" ht="15" hidden="false" customHeight="false" outlineLevel="0" collapsed="false">
      <c r="B6" s="76" t="s">
        <v>527</v>
      </c>
    </row>
    <row r="7" customFormat="false" ht="15" hidden="false" customHeight="false" outlineLevel="0" collapsed="false">
      <c r="B7" s="76" t="s">
        <v>528</v>
      </c>
    </row>
    <row r="8" customFormat="false" ht="12.8" hidden="false" customHeight="false" outlineLevel="0" collapsed="false">
      <c r="A8" s="0" t="s">
        <v>529</v>
      </c>
      <c r="B8" s="0" t="s">
        <v>530</v>
      </c>
    </row>
    <row r="9" customFormat="false" ht="12.8" hidden="false" customHeight="false" outlineLevel="0" collapsed="false">
      <c r="A9" s="0" t="s">
        <v>531</v>
      </c>
      <c r="B9" s="0" t="s">
        <v>532</v>
      </c>
    </row>
    <row r="10" customFormat="false" ht="12.8" hidden="false" customHeight="false" outlineLevel="0" collapsed="false">
      <c r="B10" s="0" t="s">
        <v>533</v>
      </c>
    </row>
    <row r="11" customFormat="false" ht="12.8" hidden="false" customHeight="false" outlineLevel="0" collapsed="false">
      <c r="B11" s="0" t="s">
        <v>534</v>
      </c>
    </row>
    <row r="14" customFormat="false" ht="12.8" hidden="false" customHeight="false" outlineLevel="0" collapsed="false">
      <c r="B14" s="0" t="s">
        <v>535</v>
      </c>
    </row>
    <row r="20" customFormat="false" ht="12.8" hidden="false" customHeight="false" outlineLevel="0" collapsed="false">
      <c r="B20" s="0" t="s">
        <v>536</v>
      </c>
    </row>
    <row r="21" customFormat="false" ht="12.8" hidden="false" customHeight="false" outlineLevel="0" collapsed="false">
      <c r="B21" s="0" t="s">
        <v>537</v>
      </c>
    </row>
    <row r="22" customFormat="false" ht="12.8" hidden="false" customHeight="false" outlineLevel="0" collapsed="false">
      <c r="B22" s="0" t="s">
        <v>538</v>
      </c>
    </row>
    <row r="23" customFormat="false" ht="12.8" hidden="false" customHeight="false" outlineLevel="0" collapsed="false">
      <c r="B23" s="0" t="s">
        <v>539</v>
      </c>
    </row>
    <row r="24" customFormat="false" ht="12.8" hidden="false" customHeight="false" outlineLevel="0" collapsed="false">
      <c r="B24" s="0" t="s">
        <v>383</v>
      </c>
    </row>
    <row r="25" customFormat="false" ht="12.8" hidden="false" customHeight="false" outlineLevel="0" collapsed="false">
      <c r="B25" s="0" t="s">
        <v>540</v>
      </c>
    </row>
    <row r="26" customFormat="false" ht="12.8" hidden="false" customHeight="false" outlineLevel="0" collapsed="false">
      <c r="B26" s="0" t="s">
        <v>541</v>
      </c>
    </row>
    <row r="27" customFormat="false" ht="12.8" hidden="false" customHeight="false" outlineLevel="0" collapsed="false">
      <c r="B27" s="0" t="s">
        <v>542</v>
      </c>
    </row>
    <row r="28" customFormat="false" ht="12.8" hidden="false" customHeight="false" outlineLevel="0" collapsed="false">
      <c r="B28" s="0" t="s">
        <v>543</v>
      </c>
    </row>
    <row r="29" customFormat="false" ht="12.8" hidden="false" customHeight="false" outlineLevel="0" collapsed="false">
      <c r="B29" s="0" t="s">
        <v>544</v>
      </c>
    </row>
    <row r="30" customFormat="false" ht="12.8" hidden="false" customHeight="false" outlineLevel="0" collapsed="false">
      <c r="B30" s="0" t="s">
        <v>545</v>
      </c>
    </row>
    <row r="31" customFormat="false" ht="12.8" hidden="false" customHeight="false" outlineLevel="0" collapsed="false">
      <c r="B31" s="0" t="s">
        <v>546</v>
      </c>
    </row>
    <row r="32" customFormat="false" ht="12.8" hidden="false" customHeight="false" outlineLevel="0" collapsed="false">
      <c r="B32" s="0" t="s">
        <v>547</v>
      </c>
    </row>
    <row r="33" customFormat="false" ht="12.8" hidden="false" customHeight="false" outlineLevel="0" collapsed="false">
      <c r="B33" s="0" t="s">
        <v>548</v>
      </c>
    </row>
    <row r="34" customFormat="false" ht="12.8" hidden="false" customHeight="false" outlineLevel="0" collapsed="false">
      <c r="B34" s="0" t="s">
        <v>549</v>
      </c>
    </row>
    <row r="35" customFormat="false" ht="12.8" hidden="false" customHeight="false" outlineLevel="0" collapsed="false">
      <c r="B35" s="0" t="s">
        <v>432</v>
      </c>
    </row>
    <row r="36" customFormat="false" ht="12.8" hidden="false" customHeight="false" outlineLevel="0" collapsed="false">
      <c r="B36" s="0" t="s">
        <v>550</v>
      </c>
    </row>
    <row r="37" customFormat="false" ht="12.8" hidden="false" customHeight="false" outlineLevel="0" collapsed="false">
      <c r="B37" s="0" t="s">
        <v>551</v>
      </c>
    </row>
    <row r="38" customFormat="false" ht="12.8" hidden="false" customHeight="false" outlineLevel="0" collapsed="false">
      <c r="B38" s="0" t="s">
        <v>552</v>
      </c>
    </row>
    <row r="39" customFormat="false" ht="12.8" hidden="false" customHeight="false" outlineLevel="0" collapsed="false">
      <c r="B39" s="0" t="s">
        <v>553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1" sqref="AB5:HJ129 L15"/>
    </sheetView>
  </sheetViews>
  <sheetFormatPr defaultColWidth="12.109375" defaultRowHeight="12.8" zeroHeight="false" outlineLevelRow="0" outlineLevelCol="0"/>
  <sheetData>
    <row r="1" customFormat="false" ht="12.8" hidden="false" customHeight="false" outlineLevel="0" collapsed="false">
      <c r="B1" s="54"/>
    </row>
    <row r="2" customFormat="false" ht="14.9" hidden="false" customHeight="false" outlineLevel="0" collapsed="false">
      <c r="B2" s="54" t="s">
        <v>379</v>
      </c>
    </row>
    <row r="3" customFormat="false" ht="14.9" hidden="false" customHeight="false" outlineLevel="0" collapsed="false">
      <c r="B3" s="54" t="s">
        <v>554</v>
      </c>
    </row>
    <row r="4" customFormat="false" ht="14.9" hidden="false" customHeight="false" outlineLevel="0" collapsed="false">
      <c r="B4" s="54" t="s">
        <v>555</v>
      </c>
    </row>
    <row r="5" customFormat="false" ht="14.9" hidden="false" customHeight="false" outlineLevel="0" collapsed="false">
      <c r="B5" s="54" t="s">
        <v>556</v>
      </c>
    </row>
    <row r="6" customFormat="false" ht="14.9" hidden="false" customHeight="false" outlineLevel="0" collapsed="false">
      <c r="B6" s="54" t="s">
        <v>557</v>
      </c>
    </row>
    <row r="7" customFormat="false" ht="14.9" hidden="false" customHeight="false" outlineLevel="0" collapsed="false">
      <c r="B7" s="54" t="s">
        <v>558</v>
      </c>
    </row>
    <row r="8" customFormat="false" ht="14.9" hidden="false" customHeight="false" outlineLevel="0" collapsed="false">
      <c r="A8" s="0" t="s">
        <v>529</v>
      </c>
      <c r="B8" s="54" t="s">
        <v>559</v>
      </c>
    </row>
    <row r="9" customFormat="false" ht="14.9" hidden="false" customHeight="false" outlineLevel="0" collapsed="false">
      <c r="A9" s="0" t="s">
        <v>531</v>
      </c>
      <c r="B9" s="54" t="s">
        <v>560</v>
      </c>
    </row>
    <row r="10" customFormat="false" ht="14.9" hidden="false" customHeight="false" outlineLevel="0" collapsed="false">
      <c r="B10" s="54" t="s">
        <v>561</v>
      </c>
    </row>
    <row r="11" customFormat="false" ht="14.9" hidden="false" customHeight="false" outlineLevel="0" collapsed="false">
      <c r="B11" s="54" t="s">
        <v>562</v>
      </c>
    </row>
    <row r="12" customFormat="false" ht="12.8" hidden="false" customHeight="false" outlineLevel="0" collapsed="false">
      <c r="B12" s="54"/>
    </row>
    <row r="13" customFormat="false" ht="12.8" hidden="false" customHeight="false" outlineLevel="0" collapsed="false">
      <c r="B13" s="54"/>
    </row>
    <row r="14" customFormat="false" ht="14.9" hidden="false" customHeight="false" outlineLevel="0" collapsed="false">
      <c r="B14" s="54" t="s">
        <v>563</v>
      </c>
    </row>
    <row r="15" customFormat="false" ht="12.8" hidden="false" customHeight="false" outlineLevel="0" collapsed="false">
      <c r="B15" s="54"/>
    </row>
    <row r="20" customFormat="false" ht="12.8" hidden="false" customHeight="false" outlineLevel="0" collapsed="false">
      <c r="B20" s="0" t="s">
        <v>564</v>
      </c>
    </row>
    <row r="21" customFormat="false" ht="12.8" hidden="false" customHeight="false" outlineLevel="0" collapsed="false">
      <c r="B21" s="0" t="s">
        <v>565</v>
      </c>
    </row>
    <row r="22" customFormat="false" ht="12.8" hidden="false" customHeight="false" outlineLevel="0" collapsed="false">
      <c r="B22" s="0" t="s">
        <v>566</v>
      </c>
    </row>
    <row r="23" customFormat="false" ht="12.8" hidden="false" customHeight="false" outlineLevel="0" collapsed="false">
      <c r="B23" s="0" t="s">
        <v>567</v>
      </c>
    </row>
    <row r="24" customFormat="false" ht="12.8" hidden="false" customHeight="false" outlineLevel="0" collapsed="false">
      <c r="B24" s="0" t="s">
        <v>568</v>
      </c>
    </row>
    <row r="25" customFormat="false" ht="12.8" hidden="false" customHeight="false" outlineLevel="0" collapsed="false">
      <c r="B25" s="0" t="s">
        <v>569</v>
      </c>
    </row>
    <row r="26" customFormat="false" ht="12.8" hidden="false" customHeight="false" outlineLevel="0" collapsed="false">
      <c r="B26" s="0" t="s">
        <v>570</v>
      </c>
    </row>
    <row r="27" customFormat="false" ht="12.8" hidden="false" customHeight="false" outlineLevel="0" collapsed="false">
      <c r="B27" s="0" t="s">
        <v>571</v>
      </c>
    </row>
    <row r="28" customFormat="false" ht="12.8" hidden="false" customHeight="false" outlineLevel="0" collapsed="false">
      <c r="B28" s="0" t="s">
        <v>572</v>
      </c>
    </row>
    <row r="29" customFormat="false" ht="12.8" hidden="false" customHeight="false" outlineLevel="0" collapsed="false">
      <c r="B29" s="0" t="s">
        <v>573</v>
      </c>
    </row>
    <row r="30" customFormat="false" ht="12.8" hidden="false" customHeight="false" outlineLevel="0" collapsed="false">
      <c r="B30" s="0" t="s">
        <v>574</v>
      </c>
    </row>
    <row r="31" customFormat="false" ht="12.8" hidden="false" customHeight="false" outlineLevel="0" collapsed="false">
      <c r="B31" s="0" t="s">
        <v>575</v>
      </c>
    </row>
    <row r="32" customFormat="false" ht="12.8" hidden="false" customHeight="false" outlineLevel="0" collapsed="false">
      <c r="B32" s="0" t="s">
        <v>576</v>
      </c>
    </row>
    <row r="33" customFormat="false" ht="12.8" hidden="false" customHeight="false" outlineLevel="0" collapsed="false">
      <c r="B33" s="0" t="s">
        <v>577</v>
      </c>
    </row>
    <row r="34" customFormat="false" ht="12.8" hidden="false" customHeight="false" outlineLevel="0" collapsed="false">
      <c r="B34" s="0" t="s">
        <v>578</v>
      </c>
    </row>
    <row r="35" customFormat="false" ht="12.8" hidden="false" customHeight="false" outlineLevel="0" collapsed="false">
      <c r="B35" s="0" t="s">
        <v>579</v>
      </c>
    </row>
    <row r="36" customFormat="false" ht="12.8" hidden="false" customHeight="false" outlineLevel="0" collapsed="false">
      <c r="B36" s="0" t="s">
        <v>580</v>
      </c>
    </row>
    <row r="37" customFormat="false" ht="12.8" hidden="false" customHeight="false" outlineLevel="0" collapsed="false">
      <c r="B37" s="0" t="s">
        <v>439</v>
      </c>
    </row>
    <row r="38" customFormat="false" ht="12.8" hidden="false" customHeight="false" outlineLevel="0" collapsed="false">
      <c r="B38" s="0" t="s">
        <v>581</v>
      </c>
    </row>
    <row r="39" customFormat="false" ht="12.8" hidden="false" customHeight="false" outlineLevel="0" collapsed="false">
      <c r="B39" s="0" t="s">
        <v>582</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1" sqref="AB5:HJ129 B40"/>
    </sheetView>
  </sheetViews>
  <sheetFormatPr defaultColWidth="12.109375" defaultRowHeight="12.8" zeroHeight="false" outlineLevelRow="0" outlineLevelCol="0"/>
  <sheetData>
    <row r="2" customFormat="false" ht="12.8" hidden="false" customHeight="false" outlineLevel="0" collapsed="false">
      <c r="B2" s="0" t="s">
        <v>370</v>
      </c>
    </row>
    <row r="3" customFormat="false" ht="12.8" hidden="false" customHeight="false" outlineLevel="0" collapsed="false">
      <c r="B3" s="0" t="s">
        <v>583</v>
      </c>
    </row>
    <row r="4" customFormat="false" ht="12.8" hidden="false" customHeight="false" outlineLevel="0" collapsed="false">
      <c r="B4" s="0" t="s">
        <v>584</v>
      </c>
    </row>
    <row r="5" customFormat="false" ht="12.8" hidden="false" customHeight="false" outlineLevel="0" collapsed="false">
      <c r="B5" s="0" t="s">
        <v>585</v>
      </c>
    </row>
    <row r="6" customFormat="false" ht="12.8" hidden="false" customHeight="false" outlineLevel="0" collapsed="false">
      <c r="B6" s="0" t="s">
        <v>586</v>
      </c>
    </row>
    <row r="7" customFormat="false" ht="12.8" hidden="false" customHeight="false" outlineLevel="0" collapsed="false">
      <c r="B7" s="0" t="s">
        <v>587</v>
      </c>
    </row>
    <row r="8" customFormat="false" ht="15" hidden="false" customHeight="false" outlineLevel="0" collapsed="false">
      <c r="B8" s="76" t="s">
        <v>588</v>
      </c>
    </row>
    <row r="9" customFormat="false" ht="12.8" hidden="false" customHeight="false" outlineLevel="0" collapsed="false">
      <c r="B9" s="0" t="s">
        <v>589</v>
      </c>
    </row>
    <row r="10" customFormat="false" ht="12.8" hidden="false" customHeight="false" outlineLevel="0" collapsed="false">
      <c r="B10" s="54" t="s">
        <v>590</v>
      </c>
    </row>
    <row r="11" customFormat="false" ht="12.8" hidden="false" customHeight="false" outlineLevel="0" collapsed="false">
      <c r="B11" s="54" t="s">
        <v>591</v>
      </c>
    </row>
    <row r="14" customFormat="false" ht="12.8" hidden="false" customHeight="false" outlineLevel="0" collapsed="false">
      <c r="B14" s="0" t="s">
        <v>592</v>
      </c>
    </row>
    <row r="20" customFormat="false" ht="12.8" hidden="false" customHeight="false" outlineLevel="0" collapsed="false">
      <c r="B20" s="0" t="s">
        <v>593</v>
      </c>
    </row>
    <row r="21" customFormat="false" ht="12.8" hidden="false" customHeight="false" outlineLevel="0" collapsed="false">
      <c r="B21" s="0" t="s">
        <v>594</v>
      </c>
    </row>
    <row r="22" customFormat="false" ht="12.8" hidden="false" customHeight="false" outlineLevel="0" collapsed="false">
      <c r="B22" s="0" t="s">
        <v>595</v>
      </c>
    </row>
    <row r="23" customFormat="false" ht="12.8" hidden="false" customHeight="false" outlineLevel="0" collapsed="false">
      <c r="B23" s="0" t="s">
        <v>596</v>
      </c>
    </row>
    <row r="24" customFormat="false" ht="12.8" hidden="false" customHeight="false" outlineLevel="0" collapsed="false">
      <c r="B24" s="0" t="s">
        <v>383</v>
      </c>
    </row>
    <row r="25" customFormat="false" ht="12.8" hidden="false" customHeight="false" outlineLevel="0" collapsed="false">
      <c r="B25" s="0" t="s">
        <v>597</v>
      </c>
    </row>
    <row r="26" customFormat="false" ht="12.8" hidden="false" customHeight="false" outlineLevel="0" collapsed="false">
      <c r="B26" s="0" t="s">
        <v>598</v>
      </c>
    </row>
    <row r="27" customFormat="false" ht="12.8" hidden="false" customHeight="false" outlineLevel="0" collapsed="false">
      <c r="B27" s="0" t="s">
        <v>599</v>
      </c>
    </row>
    <row r="28" customFormat="false" ht="12.8" hidden="false" customHeight="false" outlineLevel="0" collapsed="false">
      <c r="B28" s="0" t="s">
        <v>600</v>
      </c>
    </row>
    <row r="29" customFormat="false" ht="12.8" hidden="false" customHeight="false" outlineLevel="0" collapsed="false">
      <c r="B29" s="0" t="s">
        <v>601</v>
      </c>
    </row>
    <row r="30" customFormat="false" ht="12.8" hidden="false" customHeight="false" outlineLevel="0" collapsed="false">
      <c r="B30" s="0" t="s">
        <v>602</v>
      </c>
    </row>
    <row r="31" customFormat="false" ht="12.8" hidden="false" customHeight="false" outlineLevel="0" collapsed="false">
      <c r="B31" s="0" t="s">
        <v>603</v>
      </c>
    </row>
    <row r="32" customFormat="false" ht="12.8" hidden="false" customHeight="false" outlineLevel="0" collapsed="false">
      <c r="B32" s="0" t="s">
        <v>604</v>
      </c>
    </row>
    <row r="33" customFormat="false" ht="12.8" hidden="false" customHeight="false" outlineLevel="0" collapsed="false">
      <c r="B33" s="0" t="s">
        <v>605</v>
      </c>
    </row>
    <row r="34" customFormat="false" ht="12.8" hidden="false" customHeight="false" outlineLevel="0" collapsed="false">
      <c r="B34" s="0" t="s">
        <v>606</v>
      </c>
    </row>
    <row r="35" customFormat="false" ht="12.8" hidden="false" customHeight="false" outlineLevel="0" collapsed="false">
      <c r="B35" s="0" t="s">
        <v>607</v>
      </c>
    </row>
    <row r="36" customFormat="false" ht="12.8" hidden="false" customHeight="false" outlineLevel="0" collapsed="false">
      <c r="B36" s="0" t="s">
        <v>608</v>
      </c>
    </row>
    <row r="37" customFormat="false" ht="12.8" hidden="false" customHeight="false" outlineLevel="0" collapsed="false">
      <c r="B37" s="0" t="s">
        <v>439</v>
      </c>
    </row>
    <row r="38" customFormat="false" ht="12.8" hidden="false" customHeight="false" outlineLevel="0" collapsed="false">
      <c r="B38" s="0" t="s">
        <v>609</v>
      </c>
    </row>
    <row r="39" customFormat="false" ht="12.8" hidden="false" customHeight="false" outlineLevel="0" collapsed="false">
      <c r="B39" s="0" t="s">
        <v>610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1" sqref="AB5:HJ129 B11"/>
    </sheetView>
  </sheetViews>
  <sheetFormatPr defaultColWidth="12.109375" defaultRowHeight="12.8" zeroHeight="false" outlineLevelRow="0" outlineLevelCol="0"/>
  <sheetData>
    <row r="2" customFormat="false" ht="12.8" hidden="false" customHeight="false" outlineLevel="0" collapsed="false">
      <c r="B2" s="0" t="s">
        <v>375</v>
      </c>
    </row>
    <row r="3" customFormat="false" ht="15" hidden="false" customHeight="false" outlineLevel="0" collapsed="false">
      <c r="B3" s="76" t="s">
        <v>611</v>
      </c>
    </row>
    <row r="4" customFormat="false" ht="15" hidden="false" customHeight="false" outlineLevel="0" collapsed="false">
      <c r="B4" s="76" t="s">
        <v>612</v>
      </c>
    </row>
    <row r="5" customFormat="false" ht="12.8" hidden="false" customHeight="false" outlineLevel="0" collapsed="false">
      <c r="B5" s="0" t="s">
        <v>613</v>
      </c>
    </row>
    <row r="6" customFormat="false" ht="15" hidden="false" customHeight="false" outlineLevel="0" collapsed="false">
      <c r="B6" s="76" t="s">
        <v>614</v>
      </c>
    </row>
    <row r="7" customFormat="false" ht="15" hidden="false" customHeight="false" outlineLevel="0" collapsed="false">
      <c r="B7" s="76" t="s">
        <v>615</v>
      </c>
    </row>
    <row r="8" customFormat="false" ht="12.8" hidden="false" customHeight="false" outlineLevel="0" collapsed="false">
      <c r="B8" s="0" t="s">
        <v>616</v>
      </c>
    </row>
    <row r="9" customFormat="false" ht="12.8" hidden="false" customHeight="false" outlineLevel="0" collapsed="false">
      <c r="B9" s="77" t="s">
        <v>617</v>
      </c>
    </row>
    <row r="10" customFormat="false" ht="12.8" hidden="false" customHeight="false" outlineLevel="0" collapsed="false">
      <c r="B10" s="0" t="s">
        <v>618</v>
      </c>
    </row>
    <row r="11" customFormat="false" ht="12.8" hidden="false" customHeight="false" outlineLevel="0" collapsed="false">
      <c r="B11" s="0" t="s">
        <v>619</v>
      </c>
    </row>
    <row r="14" customFormat="false" ht="15" hidden="false" customHeight="false" outlineLevel="0" collapsed="false">
      <c r="B14" s="76" t="s">
        <v>620</v>
      </c>
    </row>
    <row r="20" customFormat="false" ht="12.8" hidden="false" customHeight="false" outlineLevel="0" collapsed="false">
      <c r="B20" s="0" t="s">
        <v>621</v>
      </c>
    </row>
    <row r="21" customFormat="false" ht="12.8" hidden="false" customHeight="false" outlineLevel="0" collapsed="false">
      <c r="B21" s="0" t="s">
        <v>622</v>
      </c>
    </row>
    <row r="22" customFormat="false" ht="12.8" hidden="false" customHeight="false" outlineLevel="0" collapsed="false">
      <c r="B22" s="0" t="s">
        <v>566</v>
      </c>
    </row>
    <row r="23" customFormat="false" ht="12.8" hidden="false" customHeight="false" outlineLevel="0" collapsed="false">
      <c r="B23" s="0" t="s">
        <v>623</v>
      </c>
    </row>
    <row r="24" customFormat="false" ht="12.8" hidden="false" customHeight="false" outlineLevel="0" collapsed="false">
      <c r="B24" s="0" t="s">
        <v>383</v>
      </c>
    </row>
    <row r="25" customFormat="false" ht="12.8" hidden="false" customHeight="false" outlineLevel="0" collapsed="false">
      <c r="B25" s="0" t="s">
        <v>624</v>
      </c>
    </row>
    <row r="26" customFormat="false" ht="12.8" hidden="false" customHeight="false" outlineLevel="0" collapsed="false">
      <c r="B26" s="0" t="s">
        <v>570</v>
      </c>
    </row>
    <row r="27" customFormat="false" ht="12.8" hidden="false" customHeight="false" outlineLevel="0" collapsed="false">
      <c r="B27" s="0" t="s">
        <v>625</v>
      </c>
    </row>
    <row r="28" customFormat="false" ht="12.8" hidden="false" customHeight="false" outlineLevel="0" collapsed="false">
      <c r="B28" s="0" t="s">
        <v>626</v>
      </c>
    </row>
    <row r="29" customFormat="false" ht="12.8" hidden="false" customHeight="false" outlineLevel="0" collapsed="false">
      <c r="B29" s="0" t="s">
        <v>627</v>
      </c>
    </row>
    <row r="30" customFormat="false" ht="12.8" hidden="false" customHeight="false" outlineLevel="0" collapsed="false">
      <c r="B30" s="0" t="s">
        <v>628</v>
      </c>
    </row>
    <row r="31" customFormat="false" ht="12.8" hidden="false" customHeight="false" outlineLevel="0" collapsed="false">
      <c r="B31" s="0" t="s">
        <v>629</v>
      </c>
    </row>
    <row r="32" customFormat="false" ht="12.8" hidden="false" customHeight="false" outlineLevel="0" collapsed="false">
      <c r="B32" s="0" t="s">
        <v>630</v>
      </c>
    </row>
    <row r="33" customFormat="false" ht="12.8" hidden="false" customHeight="false" outlineLevel="0" collapsed="false">
      <c r="B33" s="0" t="s">
        <v>631</v>
      </c>
    </row>
    <row r="34" customFormat="false" ht="12.8" hidden="false" customHeight="false" outlineLevel="0" collapsed="false">
      <c r="B34" s="0" t="s">
        <v>632</v>
      </c>
    </row>
    <row r="35" customFormat="false" ht="12.8" hidden="false" customHeight="false" outlineLevel="0" collapsed="false">
      <c r="B35" s="0" t="s">
        <v>607</v>
      </c>
    </row>
    <row r="36" customFormat="false" ht="12.8" hidden="false" customHeight="false" outlineLevel="0" collapsed="false">
      <c r="B36" s="0" t="s">
        <v>633</v>
      </c>
    </row>
    <row r="37" customFormat="false" ht="12.8" hidden="false" customHeight="false" outlineLevel="0" collapsed="false">
      <c r="B37" s="0" t="s">
        <v>551</v>
      </c>
    </row>
    <row r="38" customFormat="false" ht="12.8" hidden="false" customHeight="false" outlineLevel="0" collapsed="false">
      <c r="B38" s="0" t="s">
        <v>634</v>
      </c>
    </row>
    <row r="39" customFormat="false" ht="12.8" hidden="false" customHeight="false" outlineLevel="0" collapsed="false">
      <c r="B39" s="0" t="s">
        <v>635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1" sqref="AB5:HJ129 B15"/>
    </sheetView>
  </sheetViews>
  <sheetFormatPr defaultColWidth="12.109375" defaultRowHeight="12.8" zeroHeight="false" outlineLevelRow="0" outlineLevelCol="0"/>
  <sheetData>
    <row r="2" customFormat="false" ht="12.8" hidden="false" customHeight="false" outlineLevel="0" collapsed="false">
      <c r="B2" s="0" t="s">
        <v>410</v>
      </c>
    </row>
    <row r="3" customFormat="false" ht="12.8" hidden="false" customHeight="false" outlineLevel="0" collapsed="false">
      <c r="B3" s="0" t="s">
        <v>636</v>
      </c>
    </row>
    <row r="4" customFormat="false" ht="12.8" hidden="false" customHeight="false" outlineLevel="0" collapsed="false">
      <c r="B4" s="0" t="s">
        <v>637</v>
      </c>
    </row>
    <row r="5" customFormat="false" ht="12.8" hidden="false" customHeight="false" outlineLevel="0" collapsed="false">
      <c r="B5" s="0" t="s">
        <v>638</v>
      </c>
    </row>
    <row r="6" customFormat="false" ht="12.8" hidden="false" customHeight="false" outlineLevel="0" collapsed="false">
      <c r="B6" s="0" t="s">
        <v>639</v>
      </c>
    </row>
    <row r="7" customFormat="false" ht="12.8" hidden="false" customHeight="false" outlineLevel="0" collapsed="false">
      <c r="B7" s="0" t="s">
        <v>640</v>
      </c>
    </row>
    <row r="8" customFormat="false" ht="12.8" hidden="false" customHeight="false" outlineLevel="0" collapsed="false">
      <c r="B8" s="0" t="s">
        <v>641</v>
      </c>
    </row>
    <row r="9" customFormat="false" ht="12.8" hidden="false" customHeight="false" outlineLevel="0" collapsed="false">
      <c r="B9" s="0" t="s">
        <v>642</v>
      </c>
    </row>
    <row r="10" customFormat="false" ht="12.8" hidden="false" customHeight="false" outlineLevel="0" collapsed="false">
      <c r="B10" s="0" t="s">
        <v>643</v>
      </c>
    </row>
    <row r="11" customFormat="false" ht="12.8" hidden="false" customHeight="false" outlineLevel="0" collapsed="false">
      <c r="B11" s="0" t="s">
        <v>644</v>
      </c>
    </row>
    <row r="14" customFormat="false" ht="12.8" hidden="false" customHeight="false" outlineLevel="0" collapsed="false">
      <c r="B14" s="0" t="s">
        <v>645</v>
      </c>
    </row>
    <row r="20" customFormat="false" ht="12.8" hidden="false" customHeight="false" outlineLevel="0" collapsed="false">
      <c r="B20" s="0" t="s">
        <v>646</v>
      </c>
    </row>
    <row r="21" customFormat="false" ht="12.8" hidden="false" customHeight="false" outlineLevel="0" collapsed="false">
      <c r="B21" s="0" t="s">
        <v>647</v>
      </c>
    </row>
    <row r="22" customFormat="false" ht="12.8" hidden="false" customHeight="false" outlineLevel="0" collapsed="false">
      <c r="B22" s="0" t="s">
        <v>648</v>
      </c>
    </row>
    <row r="23" customFormat="false" ht="12.8" hidden="false" customHeight="false" outlineLevel="0" collapsed="false">
      <c r="B23" s="0" t="s">
        <v>649</v>
      </c>
    </row>
    <row r="24" customFormat="false" ht="12.8" hidden="false" customHeight="false" outlineLevel="0" collapsed="false">
      <c r="B24" s="0" t="s">
        <v>383</v>
      </c>
    </row>
    <row r="25" customFormat="false" ht="12.8" hidden="false" customHeight="false" outlineLevel="0" collapsed="false">
      <c r="B25" s="0" t="s">
        <v>650</v>
      </c>
    </row>
    <row r="26" customFormat="false" ht="12.8" hidden="false" customHeight="false" outlineLevel="0" collapsed="false">
      <c r="B26" s="0" t="s">
        <v>651</v>
      </c>
    </row>
    <row r="27" customFormat="false" ht="12.8" hidden="false" customHeight="false" outlineLevel="0" collapsed="false">
      <c r="B27" s="0" t="s">
        <v>652</v>
      </c>
    </row>
    <row r="28" customFormat="false" ht="12.8" hidden="false" customHeight="false" outlineLevel="0" collapsed="false">
      <c r="B28" s="0" t="s">
        <v>653</v>
      </c>
    </row>
    <row r="29" customFormat="false" ht="12.8" hidden="false" customHeight="false" outlineLevel="0" collapsed="false">
      <c r="B29" s="0" t="s">
        <v>654</v>
      </c>
    </row>
    <row r="30" customFormat="false" ht="12.8" hidden="false" customHeight="false" outlineLevel="0" collapsed="false">
      <c r="B30" s="0" t="s">
        <v>655</v>
      </c>
    </row>
    <row r="31" customFormat="false" ht="12.8" hidden="false" customHeight="false" outlineLevel="0" collapsed="false">
      <c r="B31" s="0" t="s">
        <v>656</v>
      </c>
    </row>
    <row r="32" customFormat="false" ht="12.8" hidden="false" customHeight="false" outlineLevel="0" collapsed="false">
      <c r="B32" s="0" t="s">
        <v>657</v>
      </c>
    </row>
    <row r="33" customFormat="false" ht="12.8" hidden="false" customHeight="false" outlineLevel="0" collapsed="false">
      <c r="B33" s="0" t="s">
        <v>658</v>
      </c>
    </row>
    <row r="34" customFormat="false" ht="12.8" hidden="false" customHeight="false" outlineLevel="0" collapsed="false">
      <c r="B34" s="0" t="s">
        <v>659</v>
      </c>
    </row>
    <row r="35" customFormat="false" ht="12.8" hidden="false" customHeight="false" outlineLevel="0" collapsed="false">
      <c r="B35" s="0" t="s">
        <v>660</v>
      </c>
    </row>
    <row r="36" customFormat="false" ht="12.8" hidden="false" customHeight="false" outlineLevel="0" collapsed="false">
      <c r="B36" s="0" t="s">
        <v>550</v>
      </c>
    </row>
    <row r="37" customFormat="false" ht="12.8" hidden="false" customHeight="false" outlineLevel="0" collapsed="false">
      <c r="B37" s="0" t="s">
        <v>439</v>
      </c>
    </row>
    <row r="38" customFormat="false" ht="12.8" hidden="false" customHeight="false" outlineLevel="0" collapsed="false">
      <c r="B38" s="0" t="s">
        <v>661</v>
      </c>
    </row>
    <row r="39" customFormat="false" ht="12.8" hidden="false" customHeight="false" outlineLevel="0" collapsed="false">
      <c r="B39" s="0" t="s">
        <v>662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1075</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2021-02-28T23:08:53Z</dcterms:modified>
  <cp:revision>138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