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<sst xmlns="http://schemas.openxmlformats.org/spreadsheetml/2006/main" count="923" uniqueCount="730">
  <si>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</si>
  <si>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</si>
  <si>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</si>
  <si>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</si>
  <si>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</si>
  <si>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</si>
  <si>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</si>
  <si>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</si>
  <si>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</si>
  <si>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</si>
  <si>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</si>
  <si>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</si>
  <si>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</si>
  <si>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</si>
  <si>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</si>
  <si>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</si>
  <si>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</si>
  <si>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</si>
  <si>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</si>
  <si>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</si>
  <si>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</si>
  <si>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</si>
  <si>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</si>
  <si>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</si>
  <si>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</si>
  <si>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</si>
  <si>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</si>
  <si>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</si>
  <si>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</si>
  <si>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</si>
  <si>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</si>
  <si>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</si>
  <si>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</si>
  <si>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</si>
  <si>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</si>
  <si>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</si>
  <si>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</si>
  <si>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</si>
  <si>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</si>
  <si>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</si>
  <si>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</si>
  <si>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</si>
  <si>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</si>
  <si>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</si>
  <si>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</si>
  <si>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</si>
  <si>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</si>
  <si>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</si>
  <si>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</si>
  <si>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</si>
  <si>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</si>
  <si>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</si>
  <si>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</si>
  <si>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</si>
  <si>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</si>
  <si>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</si>
  <si>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</si>
  <si>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</si>
  <si>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</si>
  <si>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</si>
  <si>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</si>
  <si>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</si>
  <si>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</si>
  <si>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</si>
  <si>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</si>
  <si>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</si>
  <si>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</si>
  <si>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</si>
  <si>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</si>
  <si>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</si>
  <si>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</si>
  <si>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</si>
  <si>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</si>
  <si>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</si>
  <si>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</si>
  <si>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</si>
  <si>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</si>
  <si>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</si>
  <si>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</si>
  <si>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</si>
  <si>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</si>
  <si>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</si>
  <si>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</si>
  <si>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</si>
  <si>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</si>
  <si>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</si>
  <si>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</si>
  <si>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</si>
  <si>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</si>
  <si>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</si>
  <si>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</si>
  <si>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</si>
  <si>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</si>
  <si>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</si>
  <si>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</si>
  <si>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</si>
  <si>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</si>
  <si>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</si>
  <si>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</si>
  <si>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</si>
  <si>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</si>
  <si>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</si>
  <si>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</si>
  <si>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</si>
  <si>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</si>
  <si>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</si>
  <si>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</si>
  <si>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</si>
  <si>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</si>
  <si>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</si>
  <si>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</si>
  <si>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</si>
  <si>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</si>
  <si>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</si>
  <si>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</si>
  <si>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</si>
  <si>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</si>
  <si>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</si>
  <si>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</si>
  <si>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</si>
  <si>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</si>
  <si>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</si>
  <si>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</si>
  <si>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</si>
  <si>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</si>
  <si>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</si>
  <si>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</si>
  <si>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</si>
  <si>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</si>
  <si>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</si>
  <si>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</si>
  <si>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</si>
  <si>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</si>
  <si>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</si>
  <si>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</si>
  <si>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</si>
  <si>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</si>
  <si>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</si>
  <si>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</si>
  <si>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</si>
  <si>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</si>
  <si>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</si>
  <si>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</si>
  <si>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</si>
  <si>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</si>
  <si>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</si>
  <si>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</si>
  <si>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</si>
  <si>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</si>
  <si>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</si>
  <si>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</si>
  <si>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</si>
  <si>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</si>
  <si>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</si>
  <si>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</si>
  <si>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</si>
  <si>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</si>
  <si>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</si>
  <si>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</si>
  <si>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</si>
  <si>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</si>
  <si>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</si>
  <si>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</si>
  <si>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</si>
  <si>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</si>
  <si>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</si>
  <si>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</si>
  <si>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</si>
  <si>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</si>
  <si>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</si>
  <si>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</si>
  <si>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</si>
  <si>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</si>
  <si>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</si>
  <si>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</si>
  <si>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</si>
  <si>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</si>
  <si>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</si>
  <si>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</si>
  <si>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</si>
  <si>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</si>
  <si>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</si>
  <si>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</si>
  <si>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</si>
  <si>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</si>
  <si>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</si>
  <si>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</si>
  <si>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</si>
  <si>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</si>
  <si>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</si>
  <si>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</si>
  <si>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</si>
  <si>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</si>
  <si>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</si>
  <si>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</si>
  <si>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</si>
  <si>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</si>
  <si>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</si>
  <si>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</si>
  <si>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</si>
  <si>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</si>
  <si>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</si>
  <si>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</si>
  <si>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</si>
  <si>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</si>
  <si>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</si>
  <si>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</si>
  <si>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</si>
  <si>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</si>
  <si>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</si>
  <si>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</si>
  <si>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</si>
  <si>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</si>
  <si>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</si>
  <si>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</si>
  <si>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</si>
  <si>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</si>
  <si>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</si>
  <si>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</si>
  <si>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</si>
  <si>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</si>
  <si>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</si>
  <si>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</si>
  <si>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</si>
  <si>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</si>
  <si>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</si>
  <si>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</si>
  <si>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</si>
  <si>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</si>
  <si>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</si>
  <si>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</si>
  <si>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</si>
  <si>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</si>
  <si>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</si>
  <si>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</si>
  <si>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</si>
  <si>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</si>
  <si>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</si>
  <si>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</si>
  <si>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</si>
  <si>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</si>
  <si>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</si>
  <si>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</si>
  <si>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</si>
  <si>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</si>
  <si>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</si>
  <si>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</si>
  <si>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</si>
  <si>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</si>
  <si>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</si>
  <si>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</si>
  <si>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</si>
  <si>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</si>
  <si>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</si>
  <si>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</si>
  <si>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</si>
  <si>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</si>
  <si>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</si>
  <si>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</si>
  <si>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</si>
  <si>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</si>
  <si>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</si>
  <si>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</si>
  <si>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</si>
  <si>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</si>
  <si>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</si>
  <si>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</si>
  <si>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</si>
  <si>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</si>
  <si>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</si>
  <si>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</si>
  <si>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</si>
  <si>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</si>
  <si>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</si>
  <si>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</si>
  <si>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</si>
  <si>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</si>
  <si>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</si>
  <si>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</si>
  <si>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</si>
  <si>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</si>
  <si>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</si>
  <si>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</si>
  <si>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</si>
  <si>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</si>
  <si>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</si>
  <si>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</si>
  <si>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</si>
  <si>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</si>
  <si>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</si>
  <si>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</si>
  <si>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</si>
  <si>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</si>
  <si>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</si>
  <si>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</si>
  <si>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</si>
  <si>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</si>
  <si>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</si>
  <si>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</si>
  <si>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</si>
  <si>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</si>
  <si>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</si>
  <si>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</si>
  <si>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</si>
  <si>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</si>
  <si>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</si>
  <si>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</si>
  <si>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</si>
  <si>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</si>
  <si>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</si>
  <si>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</si>
  <si>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</si>
  <si>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</si>
  <si>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</si>
  <si>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</si>
  <si>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</si>
  <si>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</si>
  <si>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</si>
  <si>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</si>
  <si>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</si>
  <si>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</si>
  <si>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</si>
  <si>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</si>
  <si>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</si>
  <si>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</si>
  <si>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</si>
  <si>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</si>
  <si>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</si>
  <si>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</si>
  <si>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</si>
  <si>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</si>
  <si>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</si>
  <si>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</si>
  <si>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</si>
  <si>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</si>
  <si>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</si>
  <si>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</si>
  <si>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</si>
  <si>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</si>
  <si>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</si>
  <si>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</si>
  <si>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</si>
  <si>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</si>
  <si>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</si>
  <si>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</si>
  <si>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</si>
  <si>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</si>
  <si>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</si>
  <si>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</si>
  <si>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T480s, T490, E490, L480, L490, L380, L390, L380 Yoga, L390 Yoga, E490, E480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</si>
  <si>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</si>
  <si>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</si>
  <si>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</si>
  <si>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</si>
  <si>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</si>
  <si>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</si>
  <si>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</si>
  <si>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</si>
  <si>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</si>
  <si>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</si>
  <si>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</si>
  <si>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</si>
  <si>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</si>
  <si>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</si>
  <si>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</si>
  <si>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T480s black - DE</t>
  </si>
  <si>
    <t xml:space="preserve">German</t>
  </si>
  <si>
    <t xml:space="preserve">Lenovo/T480s/BL/DE</t>
  </si>
  <si>
    <t xml:space="preserve">Price – NON-Backlit</t>
  </si>
  <si>
    <t xml:space="preserve">Lenovo T480s black - FR</t>
  </si>
  <si>
    <t xml:space="preserve">French</t>
  </si>
  <si>
    <t xml:space="preserve">Lenovo/T480s/BL/FR</t>
  </si>
  <si>
    <t xml:space="preserve">Packing size</t>
  </si>
  <si>
    <t xml:space="preserve">Big</t>
  </si>
  <si>
    <t xml:space="preserve">Lenovo T480s black - IT</t>
  </si>
  <si>
    <t xml:space="preserve">Italian</t>
  </si>
  <si>
    <t xml:space="preserve">Lenovo/T480s/BL/IT</t>
  </si>
  <si>
    <t xml:space="preserve">Package height (CM)</t>
  </si>
  <si>
    <t xml:space="preserve">Lenovo T480s black - ES</t>
  </si>
  <si>
    <t xml:space="preserve">Spanish</t>
  </si>
  <si>
    <t xml:space="preserve">Lenovo/T480s/BL/ES</t>
  </si>
  <si>
    <t xml:space="preserve">Package width (CM)</t>
  </si>
  <si>
    <t xml:space="preserve">Lenovo T480s black - UK</t>
  </si>
  <si>
    <t xml:space="preserve">UK</t>
  </si>
  <si>
    <t xml:space="preserve">Lenovo/T480s/BL/UK</t>
  </si>
  <si>
    <t xml:space="preserve">Package length (CM)</t>
  </si>
  <si>
    <t xml:space="preserve">Lenovo T480s black - NOR</t>
  </si>
  <si>
    <t xml:space="preserve">Scandinavian – Nordic</t>
  </si>
  <si>
    <t xml:space="preserve">Lenovo/T480s/BL/NOR</t>
  </si>
  <si>
    <t xml:space="preserve">Origin of Product</t>
  </si>
  <si>
    <t xml:space="preserve">Lenovo T480s black - BE</t>
  </si>
  <si>
    <t xml:space="preserve">Belgian</t>
  </si>
  <si>
    <t xml:space="preserve">01YP366</t>
  </si>
  <si>
    <t xml:space="preserve">Package weight (GR)</t>
  </si>
  <si>
    <t xml:space="preserve">Lenovo T480s black - BG</t>
  </si>
  <si>
    <t xml:space="preserve">Bulgarian</t>
  </si>
  <si>
    <t xml:space="preserve">01YP287</t>
  </si>
  <si>
    <t xml:space="preserve">Lenovo T480s black - CZ</t>
  </si>
  <si>
    <t xml:space="preserve">Czech</t>
  </si>
  <si>
    <t xml:space="preserve">01EN978</t>
  </si>
  <si>
    <t xml:space="preserve">Parent sku</t>
  </si>
  <si>
    <t xml:space="preserve">Lenovo T490 Parent</t>
  </si>
  <si>
    <t xml:space="preserve">Lenovo T480s black - DK</t>
  </si>
  <si>
    <t xml:space="preserve">Danish</t>
  </si>
  <si>
    <t xml:space="preserve">01YP449</t>
  </si>
  <si>
    <t xml:space="preserve">Parent EAN</t>
  </si>
  <si>
    <t xml:space="preserve">Lenovo T480s black - HU</t>
  </si>
  <si>
    <t xml:space="preserve">Hungarian</t>
  </si>
  <si>
    <t xml:space="preserve">01YP535</t>
  </si>
  <si>
    <t xml:space="preserve">Lenovo T480s black - NL</t>
  </si>
  <si>
    <t xml:space="preserve">Dutch</t>
  </si>
  <si>
    <t xml:space="preserve">Item_type</t>
  </si>
  <si>
    <t xml:space="preserve">laptop-computer-replacement-parts</t>
  </si>
  <si>
    <t xml:space="preserve">Lenovo T480s black - NO</t>
  </si>
  <si>
    <t xml:space="preserve">Norwegian</t>
  </si>
  <si>
    <t xml:space="preserve">01YP540</t>
  </si>
  <si>
    <t xml:space="preserve">Lenovo T480s black - PL</t>
  </si>
  <si>
    <t xml:space="preserve">Polish</t>
  </si>
  <si>
    <t xml:space="preserve">Default quantity</t>
  </si>
  <si>
    <t xml:space="preserve">Lenovo T480s black - PT</t>
  </si>
  <si>
    <t xml:space="preserve">Portuguese</t>
  </si>
  <si>
    <t xml:space="preserve">01YP541</t>
  </si>
  <si>
    <t xml:space="preserve">Lenovo T480s black - SE/FI</t>
  </si>
  <si>
    <t xml:space="preserve">Swedish – Finnish</t>
  </si>
  <si>
    <t xml:space="preserve">01YP549</t>
  </si>
  <si>
    <t xml:space="preserve">Format</t>
  </si>
  <si>
    <t xml:space="preserve">PartialUpdate</t>
  </si>
  <si>
    <t xml:space="preserve">Lenovo T480s black - CH</t>
  </si>
  <si>
    <t xml:space="preserve">Swiss</t>
  </si>
  <si>
    <t xml:space="preserve">01YP546</t>
  </si>
  <si>
    <t xml:space="preserve">Lenovo T480s black - US INT</t>
  </si>
  <si>
    <t xml:space="preserve">US International</t>
  </si>
  <si>
    <t xml:space="preserve">Lenovo/T480s/BL/USI</t>
  </si>
  <si>
    <t xml:space="preserve">Lenovo T480s black - RUS</t>
  </si>
  <si>
    <t xml:space="preserve">Russian</t>
  </si>
  <si>
    <t xml:space="preserve">01YP542</t>
  </si>
  <si>
    <t xml:space="preserve">Bullet Point 1:</t>
  </si>
  <si>
    <t xml:space="preserve">Lenovo T480s black - US</t>
  </si>
  <si>
    <t xml:space="preserve">US</t>
  </si>
  <si>
    <t xml:space="preserve">Lenovo/T480s/BL/US</t>
  </si>
  <si>
    <t xml:space="preserve">Bullet Point 2:</t>
  </si>
  <si>
    <t xml:space="preserve">Lenovo T480s Regular black - DE</t>
  </si>
  <si>
    <t xml:space="preserve">Lenovo/T480s/RG/DE</t>
  </si>
  <si>
    <t xml:space="preserve">Bullet Point 5:</t>
  </si>
  <si>
    <t xml:space="preserve">Lenovo T480s Regular black - FR</t>
  </si>
  <si>
    <t xml:space="preserve">Lenovo/T480s/RG/FR</t>
  </si>
  <si>
    <t xml:space="preserve">Bullet Point 4:</t>
  </si>
  <si>
    <t xml:space="preserve">Lenovo T480s Regular black - IT</t>
  </si>
  <si>
    <t xml:space="preserve">Lenovo/T480s/RG/IT</t>
  </si>
  <si>
    <t xml:space="preserve">Lenovo T480s Regular black - ES</t>
  </si>
  <si>
    <t xml:space="preserve">Lenovo/T480s/RG/ES</t>
  </si>
  <si>
    <t xml:space="preserve">Lenovo T480s Regular black - UK</t>
  </si>
  <si>
    <t xml:space="preserve">Lenovo/T480s/RG/UK</t>
  </si>
  <si>
    <t xml:space="preserve">Product Description</t>
  </si>
  <si>
    <t xml:space="preserve">Lenovo T480s Regular black - NOR</t>
  </si>
  <si>
    <t xml:space="preserve">Lenovo/T480s/RG/NOR</t>
  </si>
  <si>
    <t xml:space="preserve">Lenovo T480s Regular black - BE</t>
  </si>
  <si>
    <t xml:space="preserve">01YP486</t>
  </si>
  <si>
    <t xml:space="preserve">Warranty Message</t>
  </si>
  <si>
    <t xml:space="preserve">Lenovo T480s Regular black - BG</t>
  </si>
  <si>
    <t xml:space="preserve">01YP487</t>
  </si>
  <si>
    <t xml:space="preserve">Lenovo T480s Regular black - CZ</t>
  </si>
  <si>
    <t xml:space="preserve">01EN981</t>
  </si>
  <si>
    <t xml:space="preserve">bullet point 4: regular</t>
  </si>
  <si>
    <t xml:space="preserve">Lenovo T480s Regular black - DK</t>
  </si>
  <si>
    <t xml:space="preserve">01YP489</t>
  </si>
  <si>
    <t xml:space="preserve">Lenovo T480s Regular black - HU</t>
  </si>
  <si>
    <t xml:space="preserve">01YP495</t>
  </si>
  <si>
    <t xml:space="preserve">Lenovo T480s Regular black - NL</t>
  </si>
  <si>
    <t xml:space="preserve">language</t>
  </si>
  <si>
    <t xml:space="preserve">Lenovo T480s Regular black - NO</t>
  </si>
  <si>
    <t xml:space="preserve">01YP500</t>
  </si>
  <si>
    <t xml:space="preserve">Marketplace</t>
  </si>
  <si>
    <t xml:space="preserve">EU</t>
  </si>
  <si>
    <t xml:space="preserve">Lenovo T480s Regular black - PL</t>
  </si>
  <si>
    <t xml:space="preserve">Lenovo T480s Regular black - PT</t>
  </si>
  <si>
    <t xml:space="preserve">01YP501</t>
  </si>
  <si>
    <t xml:space="preserve">Lenovo T480s Regular black - SE/FI</t>
  </si>
  <si>
    <t xml:space="preserve">01YP509</t>
  </si>
  <si>
    <t xml:space="preserve">Lenovo T480s Regular black - CH</t>
  </si>
  <si>
    <t xml:space="preserve">01YP346</t>
  </si>
  <si>
    <t xml:space="preserve">Lenovo T480s Regular black - US INT</t>
  </si>
  <si>
    <t xml:space="preserve">Lenovo/T480s/RG/USI</t>
  </si>
  <si>
    <t xml:space="preserve">Lenovo T480s Regular black - RUS</t>
  </si>
  <si>
    <t xml:space="preserve">01YP262</t>
  </si>
  <si>
    <t xml:space="preserve">Lenovo T480s Regular black - US</t>
  </si>
  <si>
    <t xml:space="preserve">Lenovo/T480s/RG/US</t>
  </si>
  <si>
    <t xml:space="preserve">Lenovo T480s silver - DE</t>
  </si>
  <si>
    <t xml:space="preserve">01YN352</t>
  </si>
  <si>
    <t xml:space="preserve">Lenovo T480s silver - FR</t>
  </si>
  <si>
    <t xml:space="preserve">01YN431</t>
  </si>
  <si>
    <t xml:space="preserve">Lenovo T480s silver - IT</t>
  </si>
  <si>
    <t xml:space="preserve">01YN357</t>
  </si>
  <si>
    <t xml:space="preserve">Lenovo T480s silver - ES</t>
  </si>
  <si>
    <t xml:space="preserve">01YP490</t>
  </si>
  <si>
    <t xml:space="preserve">Lenovo T480s silver - UK</t>
  </si>
  <si>
    <t xml:space="preserve">01YN448</t>
  </si>
  <si>
    <t xml:space="preserve">Lenovo T480s silver - NOR</t>
  </si>
  <si>
    <t xml:space="preserve">01YN379</t>
  </si>
  <si>
    <t xml:space="preserve">Lenovo T480s silver - BE</t>
  </si>
  <si>
    <t xml:space="preserve">01YN346</t>
  </si>
  <si>
    <t xml:space="preserve">Lenovo T480s silver - BG</t>
  </si>
  <si>
    <t xml:space="preserve">01YN427</t>
  </si>
  <si>
    <t xml:space="preserve">Lenovo T480s silver - CZ</t>
  </si>
  <si>
    <t xml:space="preserve">01EN984</t>
  </si>
  <si>
    <t xml:space="preserve">Lenovo T480s silver - DK</t>
  </si>
  <si>
    <t xml:space="preserve">01YN389</t>
  </si>
  <si>
    <t xml:space="preserve">Lenovo T480s silver - HU</t>
  </si>
  <si>
    <t xml:space="preserve">01YN435</t>
  </si>
  <si>
    <t xml:space="preserve">Lenovo T480s silver - NL</t>
  </si>
  <si>
    <t xml:space="preserve">Lenovo T480s silver - NO</t>
  </si>
  <si>
    <t xml:space="preserve">01YN360</t>
  </si>
  <si>
    <t xml:space="preserve">Lenovo T480s silver - PL</t>
  </si>
  <si>
    <t xml:space="preserve">Lenovo T480s silver - PT</t>
  </si>
  <si>
    <t xml:space="preserve">01YN441</t>
  </si>
  <si>
    <t xml:space="preserve">Lenovo T480s silver - SE/FI</t>
  </si>
  <si>
    <t xml:space="preserve">01YN365</t>
  </si>
  <si>
    <t xml:space="preserve">Lenovo T480s silver - CH</t>
  </si>
  <si>
    <t xml:space="preserve">01YN366</t>
  </si>
  <si>
    <t xml:space="preserve">Lenovo T480s silver - US INT</t>
  </si>
  <si>
    <t xml:space="preserve">01YN449</t>
  </si>
  <si>
    <t xml:space="preserve">Lenovo T480s silver - RUS</t>
  </si>
  <si>
    <t xml:space="preserve">01YN402</t>
  </si>
  <si>
    <t xml:space="preserve">Lenovo T480s silver - US</t>
  </si>
  <si>
    <t xml:space="preserve">01YN340</t>
  </si>
  <si>
    <t xml:space="preserve">Lenovo T480s Regular Silver - DE</t>
  </si>
  <si>
    <t xml:space="preserve">Lenovo T480s Regular Silver - FR</t>
  </si>
  <si>
    <t xml:space="preserve">01YN391</t>
  </si>
  <si>
    <t xml:space="preserve">Lenovo T480s Regular Silver - IT</t>
  </si>
  <si>
    <t xml:space="preserve">01YN397</t>
  </si>
  <si>
    <t xml:space="preserve">Lenovo T480s Regular Silver - ES</t>
  </si>
  <si>
    <t xml:space="preserve">01YN390</t>
  </si>
  <si>
    <t xml:space="preserve">Lenovo T480s Regular Silver - UK</t>
  </si>
  <si>
    <t xml:space="preserve">01YP508</t>
  </si>
  <si>
    <t xml:space="preserve">Lenovo T480s Regular Silver - NOR</t>
  </si>
  <si>
    <t xml:space="preserve">01YN419</t>
  </si>
  <si>
    <t xml:space="preserve">Lenovo T480s Regular Silver - BE</t>
  </si>
  <si>
    <t xml:space="preserve">01YN386</t>
  </si>
  <si>
    <t xml:space="preserve">Lenovo T480s Regular Silver - BG</t>
  </si>
  <si>
    <t xml:space="preserve">Lenovo T480s Regular Silver - CZ</t>
  </si>
  <si>
    <t xml:space="preserve">Lenovo T480s Regular Silver - DK</t>
  </si>
  <si>
    <t xml:space="preserve">Lenovo T480s Regular Silver - HU</t>
  </si>
  <si>
    <t xml:space="preserve">Lenovo T480s Regular Silver - NL</t>
  </si>
  <si>
    <t xml:space="preserve">Lenovo T480s Regular Silver - NO</t>
  </si>
  <si>
    <t xml:space="preserve">Lenovo T480s Regular Silver - PL</t>
  </si>
  <si>
    <t xml:space="preserve">Lenovo T480s Regular Silver - PT</t>
  </si>
  <si>
    <t xml:space="preserve">01YN401</t>
  </si>
  <si>
    <t xml:space="preserve">Lenovo T480s Regular Silver - SE/FI</t>
  </si>
  <si>
    <t xml:space="preserve">01YN329</t>
  </si>
  <si>
    <t xml:space="preserve">Lenovo T480s Regular Silver - CH</t>
  </si>
  <si>
    <t xml:space="preserve">01YN406</t>
  </si>
  <si>
    <t xml:space="preserve">Lenovo T480s Regular Silver - US INT</t>
  </si>
  <si>
    <t xml:space="preserve">01YN409</t>
  </si>
  <si>
    <t xml:space="preserve">Lenovo T480s Regular Silver - RUS</t>
  </si>
  <si>
    <t xml:space="preserve">Lenovo T480s Regular Silver - 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</si>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</sst>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5" activeCellId="0" sqref="AB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7"/>
      <c r="DZ4" s="37"/>
      <c r="EA4" s="37"/>
      <c r="EB4" s="37"/>
      <c r="EC4" s="37"/>
      <c r="EV4" s="31"/>
    </row>
    <row r="5" customFormat="false" ht="15.65" hidden="false" customHeight="false" outlineLevel="0" collapsed="false">
      <c r="A5" s="27" t="str">
        <f aca="false">IF(ISBLANK(Values!E4),"",IF(Values!$B$37="EU","computercomponent","computer"))</f>
        <v>computercomponent</v>
      </c>
      <c r="B5" s="38" t="str">
        <f aca="false">IF(ISBLANK(Values!E4),"",Values!F4)</f>
        <v>Lenovo T480s black - DE</v>
      </c>
      <c r="C5" s="32"/>
      <c r="D5" s="30" t="n">
        <f aca="false">IF(ISBLANK(Values!E4),"",Values!E4)</f>
        <v>5714401480013</v>
      </c>
      <c r="E5" s="31" t="str">
        <f aca="false">IF(ISBLANK(Values!E4),"","EAN")</f>
        <v>EAN</v>
      </c>
      <c r="F5" s="28"/>
      <c r="G5" s="32"/>
      <c r="H5" s="27"/>
      <c r="I5" s="27"/>
      <c r="J5" s="39"/>
      <c r="K5" s="28"/>
      <c r="L5" s="40"/>
      <c r="M5" s="41" t="str">
        <f aca="false">IF(ISBLANK(Values!E4),"",Values!$M4)</f>
        <v>https://raw.githubusercontent.com/PatrickVibild/TellusAmazonPictures/master/pictures/Lenovo/T480s/BL/DE/1.jpg</v>
      </c>
      <c r="N5" s="41" t="str">
        <f aca="false">IF(ISBLANK(Values!$F4),"",Values!N4)</f>
        <v>https://raw.githubusercontent.com/PatrickVibild/TellusAmazonPictures/master/pictures/Lenovo/T480s/BL/DE/2.jpg</v>
      </c>
      <c r="O5" s="41" t="str">
        <f aca="false">IF(ISBLANK(Values!$F4),"",Values!O4)</f>
        <v>https://raw.githubusercontent.com/PatrickVibild/TellusAmazonPictures/master/pictures/Lenovo/T480s/BL/DE/3.jpg</v>
      </c>
      <c r="P5" s="41" t="str">
        <f aca="false">IF(ISBLANK(Values!$F4),"",Values!P4)</f>
        <v>https://raw.githubusercontent.com/PatrickVibild/TellusAmazonPictures/master/pictures/Lenovo/T480s/BL/DE/4.jpg</v>
      </c>
      <c r="Q5" s="41" t="str">
        <f aca="false">IF(ISBLANK(Values!$F4),"",Values!Q4)</f>
        <v>https://raw.githubusercontent.com/PatrickVibild/TellusAmazonPictures/master/pictures/Lenovo/T480s/BL/DE/5.jpg</v>
      </c>
      <c r="R5" s="41" t="str">
        <f aca="false">IF(ISBLANK(Values!$F4),"",Values!R4)</f>
        <v>https://raw.githubusercontent.com/PatrickVibild/TellusAmazonPictures/master/pictures/Lenovo/T480s/BL/DE/6.jpg</v>
      </c>
      <c r="S5" s="41" t="str">
        <f aca="false">IF(ISBLANK(Values!$F4),"",Values!S4)</f>
        <v>https://raw.githubusercontent.com/PatrickVibild/TellusAmazonPictures/master/pictures/Lenovo/T480s/BL/DE/7.jpg</v>
      </c>
      <c r="T5" s="41" t="str">
        <f aca="false">IF(ISBLANK(Values!$F4),"",Values!T4)</f>
        <v>https://raw.githubusercontent.com/PatrickVibild/TellusAmazonPictures/master/pictures/Lenovo/T480s/BL/DE/8.jpg</v>
      </c>
      <c r="U5" s="41" t="str">
        <f aca="false">IF(ISBLANK(Values!$F4),"",Values!U4)</f>
        <v>https://raw.githubusercontent.com/PatrickVibild/TellusAmazonPictures/master/pictures/Lenovo/T480s/BL/DE/9.jpg</v>
      </c>
      <c r="W5" s="32"/>
      <c r="X5" s="32"/>
      <c r="Y5" s="39"/>
      <c r="Z5" s="32"/>
      <c r="AA5" s="36" t="str">
        <f aca="false">IF(ISBLANK(Values!E4),"",Values!$B$20)</f>
        <v>PartialUpdate</v>
      </c>
      <c r="AI5" s="42"/>
      <c r="AJ5" s="43"/>
      <c r="AT5" s="28"/>
      <c r="AW5" s="0"/>
      <c r="BE5" s="27"/>
      <c r="BF5" s="27"/>
      <c r="BG5" s="27"/>
      <c r="BH5" s="27"/>
      <c r="DO5" s="27"/>
      <c r="DP5" s="27"/>
      <c r="DS5" s="31"/>
      <c r="DY5" s="44"/>
      <c r="DZ5" s="31"/>
      <c r="EA5" s="31"/>
      <c r="EB5" s="31"/>
      <c r="EC5" s="31"/>
      <c r="EV5" s="31"/>
      <c r="FO5" s="28"/>
    </row>
    <row r="6" customFormat="false" ht="15" hidden="false" customHeight="false" outlineLevel="0" collapsed="false">
      <c r="A6" s="27" t="str">
        <f aca="false">IF(ISBLANK(Values!E5),"",IF(Values!$B$37="EU","computercomponent","computer"))</f>
        <v>computercomponent</v>
      </c>
      <c r="B6" s="38" t="str">
        <f aca="false">IF(ISBLANK(Values!E5),"",Values!F5)</f>
        <v>Lenovo T480s black - FR</v>
      </c>
      <c r="C6" s="32"/>
      <c r="D6" s="30" t="n">
        <f aca="false">IF(ISBLANK(Values!E5),"",Values!E5)</f>
        <v>5714401480020</v>
      </c>
      <c r="E6" s="31" t="str">
        <f aca="false">IF(ISBLANK(Values!E5),"","EAN")</f>
        <v>EAN</v>
      </c>
      <c r="F6" s="28"/>
      <c r="G6" s="32"/>
      <c r="H6" s="27"/>
      <c r="I6" s="27"/>
      <c r="J6" s="39"/>
      <c r="K6" s="28"/>
      <c r="L6" s="40"/>
      <c r="M6" s="41" t="str">
        <f aca="false">IF(ISBLANK(Values!E5),"",Values!$M5)</f>
        <v>https://raw.githubusercontent.com/PatrickVibild/TellusAmazonPictures/master/pictures/Lenovo/T480s/BL/FR/1.jpg</v>
      </c>
      <c r="N6" s="41" t="str">
        <f aca="false">IF(ISBLANK(Values!$F5),"",Values!N5)</f>
        <v>https://raw.githubusercontent.com/PatrickVibild/TellusAmazonPictures/master/pictures/Lenovo/T480s/BL/FR/2.jpg</v>
      </c>
      <c r="O6" s="41" t="str">
        <f aca="false">IF(ISBLANK(Values!$F5),"",Values!O5)</f>
        <v>https://raw.githubusercontent.com/PatrickVibild/TellusAmazonPictures/master/pictures/Lenovo/T480s/BL/FR/3.jpg</v>
      </c>
      <c r="P6" s="41" t="str">
        <f aca="false">IF(ISBLANK(Values!$F5),"",Values!P5)</f>
        <v>https://raw.githubusercontent.com/PatrickVibild/TellusAmazonPictures/master/pictures/Lenovo/T480s/BL/FR/4.jpg</v>
      </c>
      <c r="Q6" s="41" t="str">
        <f aca="false">IF(ISBLANK(Values!$F5),"",Values!Q5)</f>
        <v>https://raw.githubusercontent.com/PatrickVibild/TellusAmazonPictures/master/pictures/Lenovo/T480s/BL/FR/5.jpg</v>
      </c>
      <c r="R6" s="41" t="str">
        <f aca="false">IF(ISBLANK(Values!$F5),"",Values!R5)</f>
        <v>https://raw.githubusercontent.com/PatrickVibild/TellusAmazonPictures/master/pictures/Lenovo/T480s/BL/FR/6.jpg</v>
      </c>
      <c r="S6" s="41" t="str">
        <f aca="false">IF(ISBLANK(Values!$F5),"",Values!S5)</f>
        <v>https://raw.githubusercontent.com/PatrickVibild/TellusAmazonPictures/master/pictures/Lenovo/T480s/BL/FR/7.jpg</v>
      </c>
      <c r="T6" s="41" t="str">
        <f aca="false">IF(ISBLANK(Values!$F5),"",Values!T5)</f>
        <v>https://raw.githubusercontent.com/PatrickVibild/TellusAmazonPictures/master/pictures/Lenovo/T480s/BL/FR/8.jpg</v>
      </c>
      <c r="U6" s="41" t="str">
        <f aca="false">IF(ISBLANK(Values!$F5),"",Values!U5)</f>
        <v>https://raw.githubusercontent.com/PatrickVibild/TellusAmazonPictures/master/pictures/Lenovo/T480s/BL/FR/9.jpg</v>
      </c>
      <c r="W6" s="32"/>
      <c r="X6" s="32"/>
      <c r="Y6" s="39"/>
      <c r="Z6" s="32"/>
      <c r="AA6" s="36" t="str">
        <f aca="false">IF(ISBLANK(Values!E5),"",Values!$B$20)</f>
        <v>PartialUpdate</v>
      </c>
      <c r="AI6" s="42"/>
      <c r="AJ6" s="43"/>
      <c r="AT6" s="28"/>
      <c r="BE6" s="27"/>
      <c r="BF6" s="27"/>
      <c r="BG6" s="27"/>
      <c r="BH6" s="27"/>
      <c r="DO6" s="27"/>
      <c r="DP6" s="27"/>
      <c r="DS6" s="31"/>
      <c r="DY6" s="44"/>
      <c r="DZ6" s="31"/>
      <c r="EA6" s="31"/>
      <c r="EB6" s="31"/>
      <c r="EC6" s="31"/>
      <c r="EV6" s="31"/>
      <c r="FO6" s="28"/>
    </row>
    <row r="7" customFormat="false" ht="15" hidden="false" customHeight="false" outlineLevel="0" collapsed="false">
      <c r="A7" s="27" t="str">
        <f aca="false">IF(ISBLANK(Values!E6),"",IF(Values!$B$37="EU","computercomponent","computer"))</f>
        <v>computercomponent</v>
      </c>
      <c r="B7" s="38" t="str">
        <f aca="false">IF(ISBLANK(Values!E6),"",Values!F6)</f>
        <v>Lenovo T480s black - IT</v>
      </c>
      <c r="C7" s="32"/>
      <c r="D7" s="30" t="n">
        <f aca="false">IF(ISBLANK(Values!E6),"",Values!E6)</f>
        <v>5714401480037</v>
      </c>
      <c r="E7" s="31" t="str">
        <f aca="false">IF(ISBLANK(Values!E6),"","EAN")</f>
        <v>EAN</v>
      </c>
      <c r="F7" s="28"/>
      <c r="G7" s="32"/>
      <c r="H7" s="27"/>
      <c r="I7" s="27"/>
      <c r="J7" s="39"/>
      <c r="K7" s="28"/>
      <c r="L7" s="40"/>
      <c r="M7" s="41" t="str">
        <f aca="false">IF(ISBLANK(Values!E6),"",Values!$M6)</f>
        <v>https://raw.githubusercontent.com/PatrickVibild/TellusAmazonPictures/master/pictures/Lenovo/T480s/BL/IT/1.jpg</v>
      </c>
      <c r="N7" s="41" t="str">
        <f aca="false">IF(ISBLANK(Values!$F6),"",Values!N6)</f>
        <v>https://raw.githubusercontent.com/PatrickVibild/TellusAmazonPictures/master/pictures/Lenovo/T480s/BL/IT/2.jpg</v>
      </c>
      <c r="O7" s="41" t="str">
        <f aca="false">IF(ISBLANK(Values!$F6),"",Values!O6)</f>
        <v>https://raw.githubusercontent.com/PatrickVibild/TellusAmazonPictures/master/pictures/Lenovo/T480s/BL/IT/3.jpg</v>
      </c>
      <c r="P7" s="41" t="str">
        <f aca="false">IF(ISBLANK(Values!$F6),"",Values!P6)</f>
        <v>https://raw.githubusercontent.com/PatrickVibild/TellusAmazonPictures/master/pictures/Lenovo/T480s/BL/IT/4.jpg</v>
      </c>
      <c r="Q7" s="41" t="str">
        <f aca="false">IF(ISBLANK(Values!$F6),"",Values!Q6)</f>
        <v>https://raw.githubusercontent.com/PatrickVibild/TellusAmazonPictures/master/pictures/Lenovo/T480s/BL/IT/5.jpg</v>
      </c>
      <c r="R7" s="41" t="str">
        <f aca="false">IF(ISBLANK(Values!$F6),"",Values!R6)</f>
        <v>https://raw.githubusercontent.com/PatrickVibild/TellusAmazonPictures/master/pictures/Lenovo/T480s/BL/IT/6.jpg</v>
      </c>
      <c r="S7" s="41" t="str">
        <f aca="false">IF(ISBLANK(Values!$F6),"",Values!S6)</f>
        <v>https://raw.githubusercontent.com/PatrickVibild/TellusAmazonPictures/master/pictures/Lenovo/T480s/BL/IT/7.jpg</v>
      </c>
      <c r="T7" s="41" t="str">
        <f aca="false">IF(ISBLANK(Values!$F6),"",Values!T6)</f>
        <v>https://raw.githubusercontent.com/PatrickVibild/TellusAmazonPictures/master/pictures/Lenovo/T480s/BL/IT/8.jpg</v>
      </c>
      <c r="U7" s="41" t="str">
        <f aca="false">IF(ISBLANK(Values!$F6),"",Values!U6)</f>
        <v>https://raw.githubusercontent.com/PatrickVibild/TellusAmazonPictures/master/pictures/Lenovo/T480s/BL/IT/9.jpg</v>
      </c>
      <c r="W7" s="32"/>
      <c r="X7" s="32"/>
      <c r="Y7" s="39"/>
      <c r="Z7" s="32"/>
      <c r="AA7" s="36" t="str">
        <f aca="false">IF(ISBLANK(Values!E6),"",Values!$B$20)</f>
        <v>PartialUpdate</v>
      </c>
      <c r="AB7" s="36"/>
      <c r="AI7" s="42"/>
      <c r="AJ7" s="43"/>
      <c r="AT7" s="28"/>
      <c r="AV7" s="36"/>
      <c r="BE7" s="27"/>
      <c r="BF7" s="27"/>
      <c r="BG7" s="27"/>
      <c r="BH7" s="27"/>
      <c r="CP7" s="36"/>
      <c r="CQ7" s="36"/>
      <c r="CR7" s="36"/>
      <c r="DO7" s="27"/>
      <c r="DP7" s="27"/>
      <c r="DS7" s="31"/>
      <c r="DY7" s="44"/>
      <c r="DZ7" s="31"/>
      <c r="EA7" s="31"/>
      <c r="EB7" s="31"/>
      <c r="EC7" s="31"/>
      <c r="EV7" s="31"/>
      <c r="FI7" s="36"/>
      <c r="FJ7" s="36"/>
      <c r="FO7" s="28"/>
    </row>
    <row r="8" customFormat="false" ht="15" hidden="false" customHeight="false" outlineLevel="0" collapsed="false">
      <c r="A8" s="27" t="str">
        <f aca="false">IF(ISBLANK(Values!E7),"",IF(Values!$B$37="EU","computercomponent","computer"))</f>
        <v>computercomponent</v>
      </c>
      <c r="B8" s="38" t="str">
        <f aca="false">IF(ISBLANK(Values!E7),"",Values!F7)</f>
        <v>Lenovo T480s black - ES</v>
      </c>
      <c r="C8" s="32"/>
      <c r="D8" s="30" t="n">
        <f aca="false">IF(ISBLANK(Values!E7),"",Values!E7)</f>
        <v>5714401480044</v>
      </c>
      <c r="E8" s="31" t="str">
        <f aca="false">IF(ISBLANK(Values!E7),"","EAN")</f>
        <v>EAN</v>
      </c>
      <c r="F8" s="28"/>
      <c r="G8" s="32"/>
      <c r="H8" s="27"/>
      <c r="I8" s="27"/>
      <c r="J8" s="39"/>
      <c r="K8" s="28"/>
      <c r="L8" s="40"/>
      <c r="M8" s="41" t="str">
        <f aca="false">IF(ISBLANK(Values!E7),"",Values!$M7)</f>
        <v>https://raw.githubusercontent.com/PatrickVibild/TellusAmazonPictures/master/pictures/Lenovo/T480s/BL/ES/1.jpg</v>
      </c>
      <c r="N8" s="41" t="str">
        <f aca="false">IF(ISBLANK(Values!$F7),"",Values!N7)</f>
        <v>https://raw.githubusercontent.com/PatrickVibild/TellusAmazonPictures/master/pictures/Lenovo/T480s/BL/ES/2.jpg</v>
      </c>
      <c r="O8" s="41" t="str">
        <f aca="false">IF(ISBLANK(Values!$F7),"",Values!O7)</f>
        <v>https://raw.githubusercontent.com/PatrickVibild/TellusAmazonPictures/master/pictures/Lenovo/T480s/BL/ES/3.jpg</v>
      </c>
      <c r="P8" s="41" t="str">
        <f aca="false">IF(ISBLANK(Values!$F7),"",Values!P7)</f>
        <v>https://raw.githubusercontent.com/PatrickVibild/TellusAmazonPictures/master/pictures/Lenovo/T480s/BL/ES/4.jpg</v>
      </c>
      <c r="Q8" s="41" t="str">
        <f aca="false">IF(ISBLANK(Values!$F7),"",Values!Q7)</f>
        <v>https://raw.githubusercontent.com/PatrickVibild/TellusAmazonPictures/master/pictures/Lenovo/T480s/BL/ES/5.jpg</v>
      </c>
      <c r="R8" s="41" t="str">
        <f aca="false">IF(ISBLANK(Values!$F7),"",Values!R7)</f>
        <v>https://raw.githubusercontent.com/PatrickVibild/TellusAmazonPictures/master/pictures/Lenovo/T480s/BL/ES/6.jpg</v>
      </c>
      <c r="S8" s="41" t="str">
        <f aca="false">IF(ISBLANK(Values!$F7),"",Values!S7)</f>
        <v>https://raw.githubusercontent.com/PatrickVibild/TellusAmazonPictures/master/pictures/Lenovo/T480s/BL/ES/7.jpg</v>
      </c>
      <c r="T8" s="41" t="str">
        <f aca="false">IF(ISBLANK(Values!$F7),"",Values!T7)</f>
        <v>https://raw.githubusercontent.com/PatrickVibild/TellusAmazonPictures/master/pictures/Lenovo/T480s/BL/ES/8.jpg</v>
      </c>
      <c r="U8" s="41" t="str">
        <f aca="false">IF(ISBLANK(Values!$F7),"",Values!U7)</f>
        <v>https://raw.githubusercontent.com/PatrickVibild/TellusAmazonPictures/master/pictures/Lenovo/T480s/BL/ES/9.jpg</v>
      </c>
      <c r="W8" s="32"/>
      <c r="X8" s="32"/>
      <c r="Y8" s="39"/>
      <c r="Z8" s="32"/>
      <c r="AA8" s="36" t="str">
        <f aca="false">IF(ISBLANK(Values!E7),"",Values!$B$20)</f>
        <v>PartialUpdate</v>
      </c>
      <c r="AB8" s="36"/>
      <c r="AI8" s="42"/>
      <c r="AJ8" s="43"/>
      <c r="AT8" s="28"/>
      <c r="AV8" s="36"/>
      <c r="BE8" s="27"/>
      <c r="BF8" s="27"/>
      <c r="BG8" s="27"/>
      <c r="BH8" s="27"/>
      <c r="CP8" s="36"/>
      <c r="CQ8" s="36"/>
      <c r="CR8" s="36"/>
      <c r="DO8" s="27"/>
      <c r="DP8" s="27"/>
      <c r="DS8" s="31"/>
      <c r="DY8" s="44"/>
      <c r="DZ8" s="31"/>
      <c r="EA8" s="31"/>
      <c r="EB8" s="31"/>
      <c r="EC8" s="31"/>
      <c r="EV8" s="31"/>
      <c r="FI8" s="36"/>
      <c r="FJ8" s="36"/>
      <c r="FO8" s="28"/>
    </row>
    <row r="9" customFormat="false" ht="15" hidden="false" customHeight="false" outlineLevel="0" collapsed="false">
      <c r="A9" s="27" t="str">
        <f aca="false">IF(ISBLANK(Values!E8),"",IF(Values!$B$37="EU","computercomponent","computer"))</f>
        <v>computercomponent</v>
      </c>
      <c r="B9" s="38" t="str">
        <f aca="false">IF(ISBLANK(Values!E8),"",Values!F8)</f>
        <v>Lenovo T480s black - UK</v>
      </c>
      <c r="C9" s="32"/>
      <c r="D9" s="30" t="n">
        <f aca="false">IF(ISBLANK(Values!E8),"",Values!E8)</f>
        <v>5714401480051</v>
      </c>
      <c r="E9" s="31" t="str">
        <f aca="false">IF(ISBLANK(Values!E8),"","EAN")</f>
        <v>EAN</v>
      </c>
      <c r="F9" s="28"/>
      <c r="G9" s="32"/>
      <c r="H9" s="27"/>
      <c r="I9" s="27"/>
      <c r="J9" s="39"/>
      <c r="K9" s="28"/>
      <c r="L9" s="40"/>
      <c r="M9" s="41" t="str">
        <f aca="false">IF(ISBLANK(Values!E8),"",Values!$M8)</f>
        <v>https://raw.githubusercontent.com/PatrickVibild/TellusAmazonPictures/master/pictures/Lenovo/T480s/BL/UK/1.jpg</v>
      </c>
      <c r="N9" s="41" t="str">
        <f aca="false">IF(ISBLANK(Values!$F8),"",Values!N8)</f>
        <v>https://raw.githubusercontent.com/PatrickVibild/TellusAmazonPictures/master/pictures/Lenovo/T480s/BL/UK/2.jpg</v>
      </c>
      <c r="O9" s="41" t="str">
        <f aca="false">IF(ISBLANK(Values!$F8),"",Values!O8)</f>
        <v>https://raw.githubusercontent.com/PatrickVibild/TellusAmazonPictures/master/pictures/Lenovo/T480s/BL/UK/3.jpg</v>
      </c>
      <c r="P9" s="41" t="str">
        <f aca="false">IF(ISBLANK(Values!$F8),"",Values!P8)</f>
        <v>https://raw.githubusercontent.com/PatrickVibild/TellusAmazonPictures/master/pictures/Lenovo/T480s/BL/UK/4.jpg</v>
      </c>
      <c r="Q9" s="41" t="str">
        <f aca="false">IF(ISBLANK(Values!$F8),"",Values!Q8)</f>
        <v>https://raw.githubusercontent.com/PatrickVibild/TellusAmazonPictures/master/pictures/Lenovo/T480s/BL/UK/5.jpg</v>
      </c>
      <c r="R9" s="41" t="str">
        <f aca="false">IF(ISBLANK(Values!$F8),"",Values!R8)</f>
        <v>https://raw.githubusercontent.com/PatrickVibild/TellusAmazonPictures/master/pictures/Lenovo/T480s/BL/UK/6.jpg</v>
      </c>
      <c r="S9" s="41" t="str">
        <f aca="false">IF(ISBLANK(Values!$F8),"",Values!S8)</f>
        <v>https://raw.githubusercontent.com/PatrickVibild/TellusAmazonPictures/master/pictures/Lenovo/T480s/BL/UK/7.jpg</v>
      </c>
      <c r="T9" s="41" t="str">
        <f aca="false">IF(ISBLANK(Values!$F8),"",Values!T8)</f>
        <v>https://raw.githubusercontent.com/PatrickVibild/TellusAmazonPictures/master/pictures/Lenovo/T480s/BL/UK/8.jpg</v>
      </c>
      <c r="U9" s="41" t="str">
        <f aca="false">IF(ISBLANK(Values!$F8),"",Values!U8)</f>
        <v>https://raw.githubusercontent.com/PatrickVibild/TellusAmazonPictures/master/pictures/Lenovo/T480s/BL/UK/9.jpg</v>
      </c>
      <c r="W9" s="32"/>
      <c r="X9" s="32"/>
      <c r="Y9" s="39"/>
      <c r="Z9" s="32"/>
      <c r="AA9" s="36" t="str">
        <f aca="false">IF(ISBLANK(Values!E8),"",Values!$B$20)</f>
        <v>PartialUpdate</v>
      </c>
      <c r="AB9" s="36"/>
      <c r="AI9" s="42"/>
      <c r="AJ9" s="43"/>
      <c r="AT9" s="28"/>
      <c r="AV9" s="36"/>
      <c r="BE9" s="27"/>
      <c r="BF9" s="27"/>
      <c r="BG9" s="27"/>
      <c r="BH9" s="27"/>
      <c r="CP9" s="36"/>
      <c r="CQ9" s="36"/>
      <c r="CR9" s="36"/>
      <c r="DO9" s="27"/>
      <c r="DP9" s="27"/>
      <c r="DS9" s="31"/>
      <c r="DY9" s="44"/>
      <c r="DZ9" s="31"/>
      <c r="EA9" s="31"/>
      <c r="EB9" s="31"/>
      <c r="EC9" s="31"/>
      <c r="EV9" s="31"/>
      <c r="FI9" s="36"/>
      <c r="FJ9" s="36"/>
      <c r="FO9" s="28"/>
    </row>
    <row r="10" customFormat="false" ht="15" hidden="false" customHeight="false" outlineLevel="0" collapsed="false">
      <c r="A10" s="27" t="str">
        <f aca="false">IF(ISBLANK(Values!E9),"",IF(Values!$B$37="EU","computercomponent","computer"))</f>
        <v>computercomponent</v>
      </c>
      <c r="B10" s="38" t="str">
        <f aca="false">IF(ISBLANK(Values!E9),"",Values!F9)</f>
        <v>Lenovo T480s black - NOR</v>
      </c>
      <c r="C10" s="32"/>
      <c r="D10" s="30" t="n">
        <f aca="false">IF(ISBLANK(Values!E9),"",Values!E9)</f>
        <v>5714401480068</v>
      </c>
      <c r="E10" s="31" t="str">
        <f aca="false">IF(ISBLANK(Values!E9),"","EAN")</f>
        <v>EAN</v>
      </c>
      <c r="F10" s="28"/>
      <c r="G10" s="32"/>
      <c r="H10" s="27"/>
      <c r="I10" s="27"/>
      <c r="J10" s="39"/>
      <c r="K10" s="28"/>
      <c r="L10" s="40"/>
      <c r="M10" s="41" t="str">
        <f aca="false">IF(ISBLANK(Values!E9),"",Values!$M9)</f>
        <v>https://raw.githubusercontent.com/PatrickVibild/TellusAmazonPictures/master/pictures/Lenovo/T480s/BL/NOR/1.jpg</v>
      </c>
      <c r="N10" s="41" t="str">
        <f aca="false">IF(ISBLANK(Values!$F9),"",Values!N9)</f>
        <v>https://raw.githubusercontent.com/PatrickVibild/TellusAmazonPictures/master/pictures/Lenovo/T480s/BL/NOR/2.jpg</v>
      </c>
      <c r="O10" s="41" t="str">
        <f aca="false">IF(ISBLANK(Values!$F9),"",Values!O9)</f>
        <v>https://raw.githubusercontent.com/PatrickVibild/TellusAmazonPictures/master/pictures/Lenovo/T480s/BL/NOR/3.jpg</v>
      </c>
      <c r="P10" s="41" t="str">
        <f aca="false">IF(ISBLANK(Values!$F9),"",Values!P9)</f>
        <v>https://raw.githubusercontent.com/PatrickVibild/TellusAmazonPictures/master/pictures/Lenovo/T480s/BL/NOR/4.jpg</v>
      </c>
      <c r="Q10" s="41" t="str">
        <f aca="false">IF(ISBLANK(Values!$F9),"",Values!Q9)</f>
        <v>https://raw.githubusercontent.com/PatrickVibild/TellusAmazonPictures/master/pictures/Lenovo/T480s/BL/NOR/5.jpg</v>
      </c>
      <c r="R10" s="41" t="str">
        <f aca="false">IF(ISBLANK(Values!$F9),"",Values!R9)</f>
        <v>https://raw.githubusercontent.com/PatrickVibild/TellusAmazonPictures/master/pictures/Lenovo/T480s/BL/NOR/6.jpg</v>
      </c>
      <c r="S10" s="41" t="str">
        <f aca="false">IF(ISBLANK(Values!$F9),"",Values!S9)</f>
        <v>https://raw.githubusercontent.com/PatrickVibild/TellusAmazonPictures/master/pictures/Lenovo/T480s/BL/NOR/7.jpg</v>
      </c>
      <c r="T10" s="41" t="str">
        <f aca="false">IF(ISBLANK(Values!$F9),"",Values!T9)</f>
        <v>https://raw.githubusercontent.com/PatrickVibild/TellusAmazonPictures/master/pictures/Lenovo/T480s/BL/NOR/8.jpg</v>
      </c>
      <c r="U10" s="41" t="str">
        <f aca="false">IF(ISBLANK(Values!$F9),"",Values!U9)</f>
        <v>https://raw.githubusercontent.com/PatrickVibild/TellusAmazonPictures/master/pictures/Lenovo/T480s/BL/NOR/9.jpg</v>
      </c>
      <c r="W10" s="32"/>
      <c r="X10" s="32"/>
      <c r="Y10" s="39"/>
      <c r="Z10" s="32"/>
      <c r="AA10" s="36" t="str">
        <f aca="false">IF(ISBLANK(Values!E9),"",Values!$B$20)</f>
        <v>PartialUpdate</v>
      </c>
      <c r="AB10" s="36"/>
      <c r="AI10" s="42"/>
      <c r="AJ10" s="43"/>
      <c r="AT10" s="28"/>
      <c r="AV10" s="36"/>
      <c r="BE10" s="27"/>
      <c r="BF10" s="27"/>
      <c r="BG10" s="27"/>
      <c r="BH10" s="27"/>
      <c r="CP10" s="36"/>
      <c r="CQ10" s="36"/>
      <c r="CR10" s="36"/>
      <c r="DO10" s="27"/>
      <c r="DP10" s="27"/>
      <c r="DS10" s="31"/>
      <c r="DY10" s="44"/>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computercomponent</v>
      </c>
      <c r="B11" s="38" t="str">
        <f aca="false">IF(ISBLANK(Values!E10),"",Values!F10)</f>
        <v>Lenovo T480s black - BE</v>
      </c>
      <c r="C11" s="32"/>
      <c r="D11" s="30" t="n">
        <f aca="false">IF(ISBLANK(Values!E10),"",Values!E10)</f>
        <v>5714401480075</v>
      </c>
      <c r="E11" s="31" t="str">
        <f aca="false">IF(ISBLANK(Values!E10),"","EAN")</f>
        <v>EAN</v>
      </c>
      <c r="F11" s="28"/>
      <c r="G11" s="32"/>
      <c r="H11" s="27"/>
      <c r="I11" s="27"/>
      <c r="J11" s="39"/>
      <c r="K11" s="28"/>
      <c r="L11" s="40"/>
      <c r="M11" s="41" t="str">
        <f aca="false">IF(ISBLANK(Values!E10),"",Values!$M10)</f>
        <v>https://download.lenovo.com/Images/Parts/01YP366/01YP366_A.jpg</v>
      </c>
      <c r="N11" s="41" t="str">
        <f aca="false">IF(ISBLANK(Values!$F10),"",Values!N10)</f>
        <v>https://download.lenovo.com/Images/Parts/01YP366/01YP366_B.jpg</v>
      </c>
      <c r="O11" s="41" t="str">
        <f aca="false">IF(ISBLANK(Values!$F10),"",Values!O10)</f>
        <v>https://download.lenovo.com/Images/Parts/01YP366/01YP366_details.jpg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c r="X11" s="32"/>
      <c r="Y11" s="39"/>
      <c r="Z11" s="32"/>
      <c r="AA11" s="36" t="str">
        <f aca="false">IF(ISBLANK(Values!E10),"",Values!$B$20)</f>
        <v>PartialUpdate</v>
      </c>
      <c r="AB11" s="36"/>
      <c r="AI11" s="42"/>
      <c r="AJ11" s="43"/>
      <c r="AT11" s="28"/>
      <c r="AV11" s="36"/>
      <c r="BE11" s="27"/>
      <c r="BF11" s="27"/>
      <c r="BG11" s="27"/>
      <c r="BH11" s="27"/>
      <c r="CP11" s="36"/>
      <c r="CQ11" s="36"/>
      <c r="CR11" s="36"/>
      <c r="DO11" s="27"/>
      <c r="DP11" s="27"/>
      <c r="DS11" s="31"/>
      <c r="DY11" s="44"/>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computercomponent</v>
      </c>
      <c r="B12" s="38" t="str">
        <f aca="false">IF(ISBLANK(Values!E11),"",Values!F11)</f>
        <v>Lenovo T480s black - BG</v>
      </c>
      <c r="C12" s="32"/>
      <c r="D12" s="30" t="n">
        <f aca="false">IF(ISBLANK(Values!E11),"",Values!E11)</f>
        <v>5714401480082</v>
      </c>
      <c r="E12" s="31" t="str">
        <f aca="false">IF(ISBLANK(Values!E11),"","EAN")</f>
        <v>EAN</v>
      </c>
      <c r="F12" s="28"/>
      <c r="G12" s="32"/>
      <c r="H12" s="27"/>
      <c r="I12" s="27"/>
      <c r="J12" s="39"/>
      <c r="K12" s="28"/>
      <c r="L12" s="40"/>
      <c r="M12" s="41" t="str">
        <f aca="false">IF(ISBLANK(Values!E11),"",Values!$M11)</f>
        <v>https://download.lenovo.com/Images/Parts/01YP287/01YP287_A.jpg</v>
      </c>
      <c r="N12" s="41" t="str">
        <f aca="false">IF(ISBLANK(Values!$F11),"",Values!N11)</f>
        <v>https://download.lenovo.com/Images/Parts/01YP287/01YP287_B.jpg</v>
      </c>
      <c r="O12" s="41" t="str">
        <f aca="false">IF(ISBLANK(Values!$F11),"",Values!O11)</f>
        <v>https://download.lenovo.com/Images/Parts/01YP287/01YP287_details.jpg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c r="X12" s="32"/>
      <c r="Y12" s="39"/>
      <c r="Z12" s="32"/>
      <c r="AA12" s="36" t="str">
        <f aca="false">IF(ISBLANK(Values!E11),"",Values!$B$20)</f>
        <v>PartialUpdate</v>
      </c>
      <c r="AB12" s="36"/>
      <c r="AI12" s="42"/>
      <c r="AJ12" s="43"/>
      <c r="AT12" s="28"/>
      <c r="AV12" s="36"/>
      <c r="BE12" s="27"/>
      <c r="BF12" s="27"/>
      <c r="BG12" s="27"/>
      <c r="BH12" s="27"/>
      <c r="CP12" s="36"/>
      <c r="CQ12" s="36"/>
      <c r="CR12" s="36"/>
      <c r="DO12" s="27"/>
      <c r="DP12" s="27"/>
      <c r="DS12" s="31"/>
      <c r="DY12" s="44"/>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computercomponent</v>
      </c>
      <c r="B13" s="38" t="str">
        <f aca="false">IF(ISBLANK(Values!E12),"",Values!F12)</f>
        <v>Lenovo T480s black - CZ</v>
      </c>
      <c r="C13" s="32"/>
      <c r="D13" s="30" t="n">
        <f aca="false">IF(ISBLANK(Values!E12),"",Values!E12)</f>
        <v>5714401480099</v>
      </c>
      <c r="E13" s="31" t="str">
        <f aca="false">IF(ISBLANK(Values!E12),"","EAN")</f>
        <v>EAN</v>
      </c>
      <c r="F13" s="28"/>
      <c r="G13" s="32"/>
      <c r="H13" s="27"/>
      <c r="I13" s="27"/>
      <c r="J13" s="39"/>
      <c r="K13" s="28"/>
      <c r="L13" s="40"/>
      <c r="M13" s="41" t="str">
        <f aca="false">IF(ISBLANK(Values!E12),"",Values!$M12)</f>
        <v>https://download.lenovo.com/Images/Parts/01EN978/01EN978_A.jpg</v>
      </c>
      <c r="N13" s="41" t="str">
        <f aca="false">IF(ISBLANK(Values!$F12),"",Values!N12)</f>
        <v>https://download.lenovo.com/Images/Parts/01EN978/01EN978_B.jpg</v>
      </c>
      <c r="O13" s="41" t="str">
        <f aca="false">IF(ISBLANK(Values!$F12),"",Values!O12)</f>
        <v>https://download.lenovo.com/Images/Parts/01EN978/01EN978_details.jpg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c r="X13" s="32"/>
      <c r="Y13" s="39"/>
      <c r="Z13" s="32"/>
      <c r="AA13" s="36" t="str">
        <f aca="false">IF(ISBLANK(Values!E12),"",Values!$B$20)</f>
        <v>PartialUpdate</v>
      </c>
      <c r="AB13" s="36"/>
      <c r="AI13" s="42"/>
      <c r="AJ13" s="43"/>
      <c r="AT13" s="28"/>
      <c r="AV13" s="36"/>
      <c r="BE13" s="27"/>
      <c r="BF13" s="27"/>
      <c r="BG13" s="27"/>
      <c r="BH13" s="27"/>
      <c r="CP13" s="36"/>
      <c r="CQ13" s="36"/>
      <c r="CR13" s="36"/>
      <c r="DO13" s="27"/>
      <c r="DP13" s="27"/>
      <c r="DS13" s="31"/>
      <c r="DY13" s="44"/>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computercomponent</v>
      </c>
      <c r="B14" s="38" t="str">
        <f aca="false">IF(ISBLANK(Values!E13),"",Values!F13)</f>
        <v>Lenovo T480s black - DK</v>
      </c>
      <c r="C14" s="32"/>
      <c r="D14" s="30" t="n">
        <f aca="false">IF(ISBLANK(Values!E13),"",Values!E13)</f>
        <v>5714401480105</v>
      </c>
      <c r="E14" s="31" t="str">
        <f aca="false">IF(ISBLANK(Values!E13),"","EAN")</f>
        <v>EAN</v>
      </c>
      <c r="F14" s="28"/>
      <c r="G14" s="32"/>
      <c r="H14" s="27"/>
      <c r="I14" s="27"/>
      <c r="J14" s="39"/>
      <c r="K14" s="28"/>
      <c r="L14" s="40"/>
      <c r="M14" s="41" t="str">
        <f aca="false">IF(ISBLANK(Values!E13),"",Values!$M13)</f>
        <v>https://download.lenovo.com/Images/Parts/01YP449/01YP449_A.jpg</v>
      </c>
      <c r="N14" s="41" t="str">
        <f aca="false">IF(ISBLANK(Values!$F13),"",Values!N13)</f>
        <v>https://download.lenovo.com/Images/Parts/01YP449/01YP449_B.jpg</v>
      </c>
      <c r="O14" s="41" t="str">
        <f aca="false">IF(ISBLANK(Values!$F13),"",Values!O13)</f>
        <v>https://download.lenovo.com/Images/Parts/01YP449/01YP449_details.jpg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c r="X14" s="32"/>
      <c r="Y14" s="39"/>
      <c r="Z14" s="32"/>
      <c r="AA14" s="36" t="str">
        <f aca="false">IF(ISBLANK(Values!E13),"",Values!$B$20)</f>
        <v>PartialUpdate</v>
      </c>
      <c r="AB14" s="36"/>
      <c r="AI14" s="42"/>
      <c r="AJ14" s="43"/>
      <c r="AT14" s="28"/>
      <c r="AV14" s="36"/>
      <c r="BE14" s="27"/>
      <c r="BF14" s="27"/>
      <c r="BG14" s="27"/>
      <c r="BH14" s="27"/>
      <c r="CP14" s="36"/>
      <c r="CQ14" s="36"/>
      <c r="CR14" s="36"/>
      <c r="DO14" s="27"/>
      <c r="DP14" s="27"/>
      <c r="DS14" s="31"/>
      <c r="DY14" s="44"/>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computercomponent</v>
      </c>
      <c r="B15" s="38" t="str">
        <f aca="false">IF(ISBLANK(Values!E14),"",Values!F14)</f>
        <v>Lenovo T480s black - HU</v>
      </c>
      <c r="C15" s="32"/>
      <c r="D15" s="30" t="n">
        <f aca="false">IF(ISBLANK(Values!E14),"",Values!E14)</f>
        <v>5714401480112</v>
      </c>
      <c r="E15" s="31" t="str">
        <f aca="false">IF(ISBLANK(Values!E14),"","EAN")</f>
        <v>EAN</v>
      </c>
      <c r="F15" s="28"/>
      <c r="G15" s="32"/>
      <c r="H15" s="27"/>
      <c r="I15" s="27"/>
      <c r="J15" s="39"/>
      <c r="K15" s="28"/>
      <c r="L15" s="40"/>
      <c r="M15" s="41" t="str">
        <f aca="false">IF(ISBLANK(Values!E14),"",Values!$M14)</f>
        <v>https://download.lenovo.com/Images/Parts/01YP535/01YP535_A.jpg</v>
      </c>
      <c r="N15" s="41" t="str">
        <f aca="false">IF(ISBLANK(Values!$F14),"",Values!N14)</f>
        <v>https://download.lenovo.com/Images/Parts/01YP535/01YP535_B.jpg</v>
      </c>
      <c r="O15" s="41" t="str">
        <f aca="false">IF(ISBLANK(Values!$F14),"",Values!O14)</f>
        <v>https://download.lenovo.com/Images/Parts/01YP535/01YP535_details.jpg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c r="X15" s="32"/>
      <c r="Y15" s="39"/>
      <c r="Z15" s="32"/>
      <c r="AA15" s="36" t="str">
        <f aca="false">IF(ISBLANK(Values!E14),"",Values!$B$20)</f>
        <v>PartialUpdate</v>
      </c>
      <c r="AB15" s="36"/>
      <c r="AI15" s="42"/>
      <c r="AJ15" s="43"/>
      <c r="AT15" s="28"/>
      <c r="AV15" s="36"/>
      <c r="BE15" s="27"/>
      <c r="BF15" s="27"/>
      <c r="BG15" s="27"/>
      <c r="BH15" s="27"/>
      <c r="CP15" s="36"/>
      <c r="CQ15" s="36"/>
      <c r="CR15" s="36"/>
      <c r="DO15" s="27"/>
      <c r="DP15" s="27"/>
      <c r="DS15" s="31"/>
      <c r="DY15" s="44"/>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computercomponent</v>
      </c>
      <c r="B16" s="38" t="str">
        <f aca="false">IF(ISBLANK(Values!E15),"",Values!F15)</f>
        <v>Lenovo T480s black - NL</v>
      </c>
      <c r="C16" s="32"/>
      <c r="D16" s="30" t="n">
        <f aca="false">IF(ISBLANK(Values!E15),"",Values!E15)</f>
        <v>5714401480129</v>
      </c>
      <c r="E16" s="31" t="str">
        <f aca="false">IF(ISBLANK(Values!E15),"","EAN")</f>
        <v>EAN</v>
      </c>
      <c r="F16" s="28"/>
      <c r="G16" s="32"/>
      <c r="H16" s="27"/>
      <c r="I16" s="27"/>
      <c r="J16" s="39"/>
      <c r="K16" s="28"/>
      <c r="L16" s="40"/>
      <c r="M16" s="41" t="str">
        <f aca="false">IF(ISBLANK(Values!E15),"",Values!$M15)</f>
        <v/>
      </c>
      <c r="N16" s="41" t="str">
        <f aca="false">IF(ISBLANK(Values!$F15),"",Values!N15)</f>
        <v/>
      </c>
      <c r="O16" s="41" t="str">
        <f aca="false">IF(ISBLANK(Values!$F15),"",Values!O15)</f>
        <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c r="X16" s="32"/>
      <c r="Y16" s="39"/>
      <c r="Z16" s="32"/>
      <c r="AA16" s="36" t="str">
        <f aca="false">IF(ISBLANK(Values!E15),"",Values!$B$20)</f>
        <v>PartialUpdate</v>
      </c>
      <c r="AB16" s="36"/>
      <c r="AI16" s="42"/>
      <c r="AJ16" s="43"/>
      <c r="AT16" s="28"/>
      <c r="AV16" s="36"/>
      <c r="BE16" s="27"/>
      <c r="BF16" s="27"/>
      <c r="BG16" s="27"/>
      <c r="BH16" s="27"/>
      <c r="CP16" s="36"/>
      <c r="CQ16" s="36"/>
      <c r="CR16" s="36"/>
      <c r="DO16" s="27"/>
      <c r="DP16" s="27"/>
      <c r="DS16" s="31"/>
      <c r="DY16" s="44"/>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computercomponent</v>
      </c>
      <c r="B17" s="38" t="str">
        <f aca="false">IF(ISBLANK(Values!E16),"",Values!F16)</f>
        <v>Lenovo T480s black - NO</v>
      </c>
      <c r="C17" s="32"/>
      <c r="D17" s="30" t="n">
        <f aca="false">IF(ISBLANK(Values!E16),"",Values!E16)</f>
        <v>5714401480136</v>
      </c>
      <c r="E17" s="31" t="str">
        <f aca="false">IF(ISBLANK(Values!E16),"","EAN")</f>
        <v>EAN</v>
      </c>
      <c r="F17" s="28"/>
      <c r="G17" s="32"/>
      <c r="H17" s="27"/>
      <c r="I17" s="27"/>
      <c r="J17" s="39"/>
      <c r="K17" s="28"/>
      <c r="L17" s="40"/>
      <c r="M17" s="41" t="str">
        <f aca="false">IF(ISBLANK(Values!E16),"",Values!$M16)</f>
        <v>https://download.lenovo.com/Images/Parts/01YP540/01YP540_A.jpg</v>
      </c>
      <c r="N17" s="41" t="str">
        <f aca="false">IF(ISBLANK(Values!$F16),"",Values!N16)</f>
        <v>https://download.lenovo.com/Images/Parts/01YP540/01YP540_B.jpg</v>
      </c>
      <c r="O17" s="41" t="str">
        <f aca="false">IF(ISBLANK(Values!$F16),"",Values!O16)</f>
        <v>https://download.lenovo.com/Images/Parts/01YP540/01YP540_details.jpg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c r="X17" s="32"/>
      <c r="Y17" s="39"/>
      <c r="Z17" s="32"/>
      <c r="AA17" s="36" t="str">
        <f aca="false">IF(ISBLANK(Values!E16),"",Values!$B$20)</f>
        <v>PartialUpdate</v>
      </c>
      <c r="AB17" s="36"/>
      <c r="AI17" s="42"/>
      <c r="AJ17" s="43"/>
      <c r="AT17" s="28"/>
      <c r="AV17" s="36"/>
      <c r="BE17" s="27"/>
      <c r="BF17" s="27"/>
      <c r="BG17" s="27"/>
      <c r="BH17" s="27"/>
      <c r="CP17" s="36"/>
      <c r="CQ17" s="36"/>
      <c r="CR17" s="36"/>
      <c r="DO17" s="27"/>
      <c r="DP17" s="27"/>
      <c r="DS17" s="31"/>
      <c r="DY17" s="44"/>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computercomponent</v>
      </c>
      <c r="B18" s="38" t="str">
        <f aca="false">IF(ISBLANK(Values!E17),"",Values!F17)</f>
        <v>Lenovo T480s black - PL</v>
      </c>
      <c r="C18" s="32"/>
      <c r="D18" s="30" t="n">
        <f aca="false">IF(ISBLANK(Values!E17),"",Values!E17)</f>
        <v>5714401480143</v>
      </c>
      <c r="E18" s="31" t="str">
        <f aca="false">IF(ISBLANK(Values!E17),"","EAN")</f>
        <v>EAN</v>
      </c>
      <c r="F18" s="28"/>
      <c r="G18" s="32"/>
      <c r="H18" s="27"/>
      <c r="I18" s="27"/>
      <c r="J18" s="39"/>
      <c r="K18" s="28"/>
      <c r="L18" s="40"/>
      <c r="M18" s="41"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c r="X18" s="32"/>
      <c r="Y18" s="39"/>
      <c r="Z18" s="32"/>
      <c r="AA18" s="36" t="str">
        <f aca="false">IF(ISBLANK(Values!E17),"",Values!$B$20)</f>
        <v>PartialUpdate</v>
      </c>
      <c r="AB18" s="36"/>
      <c r="AI18" s="42"/>
      <c r="AJ18" s="43"/>
      <c r="AT18" s="28"/>
      <c r="AV18" s="36"/>
      <c r="BE18" s="27"/>
      <c r="BF18" s="27"/>
      <c r="BG18" s="27"/>
      <c r="BH18" s="27"/>
      <c r="CP18" s="36"/>
      <c r="CQ18" s="36"/>
      <c r="CR18" s="36"/>
      <c r="DO18" s="27"/>
      <c r="DP18" s="27"/>
      <c r="DS18" s="31"/>
      <c r="DY18" s="44"/>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computercomponent</v>
      </c>
      <c r="B19" s="38" t="str">
        <f aca="false">IF(ISBLANK(Values!E18),"",Values!F18)</f>
        <v>Lenovo T480s black - PT</v>
      </c>
      <c r="C19" s="32"/>
      <c r="D19" s="30" t="n">
        <f aca="false">IF(ISBLANK(Values!E18),"",Values!E18)</f>
        <v>5714401480150</v>
      </c>
      <c r="E19" s="31" t="str">
        <f aca="false">IF(ISBLANK(Values!E18),"","EAN")</f>
        <v>EAN</v>
      </c>
      <c r="F19" s="28"/>
      <c r="G19" s="32"/>
      <c r="H19" s="27"/>
      <c r="I19" s="27"/>
      <c r="J19" s="39"/>
      <c r="K19" s="28"/>
      <c r="L19" s="40"/>
      <c r="M19" s="41" t="str">
        <f aca="false">IF(ISBLANK(Values!E18),"",Values!$M18)</f>
        <v>https://download.lenovo.com/Images/Parts/01YP541/01YP541_A.jpg</v>
      </c>
      <c r="N19" s="41" t="str">
        <f aca="false">IF(ISBLANK(Values!$F18),"",Values!N18)</f>
        <v>https://download.lenovo.com/Images/Parts/01YP541/01YP541_B.jpg</v>
      </c>
      <c r="O19" s="41" t="str">
        <f aca="false">IF(ISBLANK(Values!$F18),"",Values!O18)</f>
        <v>https://download.lenovo.com/Images/Parts/01YP541/01YP541_details.jpg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c r="X19" s="32"/>
      <c r="Y19" s="39"/>
      <c r="Z19" s="32"/>
      <c r="AA19" s="36" t="str">
        <f aca="false">IF(ISBLANK(Values!E18),"",Values!$B$20)</f>
        <v>PartialUpdate</v>
      </c>
      <c r="AB19" s="36"/>
      <c r="AI19" s="42"/>
      <c r="AJ19" s="43"/>
      <c r="AT19" s="28"/>
      <c r="AV19" s="36"/>
      <c r="BE19" s="27"/>
      <c r="BF19" s="27"/>
      <c r="BG19" s="27"/>
      <c r="BH19" s="27"/>
      <c r="CP19" s="36"/>
      <c r="CQ19" s="36"/>
      <c r="CR19" s="36"/>
      <c r="DO19" s="27"/>
      <c r="DP19" s="27"/>
      <c r="DS19" s="31"/>
      <c r="DY19" s="44"/>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computercomponent</v>
      </c>
      <c r="B20" s="38" t="str">
        <f aca="false">IF(ISBLANK(Values!E19),"",Values!F19)</f>
        <v>Lenovo T480s black - SE/FI</v>
      </c>
      <c r="C20" s="32"/>
      <c r="D20" s="30" t="n">
        <f aca="false">IF(ISBLANK(Values!E19),"",Values!E19)</f>
        <v>5714401480167</v>
      </c>
      <c r="E20" s="31" t="str">
        <f aca="false">IF(ISBLANK(Values!E19),"","EAN")</f>
        <v>EAN</v>
      </c>
      <c r="F20" s="28"/>
      <c r="G20" s="32"/>
      <c r="H20" s="27"/>
      <c r="I20" s="27"/>
      <c r="J20" s="39"/>
      <c r="K20" s="28"/>
      <c r="L20" s="40"/>
      <c r="M20" s="41" t="str">
        <f aca="false">IF(ISBLANK(Values!E19),"",Values!$M19)</f>
        <v>https://download.lenovo.com/Images/Parts/01YP549/01YP549_A.jpg</v>
      </c>
      <c r="N20" s="41" t="str">
        <f aca="false">IF(ISBLANK(Values!$F19),"",Values!N19)</f>
        <v>https://download.lenovo.com/Images/Parts/01YP549/01YP549_B.jpg</v>
      </c>
      <c r="O20" s="41" t="str">
        <f aca="false">IF(ISBLANK(Values!$F19),"",Values!O19)</f>
        <v>https://download.lenovo.com/Images/Parts/01YP549/01YP549_details.jpg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c r="X20" s="32"/>
      <c r="Y20" s="39"/>
      <c r="Z20" s="32"/>
      <c r="AA20" s="36" t="str">
        <f aca="false">IF(ISBLANK(Values!E19),"",Values!$B$20)</f>
        <v>PartialUpdate</v>
      </c>
      <c r="AB20" s="36"/>
      <c r="AI20" s="42"/>
      <c r="AJ20" s="43"/>
      <c r="AT20" s="28"/>
      <c r="AV20" s="36"/>
      <c r="BE20" s="27"/>
      <c r="BF20" s="27"/>
      <c r="BG20" s="27"/>
      <c r="BH20" s="27"/>
      <c r="CP20" s="36"/>
      <c r="CQ20" s="36"/>
      <c r="CR20" s="36"/>
      <c r="DO20" s="27"/>
      <c r="DP20" s="27"/>
      <c r="DS20" s="31"/>
      <c r="DY20" s="44"/>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computercomponent</v>
      </c>
      <c r="B21" s="38" t="str">
        <f aca="false">IF(ISBLANK(Values!E20),"",Values!F20)</f>
        <v>Lenovo T480s black - CH</v>
      </c>
      <c r="C21" s="32"/>
      <c r="D21" s="30" t="n">
        <f aca="false">IF(ISBLANK(Values!E20),"",Values!E20)</f>
        <v>5714401480174</v>
      </c>
      <c r="E21" s="31" t="str">
        <f aca="false">IF(ISBLANK(Values!E20),"","EAN")</f>
        <v>EAN</v>
      </c>
      <c r="F21" s="28"/>
      <c r="G21" s="32"/>
      <c r="H21" s="27"/>
      <c r="I21" s="27"/>
      <c r="J21" s="39"/>
      <c r="K21" s="28"/>
      <c r="L21" s="40"/>
      <c r="M21" s="41" t="str">
        <f aca="false">IF(ISBLANK(Values!E20),"",Values!$M20)</f>
        <v>https://download.lenovo.com/Images/Parts/01YP546/01YP546_A.jpg</v>
      </c>
      <c r="N21" s="41" t="str">
        <f aca="false">IF(ISBLANK(Values!$F20),"",Values!N20)</f>
        <v>https://download.lenovo.com/Images/Parts/01YP546/01YP546_B.jpg</v>
      </c>
      <c r="O21" s="41" t="str">
        <f aca="false">IF(ISBLANK(Values!$F20),"",Values!O20)</f>
        <v>https://download.lenovo.com/Images/Parts/01YP546/01YP546_details.jpg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c r="X21" s="32"/>
      <c r="Y21" s="39"/>
      <c r="Z21" s="32"/>
      <c r="AA21" s="36" t="str">
        <f aca="false">IF(ISBLANK(Values!E20),"",Values!$B$20)</f>
        <v>PartialUpdate</v>
      </c>
      <c r="AB21" s="36"/>
      <c r="AI21" s="42"/>
      <c r="AJ21" s="43"/>
      <c r="AT21" s="28"/>
      <c r="AV21" s="36"/>
      <c r="BE21" s="27"/>
      <c r="BF21" s="27"/>
      <c r="BG21" s="27"/>
      <c r="BH21" s="27"/>
      <c r="CP21" s="36"/>
      <c r="CQ21" s="36"/>
      <c r="CR21" s="36"/>
      <c r="DO21" s="27"/>
      <c r="DP21" s="27"/>
      <c r="DS21" s="31"/>
      <c r="DY21" s="44"/>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computercomponent</v>
      </c>
      <c r="B22" s="38" t="str">
        <f aca="false">IF(ISBLANK(Values!E21),"",Values!F21)</f>
        <v>Lenovo T480s black - US INT</v>
      </c>
      <c r="C22" s="32"/>
      <c r="D22" s="30" t="n">
        <f aca="false">IF(ISBLANK(Values!E21),"",Values!E21)</f>
        <v>5714401480181</v>
      </c>
      <c r="E22" s="31" t="str">
        <f aca="false">IF(ISBLANK(Values!E21),"","EAN")</f>
        <v>EAN</v>
      </c>
      <c r="F22" s="28"/>
      <c r="G22" s="32"/>
      <c r="H22" s="27"/>
      <c r="I22" s="27"/>
      <c r="J22" s="39"/>
      <c r="K22" s="28"/>
      <c r="L22" s="40"/>
      <c r="M22" s="41" t="str">
        <f aca="false">IF(ISBLANK(Values!E21),"",Values!$M21)</f>
        <v>https://raw.githubusercontent.com/PatrickVibild/TellusAmazonPictures/master/pictures/Lenovo/T480s/BL/USI/1.jpg</v>
      </c>
      <c r="N22" s="41" t="str">
        <f aca="false">IF(ISBLANK(Values!$F21),"",Values!N21)</f>
        <v>https://raw.githubusercontent.com/PatrickVibild/TellusAmazonPictures/master/pictures/Lenovo/T480s/BL/USI/2.jpg</v>
      </c>
      <c r="O22" s="41" t="str">
        <f aca="false">IF(ISBLANK(Values!$F21),"",Values!O21)</f>
        <v>https://raw.githubusercontent.com/PatrickVibild/TellusAmazonPictures/master/pictures/Lenovo/T480s/BL/USI/3.jpg</v>
      </c>
      <c r="P22" s="41" t="str">
        <f aca="false">IF(ISBLANK(Values!$F21),"",Values!P21)</f>
        <v>https://raw.githubusercontent.com/PatrickVibild/TellusAmazonPictures/master/pictures/Lenovo/T480s/BL/USI/4.jpg</v>
      </c>
      <c r="Q22" s="41" t="str">
        <f aca="false">IF(ISBLANK(Values!$F21),"",Values!Q21)</f>
        <v>https://raw.githubusercontent.com/PatrickVibild/TellusAmazonPictures/master/pictures/Lenovo/T480s/BL/USI/5.jpg</v>
      </c>
      <c r="R22" s="41" t="str">
        <f aca="false">IF(ISBLANK(Values!$F21),"",Values!R21)</f>
        <v>https://raw.githubusercontent.com/PatrickVibild/TellusAmazonPictures/master/pictures/Lenovo/T480s/BL/USI/6.jpg</v>
      </c>
      <c r="S22" s="41" t="str">
        <f aca="false">IF(ISBLANK(Values!$F21),"",Values!S21)</f>
        <v>https://raw.githubusercontent.com/PatrickVibild/TellusAmazonPictures/master/pictures/Lenovo/T480s/BL/USI/7.jpg</v>
      </c>
      <c r="T22" s="41" t="str">
        <f aca="false">IF(ISBLANK(Values!$F21),"",Values!T21)</f>
        <v>https://raw.githubusercontent.com/PatrickVibild/TellusAmazonPictures/master/pictures/Lenovo/T480s/BL/USI/8.jpg</v>
      </c>
      <c r="U22" s="41" t="str">
        <f aca="false">IF(ISBLANK(Values!$F21),"",Values!U21)</f>
        <v>https://raw.githubusercontent.com/PatrickVibild/TellusAmazonPictures/master/pictures/Lenovo/T480s/BL/USI/9.jpg</v>
      </c>
      <c r="W22" s="32"/>
      <c r="X22" s="32"/>
      <c r="Y22" s="39"/>
      <c r="Z22" s="32"/>
      <c r="AA22" s="36" t="str">
        <f aca="false">IF(ISBLANK(Values!E21),"",Values!$B$20)</f>
        <v>PartialUpdate</v>
      </c>
      <c r="AB22" s="36"/>
      <c r="AI22" s="42"/>
      <c r="AJ22" s="43"/>
      <c r="AT22" s="28"/>
      <c r="AV22" s="36"/>
      <c r="BE22" s="27"/>
      <c r="BF22" s="27"/>
      <c r="BG22" s="27"/>
      <c r="BH22" s="27"/>
      <c r="CP22" s="36"/>
      <c r="CQ22" s="36"/>
      <c r="CR22" s="36"/>
      <c r="DO22" s="27"/>
      <c r="DP22" s="27"/>
      <c r="DS22" s="31"/>
      <c r="DY22" s="44"/>
      <c r="DZ22" s="31"/>
      <c r="EA22" s="31"/>
      <c r="EB22" s="31"/>
      <c r="EC22" s="31"/>
      <c r="EV22" s="31"/>
      <c r="FI22" s="36"/>
      <c r="FJ22" s="36"/>
      <c r="FO22" s="28"/>
    </row>
    <row r="23" s="45" customFormat="true" ht="15" hidden="false" customHeight="false" outlineLevel="0" collapsed="false">
      <c r="A23" s="27" t="str">
        <f aca="false">IF(ISBLANK(Values!E22),"",IF(Values!$B$37="EU","computercomponent","computer"))</f>
        <v>computercomponent</v>
      </c>
      <c r="B23" s="38" t="str">
        <f aca="false">IF(ISBLANK(Values!E22),"",Values!F22)</f>
        <v>Lenovo T480s black - RUS</v>
      </c>
      <c r="C23" s="32"/>
      <c r="D23" s="30" t="n">
        <f aca="false">IF(ISBLANK(Values!E22),"",Values!E22)</f>
        <v>5714401480198</v>
      </c>
      <c r="E23" s="31" t="str">
        <f aca="false">IF(ISBLANK(Values!E22),"","EAN")</f>
        <v>EAN</v>
      </c>
      <c r="F23" s="28"/>
      <c r="G23" s="32"/>
      <c r="H23" s="27"/>
      <c r="I23" s="27"/>
      <c r="J23" s="39"/>
      <c r="K23" s="28"/>
      <c r="L23" s="40"/>
      <c r="M23" s="41" t="str">
        <f aca="false">IF(ISBLANK(Values!E22),"",Values!$M22)</f>
        <v>https://download.lenovo.com/Images/Parts/01YP542/01YP542_A.jpg</v>
      </c>
      <c r="N23" s="41" t="str">
        <f aca="false">IF(ISBLANK(Values!$F22),"",Values!N22)</f>
        <v>https://download.lenovo.com/Images/Parts/01YP542/01YP542_B.jpg</v>
      </c>
      <c r="O23" s="41" t="str">
        <f aca="false">IF(ISBLANK(Values!$F22),"",Values!O22)</f>
        <v>https://download.lenovo.com/Images/Parts/01YP542/01YP542_details.jpg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c r="X23" s="32"/>
      <c r="Y23" s="39"/>
      <c r="Z23" s="32"/>
      <c r="AA23" s="36" t="str">
        <f aca="false">IF(ISBLANK(Values!E22),"",Values!$B$20)</f>
        <v>PartialUpdate</v>
      </c>
      <c r="AB23" s="36"/>
      <c r="AC23" s="1"/>
      <c r="AD23" s="1"/>
      <c r="AE23" s="1"/>
      <c r="AF23" s="1"/>
      <c r="AG23" s="1"/>
      <c r="AH23" s="1"/>
      <c r="AI23" s="42"/>
      <c r="AJ23" s="43"/>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44"/>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5" customFormat="true" ht="15" hidden="false" customHeight="false" outlineLevel="0" collapsed="false">
      <c r="A24" s="27" t="str">
        <f aca="false">IF(ISBLANK(Values!E23),"",IF(Values!$B$37="EU","computercomponent","computer"))</f>
        <v>computercomponent</v>
      </c>
      <c r="B24" s="38" t="str">
        <f aca="false">IF(ISBLANK(Values!E23),"",Values!F23)</f>
        <v>Lenovo T480s black - US</v>
      </c>
      <c r="C24" s="32"/>
      <c r="D24" s="30" t="n">
        <f aca="false">IF(ISBLANK(Values!E23),"",Values!E23)</f>
        <v>5714401480204</v>
      </c>
      <c r="E24" s="31" t="str">
        <f aca="false">IF(ISBLANK(Values!E23),"","EAN")</f>
        <v>EAN</v>
      </c>
      <c r="F24" s="28"/>
      <c r="G24" s="32"/>
      <c r="H24" s="27"/>
      <c r="I24" s="27"/>
      <c r="J24" s="39"/>
      <c r="K24" s="28"/>
      <c r="L24" s="40"/>
      <c r="M24" s="41" t="str">
        <f aca="false">IF(ISBLANK(Values!E23),"",Values!$M23)</f>
        <v>https://raw.githubusercontent.com/PatrickVibild/TellusAmazonPictures/master/pictures/Lenovo/T480s/BL/US/1.jpg</v>
      </c>
      <c r="N24" s="41" t="str">
        <f aca="false">IF(ISBLANK(Values!$F23),"",Values!N23)</f>
        <v>https://raw.githubusercontent.com/PatrickVibild/TellusAmazonPictures/master/pictures/Lenovo/T480s/BL/US/2.jpg</v>
      </c>
      <c r="O24" s="41" t="str">
        <f aca="false">IF(ISBLANK(Values!$F23),"",Values!O23)</f>
        <v>https://raw.githubusercontent.com/PatrickVibild/TellusAmazonPictures/master/pictures/Lenovo/T480s/BL/US/3.jpg</v>
      </c>
      <c r="P24" s="41" t="str">
        <f aca="false">IF(ISBLANK(Values!$F23),"",Values!P23)</f>
        <v>https://raw.githubusercontent.com/PatrickVibild/TellusAmazonPictures/master/pictures/Lenovo/T480s/BL/US/4.jpg</v>
      </c>
      <c r="Q24" s="41" t="str">
        <f aca="false">IF(ISBLANK(Values!$F23),"",Values!Q23)</f>
        <v>https://raw.githubusercontent.com/PatrickVibild/TellusAmazonPictures/master/pictures/Lenovo/T480s/BL/US/5.jpg</v>
      </c>
      <c r="R24" s="41" t="str">
        <f aca="false">IF(ISBLANK(Values!$F23),"",Values!R23)</f>
        <v>https://raw.githubusercontent.com/PatrickVibild/TellusAmazonPictures/master/pictures/Lenovo/T480s/BL/US/6.jpg</v>
      </c>
      <c r="S24" s="41" t="str">
        <f aca="false">IF(ISBLANK(Values!$F23),"",Values!S23)</f>
        <v>https://raw.githubusercontent.com/PatrickVibild/TellusAmazonPictures/master/pictures/Lenovo/T480s/BL/US/7.jpg</v>
      </c>
      <c r="T24" s="41" t="str">
        <f aca="false">IF(ISBLANK(Values!$F23),"",Values!T23)</f>
        <v>https://raw.githubusercontent.com/PatrickVibild/TellusAmazonPictures/master/pictures/Lenovo/T480s/BL/US/8.jpg</v>
      </c>
      <c r="U24" s="41" t="str">
        <f aca="false">IF(ISBLANK(Values!$F23),"",Values!U23)</f>
        <v>https://raw.githubusercontent.com/PatrickVibild/TellusAmazonPictures/master/pictures/Lenovo/T480s/BL/US/9.jpg</v>
      </c>
      <c r="V24" s="1"/>
      <c r="W24" s="32"/>
      <c r="X24" s="32"/>
      <c r="Y24" s="39"/>
      <c r="Z24" s="32"/>
      <c r="AA24" s="36" t="str">
        <f aca="false">IF(ISBLANK(Values!E23),"",Values!$B$20)</f>
        <v>PartialUpdate</v>
      </c>
      <c r="AB24" s="36"/>
      <c r="AC24" s="1"/>
      <c r="AD24" s="1"/>
      <c r="AE24" s="1"/>
      <c r="AF24" s="1"/>
      <c r="AG24" s="1"/>
      <c r="AH24" s="1"/>
      <c r="AI24" s="42"/>
      <c r="AJ24" s="43"/>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44"/>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5" customFormat="true" ht="15" hidden="false" customHeight="false" outlineLevel="0" collapsed="false">
      <c r="A25" s="27" t="str">
        <f aca="false">IF(ISBLANK(Values!E24),"",IF(Values!$B$37="EU","computercomponent","computer"))</f>
        <v>computercomponent</v>
      </c>
      <c r="B25" s="38" t="str">
        <f aca="false">IF(ISBLANK(Values!E24),"",Values!F24)</f>
        <v>Lenovo T480s Regular black - DE</v>
      </c>
      <c r="C25" s="32"/>
      <c r="D25" s="30" t="n">
        <f aca="false">IF(ISBLANK(Values!E24),"",Values!E24)</f>
        <v>5714401481010</v>
      </c>
      <c r="E25" s="31" t="str">
        <f aca="false">IF(ISBLANK(Values!E24),"","EAN")</f>
        <v>EAN</v>
      </c>
      <c r="F25" s="28"/>
      <c r="G25" s="32"/>
      <c r="H25" s="27"/>
      <c r="I25" s="27"/>
      <c r="J25" s="39"/>
      <c r="K25" s="28"/>
      <c r="L25" s="40"/>
      <c r="M25" s="41" t="str">
        <f aca="false">IF(ISBLANK(Values!E24),"",Values!$M24)</f>
        <v>https://raw.githubusercontent.com/PatrickVibild/TellusAmazonPictures/master/pictures/Lenovo/T480s/RG/DE/1.jpg</v>
      </c>
      <c r="N25" s="41" t="str">
        <f aca="false">IF(ISBLANK(Values!$F24),"",Values!N24)</f>
        <v>https://raw.githubusercontent.com/PatrickVibild/TellusAmazonPictures/master/pictures/Lenovo/T480s/RG/DE/2.jpg</v>
      </c>
      <c r="O25" s="41" t="str">
        <f aca="false">IF(ISBLANK(Values!$F24),"",Values!O24)</f>
        <v>https://raw.githubusercontent.com/PatrickVibild/TellusAmazonPictures/master/pictures/Lenovo/T480s/RG/DE/3.jpg</v>
      </c>
      <c r="P25" s="41" t="str">
        <f aca="false">IF(ISBLANK(Values!$F24),"",Values!P24)</f>
        <v>https://raw.githubusercontent.com/PatrickVibild/TellusAmazonPictures/master/pictures/Lenovo/T480s/RG/DE/4.jpg</v>
      </c>
      <c r="Q25" s="41" t="str">
        <f aca="false">IF(ISBLANK(Values!$F24),"",Values!Q24)</f>
        <v>https://raw.githubusercontent.com/PatrickVibild/TellusAmazonPictures/master/pictures/Lenovo/T480s/RG/DE/5.jpg</v>
      </c>
      <c r="R25" s="41" t="str">
        <f aca="false">IF(ISBLANK(Values!$F24),"",Values!R24)</f>
        <v>https://raw.githubusercontent.com/PatrickVibild/TellusAmazonPictures/master/pictures/Lenovo/T480s/RG/DE/6.jpg</v>
      </c>
      <c r="S25" s="41" t="str">
        <f aca="false">IF(ISBLANK(Values!$F24),"",Values!S24)</f>
        <v>https://raw.githubusercontent.com/PatrickVibild/TellusAmazonPictures/master/pictures/Lenovo/T480s/RG/DE/7.jpg</v>
      </c>
      <c r="T25" s="41" t="str">
        <f aca="false">IF(ISBLANK(Values!$F24),"",Values!T24)</f>
        <v>https://raw.githubusercontent.com/PatrickVibild/TellusAmazonPictures/master/pictures/Lenovo/T480s/RG/DE/8.jpg</v>
      </c>
      <c r="U25" s="41" t="str">
        <f aca="false">IF(ISBLANK(Values!$F24),"",Values!U24)</f>
        <v>https://raw.githubusercontent.com/PatrickVibild/TellusAmazonPictures/master/pictures/Lenovo/T480s/RG/DE/9.jpg</v>
      </c>
      <c r="V25" s="1"/>
      <c r="W25" s="32"/>
      <c r="X25" s="32"/>
      <c r="Y25" s="39"/>
      <c r="Z25" s="32"/>
      <c r="AA25" s="36" t="str">
        <f aca="false">IF(ISBLANK(Values!E24),"",Values!$B$20)</f>
        <v>PartialUpdate</v>
      </c>
      <c r="AB25" s="36"/>
      <c r="AC25" s="1"/>
      <c r="AD25" s="1"/>
      <c r="AE25" s="1"/>
      <c r="AF25" s="1"/>
      <c r="AG25" s="1"/>
      <c r="AH25" s="1"/>
      <c r="AI25" s="42"/>
      <c r="AJ25" s="43"/>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44"/>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5" customFormat="true" ht="15" hidden="false" customHeight="false" outlineLevel="0" collapsed="false">
      <c r="A26" s="27" t="str">
        <f aca="false">IF(ISBLANK(Values!E25),"",IF(Values!$B$37="EU","computercomponent","computer"))</f>
        <v>computercomponent</v>
      </c>
      <c r="B26" s="38" t="str">
        <f aca="false">IF(ISBLANK(Values!E25),"",Values!F25)</f>
        <v>Lenovo T480s Regular black - FR</v>
      </c>
      <c r="C26" s="32"/>
      <c r="D26" s="30" t="n">
        <f aca="false">IF(ISBLANK(Values!E25),"",Values!E25)</f>
        <v>5714401481027</v>
      </c>
      <c r="E26" s="31" t="str">
        <f aca="false">IF(ISBLANK(Values!E25),"","EAN")</f>
        <v>EAN</v>
      </c>
      <c r="F26" s="28"/>
      <c r="G26" s="32"/>
      <c r="H26" s="27"/>
      <c r="I26" s="27"/>
      <c r="J26" s="39"/>
      <c r="K26" s="28"/>
      <c r="L26" s="40"/>
      <c r="M26" s="41" t="str">
        <f aca="false">IF(ISBLANK(Values!E25),"",Values!$M25)</f>
        <v>https://raw.githubusercontent.com/PatrickVibild/TellusAmazonPictures/master/pictures/Lenovo/T480s/RG/FR/1.jpg</v>
      </c>
      <c r="N26" s="41" t="str">
        <f aca="false">IF(ISBLANK(Values!$F25),"",Values!N25)</f>
        <v>https://raw.githubusercontent.com/PatrickVibild/TellusAmazonPictures/master/pictures/Lenovo/T480s/RG/FR/2.jpg</v>
      </c>
      <c r="O26" s="41" t="str">
        <f aca="false">IF(ISBLANK(Values!$F25),"",Values!O25)</f>
        <v>https://raw.githubusercontent.com/PatrickVibild/TellusAmazonPictures/master/pictures/Lenovo/T480s/RG/FR/3.jpg</v>
      </c>
      <c r="P26" s="41" t="str">
        <f aca="false">IF(ISBLANK(Values!$F25),"",Values!P25)</f>
        <v>https://raw.githubusercontent.com/PatrickVibild/TellusAmazonPictures/master/pictures/Lenovo/T480s/RG/FR/4.jpg</v>
      </c>
      <c r="Q26" s="41" t="str">
        <f aca="false">IF(ISBLANK(Values!$F25),"",Values!Q25)</f>
        <v>https://raw.githubusercontent.com/PatrickVibild/TellusAmazonPictures/master/pictures/Lenovo/T480s/RG/FR/5.jpg</v>
      </c>
      <c r="R26" s="41" t="str">
        <f aca="false">IF(ISBLANK(Values!$F25),"",Values!R25)</f>
        <v>https://raw.githubusercontent.com/PatrickVibild/TellusAmazonPictures/master/pictures/Lenovo/T480s/RG/FR/6.jpg</v>
      </c>
      <c r="S26" s="41" t="str">
        <f aca="false">IF(ISBLANK(Values!$F25),"",Values!S25)</f>
        <v>https://raw.githubusercontent.com/PatrickVibild/TellusAmazonPictures/master/pictures/Lenovo/T480s/RG/FR/7.jpg</v>
      </c>
      <c r="T26" s="41" t="str">
        <f aca="false">IF(ISBLANK(Values!$F25),"",Values!T25)</f>
        <v>https://raw.githubusercontent.com/PatrickVibild/TellusAmazonPictures/master/pictures/Lenovo/T480s/RG/FR/8.jpg</v>
      </c>
      <c r="U26" s="41" t="str">
        <f aca="false">IF(ISBLANK(Values!$F25),"",Values!U25)</f>
        <v>https://raw.githubusercontent.com/PatrickVibild/TellusAmazonPictures/master/pictures/Lenovo/T480s/RG/FR/9.jpg</v>
      </c>
      <c r="V26" s="1"/>
      <c r="W26" s="32"/>
      <c r="X26" s="32"/>
      <c r="Y26" s="39"/>
      <c r="Z26" s="32"/>
      <c r="AA26" s="36" t="str">
        <f aca="false">IF(ISBLANK(Values!E25),"",Values!$B$20)</f>
        <v>PartialUpdate</v>
      </c>
      <c r="AB26" s="36"/>
      <c r="AC26" s="1"/>
      <c r="AD26" s="1"/>
      <c r="AE26" s="1"/>
      <c r="AF26" s="1"/>
      <c r="AG26" s="1"/>
      <c r="AH26" s="1"/>
      <c r="AI26" s="42"/>
      <c r="AJ26" s="43"/>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44"/>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5" customFormat="true" ht="15" hidden="false" customHeight="false" outlineLevel="0" collapsed="false">
      <c r="A27" s="27" t="str">
        <f aca="false">IF(ISBLANK(Values!E26),"",IF(Values!$B$37="EU","computercomponent","computer"))</f>
        <v>computercomponent</v>
      </c>
      <c r="B27" s="38" t="str">
        <f aca="false">IF(ISBLANK(Values!E26),"",Values!F26)</f>
        <v>Lenovo T480s Regular black - IT</v>
      </c>
      <c r="C27" s="32"/>
      <c r="D27" s="30" t="n">
        <f aca="false">IF(ISBLANK(Values!E26),"",Values!E26)</f>
        <v>5714401481034</v>
      </c>
      <c r="E27" s="31" t="str">
        <f aca="false">IF(ISBLANK(Values!E26),"","EAN")</f>
        <v>EAN</v>
      </c>
      <c r="F27" s="28"/>
      <c r="G27" s="32"/>
      <c r="H27" s="27"/>
      <c r="I27" s="27"/>
      <c r="J27" s="39"/>
      <c r="K27" s="28"/>
      <c r="L27" s="40"/>
      <c r="M27" s="41" t="str">
        <f aca="false">IF(ISBLANK(Values!E26),"",Values!$M26)</f>
        <v>https://raw.githubusercontent.com/PatrickVibild/TellusAmazonPictures/master/pictures/Lenovo/T480s/RG/IT/1.jpg</v>
      </c>
      <c r="N27" s="41" t="str">
        <f aca="false">IF(ISBLANK(Values!$F26),"",Values!N26)</f>
        <v>https://raw.githubusercontent.com/PatrickVibild/TellusAmazonPictures/master/pictures/Lenovo/T480s/RG/IT/2.jpg</v>
      </c>
      <c r="O27" s="41" t="str">
        <f aca="false">IF(ISBLANK(Values!$F26),"",Values!O26)</f>
        <v>https://raw.githubusercontent.com/PatrickVibild/TellusAmazonPictures/master/pictures/Lenovo/T480s/RG/IT/3.jpg</v>
      </c>
      <c r="P27" s="41" t="str">
        <f aca="false">IF(ISBLANK(Values!$F26),"",Values!P26)</f>
        <v>https://raw.githubusercontent.com/PatrickVibild/TellusAmazonPictures/master/pictures/Lenovo/T480s/RG/IT/4.jpg</v>
      </c>
      <c r="Q27" s="41" t="str">
        <f aca="false">IF(ISBLANK(Values!$F26),"",Values!Q26)</f>
        <v>https://raw.githubusercontent.com/PatrickVibild/TellusAmazonPictures/master/pictures/Lenovo/T480s/RG/IT/5.jpg</v>
      </c>
      <c r="R27" s="41" t="str">
        <f aca="false">IF(ISBLANK(Values!$F26),"",Values!R26)</f>
        <v>https://raw.githubusercontent.com/PatrickVibild/TellusAmazonPictures/master/pictures/Lenovo/T480s/RG/IT/6.jpg</v>
      </c>
      <c r="S27" s="41" t="str">
        <f aca="false">IF(ISBLANK(Values!$F26),"",Values!S26)</f>
        <v>https://raw.githubusercontent.com/PatrickVibild/TellusAmazonPictures/master/pictures/Lenovo/T480s/RG/IT/7.jpg</v>
      </c>
      <c r="T27" s="41" t="str">
        <f aca="false">IF(ISBLANK(Values!$F26),"",Values!T26)</f>
        <v>https://raw.githubusercontent.com/PatrickVibild/TellusAmazonPictures/master/pictures/Lenovo/T480s/RG/IT/8.jpg</v>
      </c>
      <c r="U27" s="41" t="str">
        <f aca="false">IF(ISBLANK(Values!$F26),"",Values!U26)</f>
        <v>https://raw.githubusercontent.com/PatrickVibild/TellusAmazonPictures/master/pictures/Lenovo/T480s/RG/IT/9.jpg</v>
      </c>
      <c r="V27" s="1"/>
      <c r="W27" s="32"/>
      <c r="X27" s="32"/>
      <c r="Y27" s="39"/>
      <c r="Z27" s="32"/>
      <c r="AA27" s="36" t="str">
        <f aca="false">IF(ISBLANK(Values!E26),"",Values!$B$20)</f>
        <v>PartialUpdate</v>
      </c>
      <c r="AB27" s="36"/>
      <c r="AC27" s="1"/>
      <c r="AD27" s="1"/>
      <c r="AE27" s="1"/>
      <c r="AF27" s="1"/>
      <c r="AG27" s="1"/>
      <c r="AH27" s="1"/>
      <c r="AI27" s="42"/>
      <c r="AJ27" s="43"/>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44"/>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5" customFormat="true" ht="15" hidden="false" customHeight="false" outlineLevel="0" collapsed="false">
      <c r="A28" s="27" t="str">
        <f aca="false">IF(ISBLANK(Values!E27),"",IF(Values!$B$37="EU","computercomponent","computer"))</f>
        <v>computercomponent</v>
      </c>
      <c r="B28" s="38" t="str">
        <f aca="false">IF(ISBLANK(Values!E27),"",Values!F27)</f>
        <v>Lenovo T480s Regular black - ES</v>
      </c>
      <c r="C28" s="32"/>
      <c r="D28" s="30" t="n">
        <f aca="false">IF(ISBLANK(Values!E27),"",Values!E27)</f>
        <v>5714401481041</v>
      </c>
      <c r="E28" s="31" t="str">
        <f aca="false">IF(ISBLANK(Values!E27),"","EAN")</f>
        <v>EAN</v>
      </c>
      <c r="F28" s="28"/>
      <c r="G28" s="32"/>
      <c r="H28" s="27"/>
      <c r="I28" s="27"/>
      <c r="J28" s="39"/>
      <c r="K28" s="28"/>
      <c r="L28" s="40"/>
      <c r="M28" s="41" t="str">
        <f aca="false">IF(ISBLANK(Values!E27),"",Values!$M27)</f>
        <v>https://raw.githubusercontent.com/PatrickVibild/TellusAmazonPictures/master/pictures/Lenovo/T480s/RG/ES/1.jpg</v>
      </c>
      <c r="N28" s="41" t="str">
        <f aca="false">IF(ISBLANK(Values!$F27),"",Values!N27)</f>
        <v>https://raw.githubusercontent.com/PatrickVibild/TellusAmazonPictures/master/pictures/Lenovo/T480s/RG/ES/2.jpg</v>
      </c>
      <c r="O28" s="41" t="str">
        <f aca="false">IF(ISBLANK(Values!$F27),"",Values!O27)</f>
        <v>https://raw.githubusercontent.com/PatrickVibild/TellusAmazonPictures/master/pictures/Lenovo/T480s/RG/ES/3.jpg</v>
      </c>
      <c r="P28" s="41" t="str">
        <f aca="false">IF(ISBLANK(Values!$F27),"",Values!P27)</f>
        <v>https://raw.githubusercontent.com/PatrickVibild/TellusAmazonPictures/master/pictures/Lenovo/T480s/RG/ES/4.jpg</v>
      </c>
      <c r="Q28" s="41" t="str">
        <f aca="false">IF(ISBLANK(Values!$F27),"",Values!Q27)</f>
        <v>https://raw.githubusercontent.com/PatrickVibild/TellusAmazonPictures/master/pictures/Lenovo/T480s/RG/ES/5.jpg</v>
      </c>
      <c r="R28" s="41" t="str">
        <f aca="false">IF(ISBLANK(Values!$F27),"",Values!R27)</f>
        <v>https://raw.githubusercontent.com/PatrickVibild/TellusAmazonPictures/master/pictures/Lenovo/T480s/RG/ES/6.jpg</v>
      </c>
      <c r="S28" s="41" t="str">
        <f aca="false">IF(ISBLANK(Values!$F27),"",Values!S27)</f>
        <v>https://raw.githubusercontent.com/PatrickVibild/TellusAmazonPictures/master/pictures/Lenovo/T480s/RG/ES/7.jpg</v>
      </c>
      <c r="T28" s="41" t="str">
        <f aca="false">IF(ISBLANK(Values!$F27),"",Values!T27)</f>
        <v>https://raw.githubusercontent.com/PatrickVibild/TellusAmazonPictures/master/pictures/Lenovo/T480s/RG/ES/8.jpg</v>
      </c>
      <c r="U28" s="41" t="str">
        <f aca="false">IF(ISBLANK(Values!$F27),"",Values!U27)</f>
        <v>https://raw.githubusercontent.com/PatrickVibild/TellusAmazonPictures/master/pictures/Lenovo/T480s/RG/ES/9.jpg</v>
      </c>
      <c r="V28" s="1"/>
      <c r="W28" s="32"/>
      <c r="X28" s="32"/>
      <c r="Y28" s="39"/>
      <c r="Z28" s="32"/>
      <c r="AA28" s="36" t="str">
        <f aca="false">IF(ISBLANK(Values!E27),"",Values!$B$20)</f>
        <v>PartialUpdate</v>
      </c>
      <c r="AB28" s="36"/>
      <c r="AC28" s="1"/>
      <c r="AD28" s="1"/>
      <c r="AE28" s="1"/>
      <c r="AF28" s="1"/>
      <c r="AG28" s="1"/>
      <c r="AH28" s="1"/>
      <c r="AI28" s="42"/>
      <c r="AJ28" s="43"/>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44"/>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computercomponent</v>
      </c>
      <c r="B29" s="38" t="str">
        <f aca="false">IF(ISBLANK(Values!E28),"",Values!F28)</f>
        <v>Lenovo T480s Regular black - UK</v>
      </c>
      <c r="C29" s="32"/>
      <c r="D29" s="30" t="n">
        <f aca="false">IF(ISBLANK(Values!E28),"",Values!E28)</f>
        <v>5714401481058</v>
      </c>
      <c r="E29" s="31" t="str">
        <f aca="false">IF(ISBLANK(Values!E28),"","EAN")</f>
        <v>EAN</v>
      </c>
      <c r="F29" s="28"/>
      <c r="G29" s="32"/>
      <c r="H29" s="27"/>
      <c r="I29" s="27"/>
      <c r="J29" s="39"/>
      <c r="K29" s="28"/>
      <c r="L29" s="40"/>
      <c r="M29" s="41" t="str">
        <f aca="false">IF(ISBLANK(Values!E28),"",Values!$M28)</f>
        <v>https://raw.githubusercontent.com/PatrickVibild/TellusAmazonPictures/master/pictures/Lenovo/T480s/RG/UK/1.jpg</v>
      </c>
      <c r="N29" s="41" t="str">
        <f aca="false">IF(ISBLANK(Values!$F28),"",Values!N28)</f>
        <v>https://raw.githubusercontent.com/PatrickVibild/TellusAmazonPictures/master/pictures/Lenovo/T480s/RG/UK/2.jpg</v>
      </c>
      <c r="O29" s="41" t="str">
        <f aca="false">IF(ISBLANK(Values!$F28),"",Values!O28)</f>
        <v>https://raw.githubusercontent.com/PatrickVibild/TellusAmazonPictures/master/pictures/Lenovo/T480s/RG/UK/3.jpg</v>
      </c>
      <c r="P29" s="41" t="str">
        <f aca="false">IF(ISBLANK(Values!$F28),"",Values!P28)</f>
        <v>https://raw.githubusercontent.com/PatrickVibild/TellusAmazonPictures/master/pictures/Lenovo/T480s/RG/UK/4.jpg</v>
      </c>
      <c r="Q29" s="41" t="str">
        <f aca="false">IF(ISBLANK(Values!$F28),"",Values!Q28)</f>
        <v>https://raw.githubusercontent.com/PatrickVibild/TellusAmazonPictures/master/pictures/Lenovo/T480s/RG/UK/5.jpg</v>
      </c>
      <c r="R29" s="41" t="str">
        <f aca="false">IF(ISBLANK(Values!$F28),"",Values!R28)</f>
        <v>https://raw.githubusercontent.com/PatrickVibild/TellusAmazonPictures/master/pictures/Lenovo/T480s/RG/UK/6.jpg</v>
      </c>
      <c r="S29" s="41" t="str">
        <f aca="false">IF(ISBLANK(Values!$F28),"",Values!S28)</f>
        <v>https://raw.githubusercontent.com/PatrickVibild/TellusAmazonPictures/master/pictures/Lenovo/T480s/RG/UK/7.jpg</v>
      </c>
      <c r="T29" s="41" t="str">
        <f aca="false">IF(ISBLANK(Values!$F28),"",Values!T28)</f>
        <v>https://raw.githubusercontent.com/PatrickVibild/TellusAmazonPictures/master/pictures/Lenovo/T480s/RG/UK/8.jpg</v>
      </c>
      <c r="U29" s="41" t="str">
        <f aca="false">IF(ISBLANK(Values!$F28),"",Values!U28)</f>
        <v>https://raw.githubusercontent.com/PatrickVibild/TellusAmazonPictures/master/pictures/Lenovo/T480s/RG/UK/9.jpg</v>
      </c>
      <c r="V29" s="1"/>
      <c r="W29" s="32"/>
      <c r="X29" s="32"/>
      <c r="Y29" s="39"/>
      <c r="Z29" s="32"/>
      <c r="AA29" s="36" t="str">
        <f aca="false">IF(ISBLANK(Values!E28),"",Values!$B$20)</f>
        <v>PartialUpdate</v>
      </c>
      <c r="AB29" s="36"/>
      <c r="AC29" s="1"/>
      <c r="AD29" s="1"/>
      <c r="AE29" s="1"/>
      <c r="AF29" s="1"/>
      <c r="AG29" s="1"/>
      <c r="AH29" s="1"/>
      <c r="AI29" s="42"/>
      <c r="AJ29" s="43"/>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44"/>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computercomponent</v>
      </c>
      <c r="B30" s="38" t="str">
        <f aca="false">IF(ISBLANK(Values!E29),"",Values!F29)</f>
        <v>Lenovo T480s Regular black - NOR</v>
      </c>
      <c r="C30" s="32"/>
      <c r="D30" s="30" t="n">
        <f aca="false">IF(ISBLANK(Values!E29),"",Values!E29)</f>
        <v>5714401481065</v>
      </c>
      <c r="E30" s="31" t="str">
        <f aca="false">IF(ISBLANK(Values!E29),"","EAN")</f>
        <v>EAN</v>
      </c>
      <c r="F30" s="28"/>
      <c r="G30" s="32"/>
      <c r="H30" s="27"/>
      <c r="I30" s="27"/>
      <c r="J30" s="39"/>
      <c r="K30" s="28"/>
      <c r="L30" s="40"/>
      <c r="M30" s="41" t="str">
        <f aca="false">IF(ISBLANK(Values!E29),"",Values!$M29)</f>
        <v>https://raw.githubusercontent.com/PatrickVibild/TellusAmazonPictures/master/pictures/Lenovo/T480s/RG/NOR/1.jpg</v>
      </c>
      <c r="N30" s="41" t="str">
        <f aca="false">IF(ISBLANK(Values!$F29),"",Values!N29)</f>
        <v>https://raw.githubusercontent.com/PatrickVibild/TellusAmazonPictures/master/pictures/Lenovo/T480s/RG/NOR/2.jpg</v>
      </c>
      <c r="O30" s="41" t="str">
        <f aca="false">IF(ISBLANK(Values!$F29),"",Values!O29)</f>
        <v>https://raw.githubusercontent.com/PatrickVibild/TellusAmazonPictures/master/pictures/Lenovo/T480s/RG/NOR/3.jpg</v>
      </c>
      <c r="P30" s="41" t="str">
        <f aca="false">IF(ISBLANK(Values!$F29),"",Values!P29)</f>
        <v>https://raw.githubusercontent.com/PatrickVibild/TellusAmazonPictures/master/pictures/Lenovo/T480s/RG/NOR/4.jpg</v>
      </c>
      <c r="Q30" s="41" t="str">
        <f aca="false">IF(ISBLANK(Values!$F29),"",Values!Q29)</f>
        <v>https://raw.githubusercontent.com/PatrickVibild/TellusAmazonPictures/master/pictures/Lenovo/T480s/RG/NOR/5.jpg</v>
      </c>
      <c r="R30" s="41" t="str">
        <f aca="false">IF(ISBLANK(Values!$F29),"",Values!R29)</f>
        <v>https://raw.githubusercontent.com/PatrickVibild/TellusAmazonPictures/master/pictures/Lenovo/T480s/RG/NOR/6.jpg</v>
      </c>
      <c r="S30" s="41" t="str">
        <f aca="false">IF(ISBLANK(Values!$F29),"",Values!S29)</f>
        <v>https://raw.githubusercontent.com/PatrickVibild/TellusAmazonPictures/master/pictures/Lenovo/T480s/RG/NOR/7.jpg</v>
      </c>
      <c r="T30" s="41" t="str">
        <f aca="false">IF(ISBLANK(Values!$F29),"",Values!T29)</f>
        <v>https://raw.githubusercontent.com/PatrickVibild/TellusAmazonPictures/master/pictures/Lenovo/T480s/RG/NOR/8.jpg</v>
      </c>
      <c r="U30" s="41" t="str">
        <f aca="false">IF(ISBLANK(Values!$F29),"",Values!U29)</f>
        <v>https://raw.githubusercontent.com/PatrickVibild/TellusAmazonPictures/master/pictures/Lenovo/T480s/RG/NOR/9.jpg</v>
      </c>
      <c r="V30" s="1"/>
      <c r="W30" s="32"/>
      <c r="X30" s="32"/>
      <c r="Y30" s="39"/>
      <c r="Z30" s="32"/>
      <c r="AA30" s="36" t="str">
        <f aca="false">IF(ISBLANK(Values!E29),"",Values!$B$20)</f>
        <v>PartialUpdate</v>
      </c>
      <c r="AB30" s="36"/>
      <c r="AC30" s="1"/>
      <c r="AD30" s="1"/>
      <c r="AE30" s="1"/>
      <c r="AF30" s="1"/>
      <c r="AG30" s="1"/>
      <c r="AH30" s="1"/>
      <c r="AI30" s="42"/>
      <c r="AJ30" s="43"/>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44"/>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computercomponent</v>
      </c>
      <c r="B31" s="38" t="str">
        <f aca="false">IF(ISBLANK(Values!E30),"",Values!F30)</f>
        <v>Lenovo T480s Regular black - BE</v>
      </c>
      <c r="C31" s="32"/>
      <c r="D31" s="30" t="n">
        <f aca="false">IF(ISBLANK(Values!E30),"",Values!E30)</f>
        <v>5714401481072</v>
      </c>
      <c r="E31" s="31" t="str">
        <f aca="false">IF(ISBLANK(Values!E30),"","EAN")</f>
        <v>EAN</v>
      </c>
      <c r="F31" s="28"/>
      <c r="G31" s="32"/>
      <c r="H31" s="27"/>
      <c r="I31" s="27"/>
      <c r="J31" s="39"/>
      <c r="K31" s="28"/>
      <c r="L31" s="40"/>
      <c r="M31" s="41" t="str">
        <f aca="false">IF(ISBLANK(Values!E30),"",Values!$M30)</f>
        <v>https://download.lenovo.com/Images/Parts/01YP486/01YP486_A.jpg</v>
      </c>
      <c r="N31" s="41" t="str">
        <f aca="false">IF(ISBLANK(Values!$F30),"",Values!N30)</f>
        <v>https://download.lenovo.com/Images/Parts/01YP486/01YP486_B.jpg</v>
      </c>
      <c r="O31" s="41" t="str">
        <f aca="false">IF(ISBLANK(Values!$F30),"",Values!O30)</f>
        <v>https://download.lenovo.com/Images/Parts/01YP486/01YP486_details.jpg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c r="X31" s="32"/>
      <c r="Y31" s="39"/>
      <c r="Z31" s="32"/>
      <c r="AA31" s="36" t="str">
        <f aca="false">IF(ISBLANK(Values!E30),"",Values!$B$20)</f>
        <v>PartialUpdate</v>
      </c>
      <c r="AB31" s="36"/>
      <c r="AC31" s="1"/>
      <c r="AD31" s="1"/>
      <c r="AE31" s="1"/>
      <c r="AF31" s="1"/>
      <c r="AG31" s="1"/>
      <c r="AH31" s="1"/>
      <c r="AI31" s="42"/>
      <c r="AJ31" s="43"/>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44"/>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computercomponent</v>
      </c>
      <c r="B32" s="38" t="str">
        <f aca="false">IF(ISBLANK(Values!E31),"",Values!F31)</f>
        <v>Lenovo T480s Regular black - BG</v>
      </c>
      <c r="C32" s="32"/>
      <c r="D32" s="30" t="n">
        <f aca="false">IF(ISBLANK(Values!E31),"",Values!E31)</f>
        <v>5714401481089</v>
      </c>
      <c r="E32" s="31" t="str">
        <f aca="false">IF(ISBLANK(Values!E31),"","EAN")</f>
        <v>EAN</v>
      </c>
      <c r="F32" s="28"/>
      <c r="G32" s="32"/>
      <c r="H32" s="27"/>
      <c r="I32" s="27"/>
      <c r="J32" s="39"/>
      <c r="K32" s="28"/>
      <c r="L32" s="40"/>
      <c r="M32" s="41" t="str">
        <f aca="false">IF(ISBLANK(Values!E31),"",Values!$M31)</f>
        <v>https://download.lenovo.com/Images/Parts/01YP487/01YP487_A.jpg</v>
      </c>
      <c r="N32" s="41" t="str">
        <f aca="false">IF(ISBLANK(Values!$F31),"",Values!N31)</f>
        <v>https://download.lenovo.com/Images/Parts/01YP487/01YP487_B.jpg</v>
      </c>
      <c r="O32" s="41" t="str">
        <f aca="false">IF(ISBLANK(Values!$F31),"",Values!O31)</f>
        <v>https://download.lenovo.com/Images/Parts/01YP487/01YP487_details.jpg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c r="X32" s="32"/>
      <c r="Y32" s="39"/>
      <c r="Z32" s="32"/>
      <c r="AA32" s="36" t="str">
        <f aca="false">IF(ISBLANK(Values!E31),"",Values!$B$20)</f>
        <v>PartialUpdate</v>
      </c>
      <c r="AB32" s="36"/>
      <c r="AC32" s="1"/>
      <c r="AD32" s="1"/>
      <c r="AE32" s="1"/>
      <c r="AF32" s="1"/>
      <c r="AG32" s="1"/>
      <c r="AH32" s="1"/>
      <c r="AI32" s="42"/>
      <c r="AJ32" s="43"/>
      <c r="AK32" s="1"/>
      <c r="AL32" s="1"/>
      <c r="AM32" s="1"/>
      <c r="AN32" s="1"/>
      <c r="AO32" s="1"/>
      <c r="AP32" s="1"/>
      <c r="AQ32" s="1"/>
      <c r="AR32" s="1"/>
      <c r="AS32" s="1"/>
      <c r="AT32" s="28"/>
      <c r="AU32" s="1"/>
      <c r="AV32" s="36"/>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36"/>
      <c r="CQ32" s="36"/>
      <c r="CR32" s="36"/>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31"/>
      <c r="DT32" s="1"/>
      <c r="DU32" s="1"/>
      <c r="DV32" s="1"/>
      <c r="DW32" s="1"/>
      <c r="DX32" s="1"/>
      <c r="DY32" s="44"/>
      <c r="DZ32" s="31"/>
      <c r="EA32" s="31"/>
      <c r="EB32" s="31"/>
      <c r="EC32" s="31"/>
      <c r="ED32" s="1"/>
      <c r="EE32" s="1"/>
      <c r="EF32" s="1"/>
      <c r="EG32" s="1"/>
      <c r="EH32" s="1"/>
      <c r="EI32" s="1"/>
      <c r="EJ32" s="1"/>
      <c r="EK32" s="1"/>
      <c r="EL32" s="1"/>
      <c r="EM32" s="1"/>
      <c r="EN32" s="1"/>
      <c r="EO32" s="1"/>
      <c r="EP32" s="1"/>
      <c r="EQ32" s="1"/>
      <c r="ER32" s="1"/>
      <c r="ES32" s="1"/>
      <c r="ET32" s="1"/>
      <c r="EU32" s="1"/>
      <c r="EV32" s="31"/>
      <c r="EW32" s="1"/>
      <c r="EX32" s="1"/>
      <c r="EY32" s="1"/>
      <c r="EZ32" s="1"/>
      <c r="FA32" s="1"/>
      <c r="FB32" s="1"/>
      <c r="FC32" s="1"/>
      <c r="FD32" s="1"/>
      <c r="FE32" s="1"/>
      <c r="FF32" s="1"/>
      <c r="FG32" s="1"/>
      <c r="FH32" s="1"/>
      <c r="FI32" s="36"/>
      <c r="FJ32" s="36"/>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computercomponent</v>
      </c>
      <c r="B33" s="38" t="str">
        <f aca="false">IF(ISBLANK(Values!E32),"",Values!F32)</f>
        <v>Lenovo T480s Regular black - CZ</v>
      </c>
      <c r="C33" s="32"/>
      <c r="D33" s="30" t="n">
        <f aca="false">IF(ISBLANK(Values!E32),"",Values!E32)</f>
        <v>5714401481096</v>
      </c>
      <c r="E33" s="31" t="str">
        <f aca="false">IF(ISBLANK(Values!E32),"","EAN")</f>
        <v>EAN</v>
      </c>
      <c r="F33" s="28"/>
      <c r="G33" s="32"/>
      <c r="H33" s="27"/>
      <c r="I33" s="27"/>
      <c r="J33" s="39"/>
      <c r="K33" s="28"/>
      <c r="L33" s="40"/>
      <c r="M33" s="41" t="str">
        <f aca="false">IF(ISBLANK(Values!E32),"",Values!$M32)</f>
        <v>https://download.lenovo.com/Images/Parts/01EN981/01EN981_A.jpg</v>
      </c>
      <c r="N33" s="41" t="str">
        <f aca="false">IF(ISBLANK(Values!$F32),"",Values!N32)</f>
        <v>https://download.lenovo.com/Images/Parts/01EN981/01EN981_B.jpg</v>
      </c>
      <c r="O33" s="41" t="str">
        <f aca="false">IF(ISBLANK(Values!$F32),"",Values!O32)</f>
        <v>https://download.lenovo.com/Images/Parts/01EN981/01EN981_details.jpg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c r="X33" s="32"/>
      <c r="Y33" s="39"/>
      <c r="Z33" s="32"/>
      <c r="AA33" s="36" t="str">
        <f aca="false">IF(ISBLANK(Values!E32),"",Values!$B$20)</f>
        <v>PartialUpdate</v>
      </c>
      <c r="AB33" s="36"/>
      <c r="AC33" s="1"/>
      <c r="AD33" s="1"/>
      <c r="AE33" s="1"/>
      <c r="AF33" s="1"/>
      <c r="AG33" s="1"/>
      <c r="AH33" s="1"/>
      <c r="AI33" s="42"/>
      <c r="AJ33" s="43"/>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4"/>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computercomponent</v>
      </c>
      <c r="B34" s="38" t="str">
        <f aca="false">IF(ISBLANK(Values!E33),"",Values!F33)</f>
        <v>Lenovo T480s Regular black - DK</v>
      </c>
      <c r="C34" s="32"/>
      <c r="D34" s="30" t="n">
        <f aca="false">IF(ISBLANK(Values!E33),"",Values!E33)</f>
        <v>5714401481102</v>
      </c>
      <c r="E34" s="31" t="str">
        <f aca="false">IF(ISBLANK(Values!E33),"","EAN")</f>
        <v>EAN</v>
      </c>
      <c r="F34" s="28"/>
      <c r="G34" s="32"/>
      <c r="H34" s="27"/>
      <c r="I34" s="27"/>
      <c r="J34" s="39"/>
      <c r="K34" s="28"/>
      <c r="L34" s="40"/>
      <c r="M34" s="41" t="str">
        <f aca="false">IF(ISBLANK(Values!E33),"",Values!$M33)</f>
        <v>https://download.lenovo.com/Images/Parts/01YP489/01YP489_A.jpg</v>
      </c>
      <c r="N34" s="41" t="str">
        <f aca="false">IF(ISBLANK(Values!$F33),"",Values!N33)</f>
        <v>https://download.lenovo.com/Images/Parts/01YP489/01YP489_B.jpg</v>
      </c>
      <c r="O34" s="41" t="str">
        <f aca="false">IF(ISBLANK(Values!$F33),"",Values!O33)</f>
        <v>https://download.lenovo.com/Images/Parts/01YP489/01YP489_details.jpg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c r="X34" s="32"/>
      <c r="Y34" s="39"/>
      <c r="Z34" s="32"/>
      <c r="AA34" s="36" t="str">
        <f aca="false">IF(ISBLANK(Values!E33),"",Values!$B$20)</f>
        <v>PartialUpdate</v>
      </c>
      <c r="AB34" s="36"/>
      <c r="AC34" s="1"/>
      <c r="AD34" s="1"/>
      <c r="AE34" s="1"/>
      <c r="AF34" s="1"/>
      <c r="AG34" s="1"/>
      <c r="AH34" s="1"/>
      <c r="AI34" s="42"/>
      <c r="AJ34" s="43"/>
      <c r="AK34" s="1"/>
      <c r="AL34" s="1"/>
      <c r="AM34" s="1"/>
      <c r="AN34" s="1"/>
      <c r="AO34" s="1"/>
      <c r="AP34" s="1"/>
      <c r="AQ34" s="1"/>
      <c r="AR34" s="1"/>
      <c r="AS34" s="1"/>
      <c r="AT34" s="28"/>
      <c r="AU34" s="1"/>
      <c r="AV34" s="36"/>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36"/>
      <c r="CQ34" s="36"/>
      <c r="CR34" s="36"/>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31"/>
      <c r="DT34" s="1"/>
      <c r="DU34" s="1"/>
      <c r="DV34" s="1"/>
      <c r="DW34" s="1"/>
      <c r="DX34" s="1"/>
      <c r="DY34" s="44"/>
      <c r="DZ34" s="31"/>
      <c r="EA34" s="31"/>
      <c r="EB34" s="31"/>
      <c r="EC34" s="31"/>
      <c r="ED34" s="1"/>
      <c r="EE34" s="1"/>
      <c r="EF34" s="1"/>
      <c r="EG34" s="1"/>
      <c r="EH34" s="1"/>
      <c r="EI34" s="1"/>
      <c r="EJ34" s="1"/>
      <c r="EK34" s="1"/>
      <c r="EL34" s="1"/>
      <c r="EM34" s="1"/>
      <c r="EN34" s="1"/>
      <c r="EO34" s="1"/>
      <c r="EP34" s="1"/>
      <c r="EQ34" s="1"/>
      <c r="ER34" s="1"/>
      <c r="ES34" s="1"/>
      <c r="ET34" s="1"/>
      <c r="EU34" s="1"/>
      <c r="EV34" s="31"/>
      <c r="EW34" s="1"/>
      <c r="EX34" s="1"/>
      <c r="EY34" s="1"/>
      <c r="EZ34" s="1"/>
      <c r="FA34" s="1"/>
      <c r="FB34" s="1"/>
      <c r="FC34" s="1"/>
      <c r="FD34" s="1"/>
      <c r="FE34" s="1"/>
      <c r="FF34" s="1"/>
      <c r="FG34" s="1"/>
      <c r="FH34" s="1"/>
      <c r="FI34" s="36"/>
      <c r="FJ34" s="36"/>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computercomponent</v>
      </c>
      <c r="B35" s="38" t="str">
        <f aca="false">IF(ISBLANK(Values!E34),"",Values!F34)</f>
        <v>Lenovo T480s Regular black - HU</v>
      </c>
      <c r="C35" s="32"/>
      <c r="D35" s="30" t="n">
        <f aca="false">IF(ISBLANK(Values!E34),"",Values!E34)</f>
        <v>5714401481119</v>
      </c>
      <c r="E35" s="31" t="str">
        <f aca="false">IF(ISBLANK(Values!E34),"","EAN")</f>
        <v>EAN</v>
      </c>
      <c r="F35" s="28"/>
      <c r="G35" s="32"/>
      <c r="H35" s="27"/>
      <c r="I35" s="27"/>
      <c r="J35" s="39"/>
      <c r="K35" s="28"/>
      <c r="L35" s="40"/>
      <c r="M35" s="41" t="str">
        <f aca="false">IF(ISBLANK(Values!E34),"",Values!$M34)</f>
        <v>https://download.lenovo.com/Images/Parts/01YP495/01YP495_A.jpg</v>
      </c>
      <c r="N35" s="41" t="str">
        <f aca="false">IF(ISBLANK(Values!$F34),"",Values!N34)</f>
        <v>https://download.lenovo.com/Images/Parts/01YP495/01YP495_B.jpg</v>
      </c>
      <c r="O35" s="41" t="str">
        <f aca="false">IF(ISBLANK(Values!$F34),"",Values!O34)</f>
        <v>https://download.lenovo.com/Images/Parts/01YP495/01YP495_details.jpg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c r="X35" s="32"/>
      <c r="Y35" s="39"/>
      <c r="Z35" s="32"/>
      <c r="AA35" s="36" t="str">
        <f aca="false">IF(ISBLANK(Values!E34),"",Values!$B$20)</f>
        <v>PartialUpdate</v>
      </c>
      <c r="AB35" s="36"/>
      <c r="AC35" s="1"/>
      <c r="AD35" s="1"/>
      <c r="AE35" s="1"/>
      <c r="AF35" s="1"/>
      <c r="AG35" s="1"/>
      <c r="AH35" s="1"/>
      <c r="AI35" s="42"/>
      <c r="AJ35" s="43"/>
      <c r="AK35" s="1"/>
      <c r="AL35" s="1"/>
      <c r="AM35" s="1"/>
      <c r="AN35" s="1"/>
      <c r="AO35" s="1"/>
      <c r="AP35" s="1"/>
      <c r="AQ35" s="1"/>
      <c r="AR35" s="1"/>
      <c r="AS35" s="1"/>
      <c r="AT35" s="28"/>
      <c r="AU35" s="1"/>
      <c r="AV35" s="36"/>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36"/>
      <c r="CQ35" s="36"/>
      <c r="CR35" s="36"/>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31"/>
      <c r="DT35" s="1"/>
      <c r="DU35" s="1"/>
      <c r="DV35" s="1"/>
      <c r="DW35" s="1"/>
      <c r="DX35" s="1"/>
      <c r="DY35" s="44"/>
      <c r="DZ35" s="31"/>
      <c r="EA35" s="31"/>
      <c r="EB35" s="31"/>
      <c r="EC35" s="31"/>
      <c r="ED35" s="1"/>
      <c r="EE35" s="1"/>
      <c r="EF35" s="1"/>
      <c r="EG35" s="1"/>
      <c r="EH35" s="1"/>
      <c r="EI35" s="1"/>
      <c r="EJ35" s="1"/>
      <c r="EK35" s="1"/>
      <c r="EL35" s="1"/>
      <c r="EM35" s="1"/>
      <c r="EN35" s="1"/>
      <c r="EO35" s="1"/>
      <c r="EP35" s="1"/>
      <c r="EQ35" s="1"/>
      <c r="ER35" s="1"/>
      <c r="ES35" s="1"/>
      <c r="ET35" s="1"/>
      <c r="EU35" s="1"/>
      <c r="EV35" s="31"/>
      <c r="EW35" s="1"/>
      <c r="EX35" s="1"/>
      <c r="EY35" s="1"/>
      <c r="EZ35" s="1"/>
      <c r="FA35" s="1"/>
      <c r="FB35" s="1"/>
      <c r="FC35" s="1"/>
      <c r="FD35" s="1"/>
      <c r="FE35" s="1"/>
      <c r="FF35" s="1"/>
      <c r="FG35" s="1"/>
      <c r="FH35" s="1"/>
      <c r="FI35" s="36"/>
      <c r="FJ35" s="36"/>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computercomponent</v>
      </c>
      <c r="B36" s="38" t="str">
        <f aca="false">IF(ISBLANK(Values!E35),"",Values!F35)</f>
        <v>Lenovo T480s Regular black - NL</v>
      </c>
      <c r="C36" s="32"/>
      <c r="D36" s="30" t="n">
        <f aca="false">IF(ISBLANK(Values!E35),"",Values!E35)</f>
        <v>5714401481126</v>
      </c>
      <c r="E36" s="31" t="str">
        <f aca="false">IF(ISBLANK(Values!E35),"","EAN")</f>
        <v>EAN</v>
      </c>
      <c r="F36" s="28"/>
      <c r="G36" s="32"/>
      <c r="H36" s="27"/>
      <c r="I36" s="27"/>
      <c r="J36" s="39"/>
      <c r="K36" s="28"/>
      <c r="L36" s="40"/>
      <c r="M36" s="41" t="str">
        <f aca="false">IF(ISBLANK(Values!E35),"",Values!$M35)</f>
        <v/>
      </c>
      <c r="N36" s="41" t="str">
        <f aca="false">IF(ISBLANK(Values!$F35),"",Values!N35)</f>
        <v/>
      </c>
      <c r="O36" s="41" t="str">
        <f aca="false">IF(ISBLANK(Values!$F35),"",Values!O35)</f>
        <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c r="X36" s="32"/>
      <c r="Y36" s="39"/>
      <c r="Z36" s="32"/>
      <c r="AA36" s="36" t="str">
        <f aca="false">IF(ISBLANK(Values!E35),"",Values!$B$20)</f>
        <v>PartialUpdate</v>
      </c>
      <c r="AB36" s="36"/>
      <c r="AC36" s="1"/>
      <c r="AD36" s="1"/>
      <c r="AE36" s="1"/>
      <c r="AF36" s="1"/>
      <c r="AG36" s="1"/>
      <c r="AH36" s="1"/>
      <c r="AI36" s="42"/>
      <c r="AJ36" s="43"/>
      <c r="AK36" s="1"/>
      <c r="AL36" s="1"/>
      <c r="AM36" s="1"/>
      <c r="AN36" s="1"/>
      <c r="AO36" s="1"/>
      <c r="AP36" s="1"/>
      <c r="AQ36" s="1"/>
      <c r="AR36" s="1"/>
      <c r="AS36" s="1"/>
      <c r="AT36" s="28"/>
      <c r="AU36" s="1"/>
      <c r="AV36" s="36"/>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36"/>
      <c r="CQ36" s="36"/>
      <c r="CR36" s="36"/>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31"/>
      <c r="DT36" s="1"/>
      <c r="DU36" s="1"/>
      <c r="DV36" s="1"/>
      <c r="DW36" s="1"/>
      <c r="DX36" s="1"/>
      <c r="DY36" s="44"/>
      <c r="DZ36" s="31"/>
      <c r="EA36" s="31"/>
      <c r="EB36" s="31"/>
      <c r="EC36" s="31"/>
      <c r="ED36" s="1"/>
      <c r="EE36" s="1"/>
      <c r="EF36" s="1"/>
      <c r="EG36" s="1"/>
      <c r="EH36" s="1"/>
      <c r="EI36" s="1"/>
      <c r="EJ36" s="1"/>
      <c r="EK36" s="1"/>
      <c r="EL36" s="1"/>
      <c r="EM36" s="1"/>
      <c r="EN36" s="1"/>
      <c r="EO36" s="1"/>
      <c r="EP36" s="1"/>
      <c r="EQ36" s="1"/>
      <c r="ER36" s="1"/>
      <c r="ES36" s="1"/>
      <c r="ET36" s="1"/>
      <c r="EU36" s="1"/>
      <c r="EV36" s="31"/>
      <c r="EW36" s="1"/>
      <c r="EX36" s="1"/>
      <c r="EY36" s="1"/>
      <c r="EZ36" s="1"/>
      <c r="FA36" s="1"/>
      <c r="FB36" s="1"/>
      <c r="FC36" s="1"/>
      <c r="FD36" s="1"/>
      <c r="FE36" s="1"/>
      <c r="FF36" s="1"/>
      <c r="FG36" s="1"/>
      <c r="FH36" s="1"/>
      <c r="FI36" s="36"/>
      <c r="FJ36" s="36"/>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computercomponent</v>
      </c>
      <c r="B37" s="38" t="str">
        <f aca="false">IF(ISBLANK(Values!E36),"",Values!F36)</f>
        <v>Lenovo T480s Regular black - NO</v>
      </c>
      <c r="C37" s="32"/>
      <c r="D37" s="30" t="n">
        <f aca="false">IF(ISBLANK(Values!E36),"",Values!E36)</f>
        <v>5714401481133</v>
      </c>
      <c r="E37" s="31" t="str">
        <f aca="false">IF(ISBLANK(Values!E36),"","EAN")</f>
        <v>EAN</v>
      </c>
      <c r="F37" s="28"/>
      <c r="G37" s="32"/>
      <c r="H37" s="27"/>
      <c r="I37" s="27"/>
      <c r="J37" s="39"/>
      <c r="K37" s="28"/>
      <c r="L37" s="40"/>
      <c r="M37" s="41" t="str">
        <f aca="false">IF(ISBLANK(Values!E36),"",Values!$M36)</f>
        <v>https://download.lenovo.com/Images/Parts/01YP500/01YP500_A.jpg</v>
      </c>
      <c r="N37" s="41" t="str">
        <f aca="false">IF(ISBLANK(Values!$F36),"",Values!N36)</f>
        <v>https://download.lenovo.com/Images/Parts/01YP500/01YP500_B.jpg</v>
      </c>
      <c r="O37" s="41" t="str">
        <f aca="false">IF(ISBLANK(Values!$F36),"",Values!O36)</f>
        <v>https://download.lenovo.com/Images/Parts/01YP500/01YP500_details.jpg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c r="X37" s="32"/>
      <c r="Y37" s="39"/>
      <c r="Z37" s="32"/>
      <c r="AA37" s="36" t="str">
        <f aca="false">IF(ISBLANK(Values!E36),"",Values!$B$20)</f>
        <v>PartialUpdate</v>
      </c>
      <c r="AB37" s="36"/>
      <c r="AC37" s="1"/>
      <c r="AD37" s="1"/>
      <c r="AE37" s="1"/>
      <c r="AF37" s="1"/>
      <c r="AG37" s="1"/>
      <c r="AH37" s="1"/>
      <c r="AI37" s="42"/>
      <c r="AJ37" s="43"/>
      <c r="AK37" s="1"/>
      <c r="AL37" s="1"/>
      <c r="AM37" s="1"/>
      <c r="AN37" s="1"/>
      <c r="AO37" s="1"/>
      <c r="AP37" s="1"/>
      <c r="AQ37" s="1"/>
      <c r="AR37" s="1"/>
      <c r="AS37" s="1"/>
      <c r="AT37" s="28"/>
      <c r="AU37" s="1"/>
      <c r="AV37" s="36"/>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36"/>
      <c r="CQ37" s="36"/>
      <c r="CR37" s="36"/>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31"/>
      <c r="DT37" s="1"/>
      <c r="DU37" s="1"/>
      <c r="DV37" s="1"/>
      <c r="DW37" s="1"/>
      <c r="DX37" s="1"/>
      <c r="DY37" s="44"/>
      <c r="DZ37" s="31"/>
      <c r="EA37" s="31"/>
      <c r="EB37" s="31"/>
      <c r="EC37" s="31"/>
      <c r="ED37" s="1"/>
      <c r="EE37" s="1"/>
      <c r="EF37" s="1"/>
      <c r="EG37" s="1"/>
      <c r="EH37" s="1"/>
      <c r="EI37" s="1"/>
      <c r="EJ37" s="1"/>
      <c r="EK37" s="1"/>
      <c r="EL37" s="1"/>
      <c r="EM37" s="1"/>
      <c r="EN37" s="1"/>
      <c r="EO37" s="1"/>
      <c r="EP37" s="1"/>
      <c r="EQ37" s="1"/>
      <c r="ER37" s="1"/>
      <c r="ES37" s="1"/>
      <c r="ET37" s="1"/>
      <c r="EU37" s="1"/>
      <c r="EV37" s="31"/>
      <c r="EW37" s="1"/>
      <c r="EX37" s="1"/>
      <c r="EY37" s="1"/>
      <c r="EZ37" s="1"/>
      <c r="FA37" s="1"/>
      <c r="FB37" s="1"/>
      <c r="FC37" s="1"/>
      <c r="FD37" s="1"/>
      <c r="FE37" s="1"/>
      <c r="FF37" s="1"/>
      <c r="FG37" s="1"/>
      <c r="FH37" s="1"/>
      <c r="FI37" s="36"/>
      <c r="FJ37" s="36"/>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computercomponent</v>
      </c>
      <c r="B38" s="38" t="str">
        <f aca="false">IF(ISBLANK(Values!E37),"",Values!F37)</f>
        <v>Lenovo T480s Regular black - PL</v>
      </c>
      <c r="C38" s="32"/>
      <c r="D38" s="30" t="n">
        <f aca="false">IF(ISBLANK(Values!E37),"",Values!E37)</f>
        <v>5714401481140</v>
      </c>
      <c r="E38" s="31" t="str">
        <f aca="false">IF(ISBLANK(Values!E37),"","EAN")</f>
        <v>EAN</v>
      </c>
      <c r="F38" s="28"/>
      <c r="G38" s="32"/>
      <c r="H38" s="27"/>
      <c r="I38" s="27"/>
      <c r="J38" s="39"/>
      <c r="K38" s="28"/>
      <c r="L38" s="40"/>
      <c r="M38" s="41"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c r="X38" s="32"/>
      <c r="Y38" s="39"/>
      <c r="Z38" s="32"/>
      <c r="AA38" s="36" t="str">
        <f aca="false">IF(ISBLANK(Values!E37),"",Values!$B$20)</f>
        <v>PartialUpdate</v>
      </c>
      <c r="AB38" s="36"/>
      <c r="AC38" s="1"/>
      <c r="AD38" s="1"/>
      <c r="AE38" s="1"/>
      <c r="AF38" s="1"/>
      <c r="AG38" s="1"/>
      <c r="AH38" s="1"/>
      <c r="AI38" s="42"/>
      <c r="AJ38" s="43"/>
      <c r="AK38" s="1"/>
      <c r="AL38" s="1"/>
      <c r="AM38" s="1"/>
      <c r="AN38" s="1"/>
      <c r="AO38" s="1"/>
      <c r="AP38" s="1"/>
      <c r="AQ38" s="1"/>
      <c r="AR38" s="1"/>
      <c r="AS38" s="1"/>
      <c r="AT38" s="28"/>
      <c r="AU38" s="1"/>
      <c r="AV38" s="36"/>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36"/>
      <c r="CQ38" s="36"/>
      <c r="CR38" s="36"/>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31"/>
      <c r="DT38" s="1"/>
      <c r="DU38" s="1"/>
      <c r="DV38" s="1"/>
      <c r="DW38" s="1"/>
      <c r="DX38" s="1"/>
      <c r="DY38" s="44"/>
      <c r="DZ38" s="31"/>
      <c r="EA38" s="31"/>
      <c r="EB38" s="31"/>
      <c r="EC38" s="31"/>
      <c r="ED38" s="1"/>
      <c r="EE38" s="1"/>
      <c r="EF38" s="1"/>
      <c r="EG38" s="1"/>
      <c r="EH38" s="1"/>
      <c r="EI38" s="1"/>
      <c r="EJ38" s="1"/>
      <c r="EK38" s="1"/>
      <c r="EL38" s="1"/>
      <c r="EM38" s="1"/>
      <c r="EN38" s="1"/>
      <c r="EO38" s="1"/>
      <c r="EP38" s="1"/>
      <c r="EQ38" s="1"/>
      <c r="ER38" s="1"/>
      <c r="ES38" s="1"/>
      <c r="ET38" s="1"/>
      <c r="EU38" s="1"/>
      <c r="EV38" s="31"/>
      <c r="EW38" s="1"/>
      <c r="EX38" s="1"/>
      <c r="EY38" s="1"/>
      <c r="EZ38" s="1"/>
      <c r="FA38" s="1"/>
      <c r="FB38" s="1"/>
      <c r="FC38" s="1"/>
      <c r="FD38" s="1"/>
      <c r="FE38" s="1"/>
      <c r="FF38" s="1"/>
      <c r="FG38" s="1"/>
      <c r="FH38" s="1"/>
      <c r="FI38" s="36"/>
      <c r="FJ38" s="36"/>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computercomponent</v>
      </c>
      <c r="B39" s="38" t="str">
        <f aca="false">IF(ISBLANK(Values!E38),"",Values!F38)</f>
        <v>Lenovo T480s Regular black - PT</v>
      </c>
      <c r="C39" s="32"/>
      <c r="D39" s="30" t="n">
        <f aca="false">IF(ISBLANK(Values!E38),"",Values!E38)</f>
        <v>5714401481157</v>
      </c>
      <c r="E39" s="31" t="str">
        <f aca="false">IF(ISBLANK(Values!E38),"","EAN")</f>
        <v>EAN</v>
      </c>
      <c r="F39" s="28"/>
      <c r="G39" s="32"/>
      <c r="H39" s="27"/>
      <c r="I39" s="27"/>
      <c r="J39" s="39"/>
      <c r="K39" s="28"/>
      <c r="L39" s="40"/>
      <c r="M39" s="41" t="str">
        <f aca="false">IF(ISBLANK(Values!E38),"",Values!$M38)</f>
        <v>https://download.lenovo.com/Images/Parts/01YP501/01YP501_A.jpg</v>
      </c>
      <c r="N39" s="41" t="str">
        <f aca="false">IF(ISBLANK(Values!$F38),"",Values!N38)</f>
        <v>https://download.lenovo.com/Images/Parts/01YP501/01YP501_B.jpg</v>
      </c>
      <c r="O39" s="41" t="str">
        <f aca="false">IF(ISBLANK(Values!$F38),"",Values!O38)</f>
        <v>https://download.lenovo.com/Images/Parts/01YP501/01YP501_details.jpg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c r="X39" s="32"/>
      <c r="Y39" s="39"/>
      <c r="Z39" s="32"/>
      <c r="AA39" s="36" t="str">
        <f aca="false">IF(ISBLANK(Values!E38),"",Values!$B$20)</f>
        <v>PartialUpdate</v>
      </c>
      <c r="AB39" s="36"/>
      <c r="AC39" s="1"/>
      <c r="AD39" s="1"/>
      <c r="AE39" s="1"/>
      <c r="AF39" s="1"/>
      <c r="AG39" s="1"/>
      <c r="AH39" s="1"/>
      <c r="AI39" s="42"/>
      <c r="AJ39" s="43"/>
      <c r="AK39" s="1"/>
      <c r="AL39" s="1"/>
      <c r="AM39" s="1"/>
      <c r="AN39" s="1"/>
      <c r="AO39" s="1"/>
      <c r="AP39" s="1"/>
      <c r="AQ39" s="1"/>
      <c r="AR39" s="1"/>
      <c r="AS39" s="1"/>
      <c r="AT39" s="28"/>
      <c r="AU39" s="1"/>
      <c r="AV39" s="36"/>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36"/>
      <c r="CQ39" s="36"/>
      <c r="CR39" s="36"/>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31"/>
      <c r="DT39" s="1"/>
      <c r="DU39" s="1"/>
      <c r="DV39" s="1"/>
      <c r="DW39" s="1"/>
      <c r="DX39" s="1"/>
      <c r="DY39" s="44"/>
      <c r="DZ39" s="31"/>
      <c r="EA39" s="31"/>
      <c r="EB39" s="31"/>
      <c r="EC39" s="31"/>
      <c r="ED39" s="1"/>
      <c r="EE39" s="1"/>
      <c r="EF39" s="1"/>
      <c r="EG39" s="1"/>
      <c r="EH39" s="1"/>
      <c r="EI39" s="1"/>
      <c r="EJ39" s="1"/>
      <c r="EK39" s="1"/>
      <c r="EL39" s="1"/>
      <c r="EM39" s="1"/>
      <c r="EN39" s="1"/>
      <c r="EO39" s="1"/>
      <c r="EP39" s="1"/>
      <c r="EQ39" s="1"/>
      <c r="ER39" s="1"/>
      <c r="ES39" s="1"/>
      <c r="ET39" s="1"/>
      <c r="EU39" s="1"/>
      <c r="EV39" s="31"/>
      <c r="EW39" s="1"/>
      <c r="EX39" s="1"/>
      <c r="EY39" s="1"/>
      <c r="EZ39" s="1"/>
      <c r="FA39" s="1"/>
      <c r="FB39" s="1"/>
      <c r="FC39" s="1"/>
      <c r="FD39" s="1"/>
      <c r="FE39" s="1"/>
      <c r="FF39" s="1"/>
      <c r="FG39" s="1"/>
      <c r="FH39" s="1"/>
      <c r="FI39" s="36"/>
      <c r="FJ39" s="36"/>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computercomponent</v>
      </c>
      <c r="B40" s="38" t="str">
        <f aca="false">IF(ISBLANK(Values!E39),"",Values!F39)</f>
        <v>Lenovo T480s Regular black - SE/FI</v>
      </c>
      <c r="C40" s="32"/>
      <c r="D40" s="30" t="n">
        <f aca="false">IF(ISBLANK(Values!E39),"",Values!E39)</f>
        <v>5714401481164</v>
      </c>
      <c r="E40" s="31" t="str">
        <f aca="false">IF(ISBLANK(Values!E39),"","EAN")</f>
        <v>EAN</v>
      </c>
      <c r="F40" s="28"/>
      <c r="G40" s="32"/>
      <c r="H40" s="27"/>
      <c r="I40" s="27"/>
      <c r="J40" s="39"/>
      <c r="K40" s="28"/>
      <c r="L40" s="40"/>
      <c r="M40" s="41" t="str">
        <f aca="false">IF(ISBLANK(Values!E39),"",Values!$M39)</f>
        <v>https://download.lenovo.com/Images/Parts/01YP509/01YP509_A.jpg</v>
      </c>
      <c r="N40" s="41" t="str">
        <f aca="false">IF(ISBLANK(Values!$F39),"",Values!N39)</f>
        <v>https://download.lenovo.com/Images/Parts/01YP509/01YP509_B.jpg</v>
      </c>
      <c r="O40" s="41" t="str">
        <f aca="false">IF(ISBLANK(Values!$F39),"",Values!O39)</f>
        <v>https://download.lenovo.com/Images/Parts/01YP509/01YP509_details.jpg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c r="X40" s="32"/>
      <c r="Y40" s="39"/>
      <c r="Z40" s="32"/>
      <c r="AA40" s="36" t="str">
        <f aca="false">IF(ISBLANK(Values!E39),"",Values!$B$20)</f>
        <v>PartialUpdate</v>
      </c>
      <c r="AB40" s="36"/>
      <c r="AC40" s="1"/>
      <c r="AD40" s="1"/>
      <c r="AE40" s="1"/>
      <c r="AF40" s="1"/>
      <c r="AG40" s="1"/>
      <c r="AH40" s="1"/>
      <c r="AI40" s="42"/>
      <c r="AJ40" s="43"/>
      <c r="AK40" s="1"/>
      <c r="AL40" s="1"/>
      <c r="AM40" s="1"/>
      <c r="AN40" s="1"/>
      <c r="AO40" s="1"/>
      <c r="AP40" s="1"/>
      <c r="AQ40" s="1"/>
      <c r="AR40" s="1"/>
      <c r="AS40" s="1"/>
      <c r="AT40" s="28"/>
      <c r="AU40" s="1"/>
      <c r="AV40" s="36"/>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36"/>
      <c r="CQ40" s="36"/>
      <c r="CR40" s="36"/>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31"/>
      <c r="DT40" s="1"/>
      <c r="DU40" s="1"/>
      <c r="DV40" s="1"/>
      <c r="DW40" s="1"/>
      <c r="DX40" s="1"/>
      <c r="DY40" s="44"/>
      <c r="DZ40" s="31"/>
      <c r="EA40" s="31"/>
      <c r="EB40" s="31"/>
      <c r="EC40" s="31"/>
      <c r="ED40" s="1"/>
      <c r="EE40" s="1"/>
      <c r="EF40" s="1"/>
      <c r="EG40" s="1"/>
      <c r="EH40" s="1"/>
      <c r="EI40" s="1"/>
      <c r="EJ40" s="1"/>
      <c r="EK40" s="1"/>
      <c r="EL40" s="1"/>
      <c r="EM40" s="1"/>
      <c r="EN40" s="1"/>
      <c r="EO40" s="1"/>
      <c r="EP40" s="1"/>
      <c r="EQ40" s="1"/>
      <c r="ER40" s="1"/>
      <c r="ES40" s="1"/>
      <c r="ET40" s="1"/>
      <c r="EU40" s="1"/>
      <c r="EV40" s="31"/>
      <c r="EW40" s="1"/>
      <c r="EX40" s="1"/>
      <c r="EY40" s="1"/>
      <c r="EZ40" s="1"/>
      <c r="FA40" s="1"/>
      <c r="FB40" s="1"/>
      <c r="FC40" s="1"/>
      <c r="FD40" s="1"/>
      <c r="FE40" s="1"/>
      <c r="FF40" s="1"/>
      <c r="FG40" s="1"/>
      <c r="FH40" s="1"/>
      <c r="FI40" s="36"/>
      <c r="FJ40" s="36"/>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computercomponent</v>
      </c>
      <c r="B41" s="38" t="str">
        <f aca="false">IF(ISBLANK(Values!E40),"",Values!F40)</f>
        <v>Lenovo T480s Regular black - CH</v>
      </c>
      <c r="C41" s="32"/>
      <c r="D41" s="30" t="n">
        <f aca="false">IF(ISBLANK(Values!E40),"",Values!E40)</f>
        <v>5714401481171</v>
      </c>
      <c r="E41" s="31" t="str">
        <f aca="false">IF(ISBLANK(Values!E40),"","EAN")</f>
        <v>EAN</v>
      </c>
      <c r="F41" s="28"/>
      <c r="G41" s="32"/>
      <c r="H41" s="27"/>
      <c r="I41" s="27"/>
      <c r="J41" s="39"/>
      <c r="K41" s="28"/>
      <c r="L41" s="40"/>
      <c r="M41" s="41" t="str">
        <f aca="false">IF(ISBLANK(Values!E40),"",Values!$M40)</f>
        <v>https://download.lenovo.com/Images/Parts/01YP346/01YP346_A.jpg</v>
      </c>
      <c r="N41" s="41" t="str">
        <f aca="false">IF(ISBLANK(Values!$F40),"",Values!N40)</f>
        <v>https://download.lenovo.com/Images/Parts/01YP346/01YP346_B.jpg</v>
      </c>
      <c r="O41" s="41" t="str">
        <f aca="false">IF(ISBLANK(Values!$F40),"",Values!O40)</f>
        <v>https://download.lenovo.com/Images/Parts/01YP346/01YP346_details.jpg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c r="X41" s="32"/>
      <c r="Y41" s="39"/>
      <c r="Z41" s="32"/>
      <c r="AA41" s="36" t="str">
        <f aca="false">IF(ISBLANK(Values!E40),"",Values!$B$20)</f>
        <v>PartialUpdate</v>
      </c>
      <c r="AB41" s="36"/>
      <c r="AC41" s="1"/>
      <c r="AD41" s="1"/>
      <c r="AE41" s="1"/>
      <c r="AF41" s="1"/>
      <c r="AG41" s="1"/>
      <c r="AH41" s="1"/>
      <c r="AI41" s="42"/>
      <c r="AJ41" s="43"/>
      <c r="AK41" s="1"/>
      <c r="AL41" s="1"/>
      <c r="AM41" s="1"/>
      <c r="AN41" s="1"/>
      <c r="AO41" s="1"/>
      <c r="AP41" s="1"/>
      <c r="AQ41" s="1"/>
      <c r="AR41" s="1"/>
      <c r="AS41" s="1"/>
      <c r="AT41" s="28"/>
      <c r="AU41" s="1"/>
      <c r="AV41" s="36"/>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36"/>
      <c r="CQ41" s="36"/>
      <c r="CR41" s="36"/>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31"/>
      <c r="DT41" s="1"/>
      <c r="DU41" s="1"/>
      <c r="DV41" s="1"/>
      <c r="DW41" s="1"/>
      <c r="DX41" s="1"/>
      <c r="DY41" s="44"/>
      <c r="DZ41" s="31"/>
      <c r="EA41" s="31"/>
      <c r="EB41" s="31"/>
      <c r="EC41" s="31"/>
      <c r="ED41" s="1"/>
      <c r="EE41" s="1"/>
      <c r="EF41" s="1"/>
      <c r="EG41" s="1"/>
      <c r="EH41" s="1"/>
      <c r="EI41" s="1"/>
      <c r="EJ41" s="1"/>
      <c r="EK41" s="1"/>
      <c r="EL41" s="1"/>
      <c r="EM41" s="1"/>
      <c r="EN41" s="1"/>
      <c r="EO41" s="1"/>
      <c r="EP41" s="1"/>
      <c r="EQ41" s="1"/>
      <c r="ER41" s="1"/>
      <c r="ES41" s="1"/>
      <c r="ET41" s="1"/>
      <c r="EU41" s="1"/>
      <c r="EV41" s="31"/>
      <c r="EW41" s="1"/>
      <c r="EX41" s="1"/>
      <c r="EY41" s="1"/>
      <c r="EZ41" s="1"/>
      <c r="FA41" s="1"/>
      <c r="FB41" s="1"/>
      <c r="FC41" s="1"/>
      <c r="FD41" s="1"/>
      <c r="FE41" s="1"/>
      <c r="FF41" s="1"/>
      <c r="FG41" s="1"/>
      <c r="FH41" s="1"/>
      <c r="FI41" s="36"/>
      <c r="FJ41" s="36"/>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computercomponent</v>
      </c>
      <c r="B42" s="38" t="str">
        <f aca="false">IF(ISBLANK(Values!E41),"",Values!F41)</f>
        <v>Lenovo T480s Regular black - US INT</v>
      </c>
      <c r="C42" s="32"/>
      <c r="D42" s="30" t="n">
        <f aca="false">IF(ISBLANK(Values!E41),"",Values!E41)</f>
        <v>5714401481188</v>
      </c>
      <c r="E42" s="31" t="str">
        <f aca="false">IF(ISBLANK(Values!E41),"","EAN")</f>
        <v>EAN</v>
      </c>
      <c r="F42" s="28"/>
      <c r="G42" s="32"/>
      <c r="H42" s="27"/>
      <c r="I42" s="27"/>
      <c r="J42" s="39"/>
      <c r="K42" s="28"/>
      <c r="L42" s="40"/>
      <c r="M42" s="41" t="str">
        <f aca="false">IF(ISBLANK(Values!E41),"",Values!$M41)</f>
        <v>https://raw.githubusercontent.com/PatrickVibild/TellusAmazonPictures/master/pictures/Lenovo/T480s/RG/USI/1.jpg</v>
      </c>
      <c r="N42" s="41" t="str">
        <f aca="false">IF(ISBLANK(Values!$F41),"",Values!N41)</f>
        <v>https://raw.githubusercontent.com/PatrickVibild/TellusAmazonPictures/master/pictures/Lenovo/T480s/RG/USI/2.jpg</v>
      </c>
      <c r="O42" s="41" t="str">
        <f aca="false">IF(ISBLANK(Values!$F41),"",Values!O41)</f>
        <v>https://raw.githubusercontent.com/PatrickVibild/TellusAmazonPictures/master/pictures/Lenovo/T480s/RG/USI/3.jpg</v>
      </c>
      <c r="P42" s="41" t="str">
        <f aca="false">IF(ISBLANK(Values!$F41),"",Values!P41)</f>
        <v>https://raw.githubusercontent.com/PatrickVibild/TellusAmazonPictures/master/pictures/Lenovo/T480s/RG/USI/4.jpg</v>
      </c>
      <c r="Q42" s="41" t="str">
        <f aca="false">IF(ISBLANK(Values!$F41),"",Values!Q41)</f>
        <v>https://raw.githubusercontent.com/PatrickVibild/TellusAmazonPictures/master/pictures/Lenovo/T480s/RG/USI/5.jpg</v>
      </c>
      <c r="R42" s="41" t="str">
        <f aca="false">IF(ISBLANK(Values!$F41),"",Values!R41)</f>
        <v>https://raw.githubusercontent.com/PatrickVibild/TellusAmazonPictures/master/pictures/Lenovo/T480s/RG/USI/6.jpg</v>
      </c>
      <c r="S42" s="41" t="str">
        <f aca="false">IF(ISBLANK(Values!$F41),"",Values!S41)</f>
        <v>https://raw.githubusercontent.com/PatrickVibild/TellusAmazonPictures/master/pictures/Lenovo/T480s/RG/USI/7.jpg</v>
      </c>
      <c r="T42" s="41" t="str">
        <f aca="false">IF(ISBLANK(Values!$F41),"",Values!T41)</f>
        <v>https://raw.githubusercontent.com/PatrickVibild/TellusAmazonPictures/master/pictures/Lenovo/T480s/RG/USI/8.jpg</v>
      </c>
      <c r="U42" s="41" t="str">
        <f aca="false">IF(ISBLANK(Values!$F41),"",Values!U41)</f>
        <v>https://raw.githubusercontent.com/PatrickVibild/TellusAmazonPictures/master/pictures/Lenovo/T480s/RG/USI/9.jpg</v>
      </c>
      <c r="W42" s="32"/>
      <c r="X42" s="32"/>
      <c r="Y42" s="39"/>
      <c r="Z42" s="32"/>
      <c r="AA42" s="36" t="str">
        <f aca="false">IF(ISBLANK(Values!E41),"",Values!$B$20)</f>
        <v>PartialUpdate</v>
      </c>
      <c r="AB42" s="36"/>
      <c r="AI42" s="42"/>
      <c r="AJ42" s="43"/>
      <c r="AT42" s="28"/>
      <c r="AV42" s="36"/>
      <c r="BE42" s="27"/>
      <c r="BF42" s="27"/>
      <c r="BG42" s="27"/>
      <c r="BH42" s="27"/>
      <c r="CP42" s="36"/>
      <c r="CQ42" s="36"/>
      <c r="CR42" s="36"/>
      <c r="DO42" s="27"/>
      <c r="DP42" s="27"/>
      <c r="DS42" s="31"/>
      <c r="DY42" s="44"/>
      <c r="DZ42" s="31"/>
      <c r="EA42" s="31"/>
      <c r="EB42" s="31"/>
      <c r="EC42" s="31"/>
      <c r="EV42" s="31"/>
      <c r="FI42" s="36"/>
      <c r="FJ42" s="36"/>
      <c r="FO42" s="28"/>
    </row>
    <row r="43" customFormat="false" ht="15" hidden="false" customHeight="false" outlineLevel="0" collapsed="false">
      <c r="A43" s="27" t="str">
        <f aca="false">IF(ISBLANK(Values!E42),"",IF(Values!$B$37="EU","computercomponent","computer"))</f>
        <v>computercomponent</v>
      </c>
      <c r="B43" s="38" t="str">
        <f aca="false">IF(ISBLANK(Values!E42),"",Values!F42)</f>
        <v>Lenovo T480s Regular black - RUS</v>
      </c>
      <c r="C43" s="32"/>
      <c r="D43" s="30" t="n">
        <f aca="false">IF(ISBLANK(Values!E42),"",Values!E42)</f>
        <v>5714401481195</v>
      </c>
      <c r="E43" s="31" t="str">
        <f aca="false">IF(ISBLANK(Values!E42),"","EAN")</f>
        <v>EAN</v>
      </c>
      <c r="F43" s="28"/>
      <c r="G43" s="32"/>
      <c r="H43" s="27"/>
      <c r="I43" s="27"/>
      <c r="J43" s="39"/>
      <c r="K43" s="28"/>
      <c r="L43" s="40"/>
      <c r="M43" s="41" t="str">
        <f aca="false">IF(ISBLANK(Values!E42),"",Values!$M42)</f>
        <v>https://download.lenovo.com/Images/Parts/01YP262/01YP262_A.jpg</v>
      </c>
      <c r="N43" s="41" t="str">
        <f aca="false">IF(ISBLANK(Values!$F42),"",Values!N42)</f>
        <v>https://download.lenovo.com/Images/Parts/01YP262/01YP262_B.jpg</v>
      </c>
      <c r="O43" s="41" t="str">
        <f aca="false">IF(ISBLANK(Values!$F42),"",Values!O42)</f>
        <v>https://download.lenovo.com/Images/Parts/01YP262/01YP262_details.jpg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c r="X43" s="32"/>
      <c r="Y43" s="39"/>
      <c r="Z43" s="32"/>
      <c r="AA43" s="36" t="str">
        <f aca="false">IF(ISBLANK(Values!E42),"",Values!$B$20)</f>
        <v>PartialUpdate</v>
      </c>
      <c r="AB43" s="36"/>
      <c r="AI43" s="42"/>
      <c r="AJ43" s="43"/>
      <c r="AT43" s="28"/>
      <c r="AV43" s="36"/>
      <c r="BE43" s="27"/>
      <c r="BF43" s="27"/>
      <c r="BG43" s="27"/>
      <c r="BH43" s="27"/>
      <c r="CP43" s="36"/>
      <c r="CQ43" s="36"/>
      <c r="CR43" s="36"/>
      <c r="DO43" s="27"/>
      <c r="DP43" s="27"/>
      <c r="DS43" s="31"/>
      <c r="DY43" s="44"/>
      <c r="DZ43" s="31"/>
      <c r="EA43" s="31"/>
      <c r="EB43" s="31"/>
      <c r="EC43" s="31"/>
      <c r="EV43" s="31"/>
      <c r="FI43" s="36"/>
      <c r="FJ43" s="36"/>
      <c r="FO43" s="28"/>
    </row>
    <row r="44" customFormat="false" ht="15" hidden="false" customHeight="false" outlineLevel="0" collapsed="false">
      <c r="A44" s="27" t="str">
        <f aca="false">IF(ISBLANK(Values!E43),"",IF(Values!$B$37="EU","computercomponent","computer"))</f>
        <v>computercomponent</v>
      </c>
      <c r="B44" s="38" t="str">
        <f aca="false">IF(ISBLANK(Values!E43),"",Values!F43)</f>
        <v>Lenovo T480s Regular black - US</v>
      </c>
      <c r="C44" s="32"/>
      <c r="D44" s="30" t="n">
        <f aca="false">IF(ISBLANK(Values!E43),"",Values!E43)</f>
        <v>5714401481201</v>
      </c>
      <c r="E44" s="31" t="str">
        <f aca="false">IF(ISBLANK(Values!E43),"","EAN")</f>
        <v>EAN</v>
      </c>
      <c r="F44" s="28"/>
      <c r="G44" s="32"/>
      <c r="H44" s="27"/>
      <c r="I44" s="27"/>
      <c r="J44" s="39"/>
      <c r="K44" s="28"/>
      <c r="L44" s="40"/>
      <c r="M44" s="41" t="str">
        <f aca="false">IF(ISBLANK(Values!E43),"",Values!$M43)</f>
        <v>https://raw.githubusercontent.com/PatrickVibild/TellusAmazonPictures/master/pictures/Lenovo/T480s/RG/US/1.jpg</v>
      </c>
      <c r="N44" s="41" t="str">
        <f aca="false">IF(ISBLANK(Values!$F43),"",Values!N43)</f>
        <v>https://raw.githubusercontent.com/PatrickVibild/TellusAmazonPictures/master/pictures/Lenovo/T480s/RG/US/2.jpg</v>
      </c>
      <c r="O44" s="41" t="str">
        <f aca="false">IF(ISBLANK(Values!$F43),"",Values!O43)</f>
        <v>https://raw.githubusercontent.com/PatrickVibild/TellusAmazonPictures/master/pictures/Lenovo/T480s/RG/US/3.jpg</v>
      </c>
      <c r="P44" s="41" t="str">
        <f aca="false">IF(ISBLANK(Values!$F43),"",Values!P43)</f>
        <v>https://raw.githubusercontent.com/PatrickVibild/TellusAmazonPictures/master/pictures/Lenovo/T480s/RG/US/4.jpg</v>
      </c>
      <c r="Q44" s="41" t="str">
        <f aca="false">IF(ISBLANK(Values!$F43),"",Values!Q43)</f>
        <v>https://raw.githubusercontent.com/PatrickVibild/TellusAmazonPictures/master/pictures/Lenovo/T480s/RG/US/5.jpg</v>
      </c>
      <c r="R44" s="41" t="str">
        <f aca="false">IF(ISBLANK(Values!$F43),"",Values!R43)</f>
        <v>https://raw.githubusercontent.com/PatrickVibild/TellusAmazonPictures/master/pictures/Lenovo/T480s/RG/US/6.jpg</v>
      </c>
      <c r="S44" s="41" t="str">
        <f aca="false">IF(ISBLANK(Values!$F43),"",Values!S43)</f>
        <v>https://raw.githubusercontent.com/PatrickVibild/TellusAmazonPictures/master/pictures/Lenovo/T480s/RG/US/7.jpg</v>
      </c>
      <c r="T44" s="41" t="str">
        <f aca="false">IF(ISBLANK(Values!$F43),"",Values!T43)</f>
        <v>https://raw.githubusercontent.com/PatrickVibild/TellusAmazonPictures/master/pictures/Lenovo/T480s/RG/US/8.jpg</v>
      </c>
      <c r="U44" s="41" t="str">
        <f aca="false">IF(ISBLANK(Values!$F43),"",Values!U43)</f>
        <v>https://raw.githubusercontent.com/PatrickVibild/TellusAmazonPictures/master/pictures/Lenovo/T480s/RG/US/9.jpg</v>
      </c>
      <c r="W44" s="32"/>
      <c r="X44" s="32"/>
      <c r="Y44" s="39"/>
      <c r="Z44" s="32"/>
      <c r="AA44" s="36" t="str">
        <f aca="false">IF(ISBLANK(Values!E43),"",Values!$B$20)</f>
        <v>PartialUpdate</v>
      </c>
      <c r="AB44" s="36"/>
      <c r="AI44" s="42"/>
      <c r="AJ44" s="43"/>
      <c r="AT44" s="28"/>
      <c r="AV44" s="36"/>
      <c r="BE44" s="27"/>
      <c r="BF44" s="27"/>
      <c r="BG44" s="27"/>
      <c r="BH44" s="27"/>
      <c r="CP44" s="36"/>
      <c r="CQ44" s="36"/>
      <c r="CR44" s="36"/>
      <c r="DO44" s="27"/>
      <c r="DP44" s="27"/>
      <c r="DS44" s="31"/>
      <c r="DY44" s="44"/>
      <c r="DZ44" s="31"/>
      <c r="EA44" s="31"/>
      <c r="EB44" s="31"/>
      <c r="EC44" s="31"/>
      <c r="EV44" s="31"/>
      <c r="FI44" s="36"/>
      <c r="FJ44" s="36"/>
      <c r="FO44" s="28"/>
    </row>
    <row r="45" customFormat="false" ht="15" hidden="false" customHeight="false" outlineLevel="0" collapsed="false">
      <c r="A45" s="27" t="str">
        <f aca="false">IF(ISBLANK(Values!E44),"",IF(Values!$B$37="EU","computercomponent","computer"))</f>
        <v>computercomponent</v>
      </c>
      <c r="B45" s="38" t="str">
        <f aca="false">IF(ISBLANK(Values!E44),"",Values!F44)</f>
        <v>Lenovo T480s silver - DE</v>
      </c>
      <c r="C45" s="32"/>
      <c r="D45" s="30" t="n">
        <f aca="false">IF(ISBLANK(Values!E44),"",Values!E44)</f>
        <v>5714401482017</v>
      </c>
      <c r="E45" s="31" t="str">
        <f aca="false">IF(ISBLANK(Values!E44),"","EAN")</f>
        <v>EAN</v>
      </c>
      <c r="F45" s="28"/>
      <c r="G45" s="32"/>
      <c r="H45" s="27"/>
      <c r="I45" s="27"/>
      <c r="J45" s="39"/>
      <c r="K45" s="28"/>
      <c r="L45" s="40"/>
      <c r="M45" s="41" t="str">
        <f aca="false">IF(ISBLANK(Values!E44),"",Values!$M44)</f>
        <v>https://download.lenovo.com/Images/Parts/01YN352/01YN352_A.jpg</v>
      </c>
      <c r="N45" s="41" t="str">
        <f aca="false">IF(ISBLANK(Values!$F44),"",Values!N44)</f>
        <v>https://download.lenovo.com/Images/Parts/01YN352/01YN352_B.jpg</v>
      </c>
      <c r="O45" s="41" t="str">
        <f aca="false">IF(ISBLANK(Values!$F44),"",Values!O44)</f>
        <v>https://download.lenovo.com/Images/Parts/01YN352/01YN352_details.jpg</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c r="X45" s="32"/>
      <c r="Y45" s="39"/>
      <c r="Z45" s="32"/>
      <c r="AA45" s="36" t="str">
        <f aca="false">IF(ISBLANK(Values!E44),"",Values!$B$20)</f>
        <v>PartialUpdate</v>
      </c>
      <c r="AB45" s="36"/>
      <c r="AI45" s="42"/>
      <c r="AJ45" s="43"/>
      <c r="AT45" s="28"/>
      <c r="AV45" s="36"/>
      <c r="BE45" s="27"/>
      <c r="BF45" s="27"/>
      <c r="BG45" s="27"/>
      <c r="BH45" s="27"/>
      <c r="CP45" s="36"/>
      <c r="CQ45" s="36"/>
      <c r="CR45" s="36"/>
      <c r="DO45" s="27"/>
      <c r="DP45" s="27"/>
      <c r="DS45" s="31"/>
      <c r="DY45" s="44"/>
      <c r="DZ45" s="31"/>
      <c r="EA45" s="31"/>
      <c r="EB45" s="31"/>
      <c r="EC45" s="31"/>
      <c r="EV45" s="31"/>
      <c r="FI45" s="36"/>
      <c r="FJ45" s="36"/>
      <c r="FO45" s="28"/>
    </row>
    <row r="46" customFormat="false" ht="15" hidden="false" customHeight="false" outlineLevel="0" collapsed="false">
      <c r="A46" s="27" t="str">
        <f aca="false">IF(ISBLANK(Values!E45),"",IF(Values!$B$37="EU","computercomponent","computer"))</f>
        <v>computercomponent</v>
      </c>
      <c r="B46" s="38" t="str">
        <f aca="false">IF(ISBLANK(Values!E45),"",Values!F45)</f>
        <v>Lenovo T480s silver - FR</v>
      </c>
      <c r="C46" s="32"/>
      <c r="D46" s="30" t="n">
        <f aca="false">IF(ISBLANK(Values!E45),"",Values!E45)</f>
        <v>5714401482024</v>
      </c>
      <c r="E46" s="31" t="str">
        <f aca="false">IF(ISBLANK(Values!E45),"","EAN")</f>
        <v>EAN</v>
      </c>
      <c r="F46" s="28"/>
      <c r="G46" s="32"/>
      <c r="H46" s="27"/>
      <c r="I46" s="27"/>
      <c r="J46" s="39"/>
      <c r="K46" s="28"/>
      <c r="L46" s="40"/>
      <c r="M46" s="41" t="str">
        <f aca="false">IF(ISBLANK(Values!E45),"",Values!$M45)</f>
        <v>https://download.lenovo.com/Images/Parts/01YN431/01YN431_A.jpg</v>
      </c>
      <c r="N46" s="41" t="str">
        <f aca="false">IF(ISBLANK(Values!$F45),"",Values!N45)</f>
        <v>https://download.lenovo.com/Images/Parts/01YN431/01YN431_B.jpg</v>
      </c>
      <c r="O46" s="41" t="str">
        <f aca="false">IF(ISBLANK(Values!$F45),"",Values!O45)</f>
        <v>https://download.lenovo.com/Images/Parts/01YN431/01YN431_details.jpg</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c r="X46" s="32"/>
      <c r="Y46" s="39"/>
      <c r="Z46" s="32"/>
      <c r="AA46" s="36" t="str">
        <f aca="false">IF(ISBLANK(Values!E45),"",Values!$B$20)</f>
        <v>PartialUpdate</v>
      </c>
      <c r="AB46" s="36"/>
      <c r="AI46" s="42"/>
      <c r="AJ46" s="43"/>
      <c r="AT46" s="28"/>
      <c r="AV46" s="36"/>
      <c r="BE46" s="27"/>
      <c r="BF46" s="27"/>
      <c r="BG46" s="27"/>
      <c r="BH46" s="27"/>
      <c r="CP46" s="36"/>
      <c r="CQ46" s="36"/>
      <c r="CR46" s="36"/>
      <c r="DO46" s="27"/>
      <c r="DP46" s="27"/>
      <c r="DS46" s="31"/>
      <c r="DY46" s="44"/>
      <c r="DZ46" s="31"/>
      <c r="EA46" s="31"/>
      <c r="EB46" s="31"/>
      <c r="EC46" s="31"/>
      <c r="EV46" s="31"/>
      <c r="FI46" s="36"/>
      <c r="FJ46" s="36"/>
      <c r="FO46" s="28"/>
    </row>
    <row r="47" customFormat="false" ht="15" hidden="false" customHeight="false" outlineLevel="0" collapsed="false">
      <c r="A47" s="27" t="str">
        <f aca="false">IF(ISBLANK(Values!E46),"",IF(Values!$B$37="EU","computercomponent","computer"))</f>
        <v>computercomponent</v>
      </c>
      <c r="B47" s="38" t="str">
        <f aca="false">IF(ISBLANK(Values!E46),"",Values!F46)</f>
        <v>Lenovo T480s silver - IT</v>
      </c>
      <c r="C47" s="32"/>
      <c r="D47" s="30" t="n">
        <f aca="false">IF(ISBLANK(Values!E46),"",Values!E46)</f>
        <v>5714401482031</v>
      </c>
      <c r="E47" s="31" t="str">
        <f aca="false">IF(ISBLANK(Values!E46),"","EAN")</f>
        <v>EAN</v>
      </c>
      <c r="F47" s="28"/>
      <c r="G47" s="32"/>
      <c r="H47" s="27"/>
      <c r="I47" s="27"/>
      <c r="J47" s="39"/>
      <c r="K47" s="28"/>
      <c r="L47" s="40"/>
      <c r="M47" s="41" t="str">
        <f aca="false">IF(ISBLANK(Values!E46),"",Values!$M46)</f>
        <v>https://download.lenovo.com/Images/Parts/01YN357/01YN357_A.jpg</v>
      </c>
      <c r="N47" s="41" t="str">
        <f aca="false">IF(ISBLANK(Values!$F46),"",Values!N46)</f>
        <v>https://download.lenovo.com/Images/Parts/01YN357/01YN357_B.jpg</v>
      </c>
      <c r="O47" s="41" t="str">
        <f aca="false">IF(ISBLANK(Values!$F46),"",Values!O46)</f>
        <v>https://download.lenovo.com/Images/Parts/01YN357/01YN357_details.jpg</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c r="X47" s="32"/>
      <c r="Y47" s="39"/>
      <c r="Z47" s="32"/>
      <c r="AA47" s="36" t="str">
        <f aca="false">IF(ISBLANK(Values!E46),"",Values!$B$20)</f>
        <v>PartialUpdate</v>
      </c>
      <c r="AB47" s="36"/>
      <c r="AI47" s="42"/>
      <c r="AJ47" s="43"/>
      <c r="AT47" s="28"/>
      <c r="AV47" s="36"/>
      <c r="BE47" s="27"/>
      <c r="BF47" s="27"/>
      <c r="BG47" s="27"/>
      <c r="BH47" s="27"/>
      <c r="CP47" s="36"/>
      <c r="CQ47" s="36"/>
      <c r="CR47" s="36"/>
      <c r="DO47" s="27"/>
      <c r="DP47" s="27"/>
      <c r="DS47" s="31"/>
      <c r="DY47" s="44"/>
      <c r="DZ47" s="31"/>
      <c r="EA47" s="31"/>
      <c r="EB47" s="31"/>
      <c r="EC47" s="31"/>
      <c r="EV47" s="31"/>
      <c r="FI47" s="36"/>
      <c r="FJ47" s="36"/>
      <c r="FO47" s="28"/>
    </row>
    <row r="48" customFormat="false" ht="15" hidden="false" customHeight="false" outlineLevel="0" collapsed="false">
      <c r="A48" s="27" t="str">
        <f aca="false">IF(ISBLANK(Values!E47),"",IF(Values!$B$37="EU","computercomponent","computer"))</f>
        <v>computercomponent</v>
      </c>
      <c r="B48" s="38" t="str">
        <f aca="false">IF(ISBLANK(Values!E47),"",Values!F47)</f>
        <v>Lenovo T480s silver - ES</v>
      </c>
      <c r="C48" s="32"/>
      <c r="D48" s="30" t="n">
        <f aca="false">IF(ISBLANK(Values!E47),"",Values!E47)</f>
        <v>5714401482048</v>
      </c>
      <c r="E48" s="31" t="str">
        <f aca="false">IF(ISBLANK(Values!E47),"","EAN")</f>
        <v>EAN</v>
      </c>
      <c r="F48" s="28"/>
      <c r="G48" s="32"/>
      <c r="H48" s="27"/>
      <c r="I48" s="27"/>
      <c r="J48" s="39"/>
      <c r="K48" s="28"/>
      <c r="L48" s="40"/>
      <c r="M48" s="41" t="str">
        <f aca="false">IF(ISBLANK(Values!E47),"",Values!$M47)</f>
        <v>https://download.lenovo.com/Images/Parts/01YP490/01YP490_A.jpg</v>
      </c>
      <c r="N48" s="41" t="str">
        <f aca="false">IF(ISBLANK(Values!$F47),"",Values!N47)</f>
        <v>https://download.lenovo.com/Images/Parts/01YP490/01YP490_B.jpg</v>
      </c>
      <c r="O48" s="41" t="str">
        <f aca="false">IF(ISBLANK(Values!$F47),"",Values!O47)</f>
        <v>https://download.lenovo.com/Images/Parts/01YP490/01YP490_details.jpg</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c r="X48" s="32"/>
      <c r="Y48" s="39"/>
      <c r="Z48" s="32"/>
      <c r="AA48" s="36" t="str">
        <f aca="false">IF(ISBLANK(Values!E47),"",Values!$B$20)</f>
        <v>PartialUpdate</v>
      </c>
      <c r="AB48" s="36"/>
      <c r="AI48" s="42"/>
      <c r="AJ48" s="43"/>
      <c r="AT48" s="28"/>
      <c r="AV48" s="36"/>
      <c r="BE48" s="27"/>
      <c r="BF48" s="27"/>
      <c r="BG48" s="27"/>
      <c r="BH48" s="27"/>
      <c r="CP48" s="36"/>
      <c r="CQ48" s="36"/>
      <c r="CR48" s="36"/>
      <c r="DO48" s="27"/>
      <c r="DP48" s="27"/>
      <c r="DS48" s="31"/>
      <c r="DY48" s="44"/>
      <c r="DZ48" s="31"/>
      <c r="EA48" s="31"/>
      <c r="EB48" s="31"/>
      <c r="EC48" s="31"/>
      <c r="EV48" s="31"/>
      <c r="FI48" s="36"/>
      <c r="FJ48" s="36"/>
      <c r="FO48" s="28"/>
    </row>
    <row r="49" customFormat="false" ht="15" hidden="false" customHeight="false" outlineLevel="0" collapsed="false">
      <c r="A49" s="27" t="str">
        <f aca="false">IF(ISBLANK(Values!E48),"",IF(Values!$B$37="EU","computercomponent","computer"))</f>
        <v>computercomponent</v>
      </c>
      <c r="B49" s="38" t="str">
        <f aca="false">IF(ISBLANK(Values!E48),"",Values!F48)</f>
        <v>Lenovo T480s silver - UK</v>
      </c>
      <c r="C49" s="32"/>
      <c r="D49" s="30" t="n">
        <f aca="false">IF(ISBLANK(Values!E48),"",Values!E48)</f>
        <v>5714401482055</v>
      </c>
      <c r="E49" s="31" t="str">
        <f aca="false">IF(ISBLANK(Values!E48),"","EAN")</f>
        <v>EAN</v>
      </c>
      <c r="F49" s="28"/>
      <c r="G49" s="32"/>
      <c r="H49" s="27"/>
      <c r="I49" s="27"/>
      <c r="J49" s="39"/>
      <c r="K49" s="28"/>
      <c r="L49" s="40"/>
      <c r="M49" s="41" t="str">
        <f aca="false">IF(ISBLANK(Values!E48),"",Values!$M48)</f>
        <v>https://download.lenovo.com/Images/Parts/01YN448/01YN448_A.jpg</v>
      </c>
      <c r="N49" s="41" t="str">
        <f aca="false">IF(ISBLANK(Values!$F48),"",Values!N48)</f>
        <v>https://download.lenovo.com/Images/Parts/01YN448/01YN448_B.jpg</v>
      </c>
      <c r="O49" s="41" t="str">
        <f aca="false">IF(ISBLANK(Values!$F48),"",Values!O48)</f>
        <v>https://download.lenovo.com/Images/Parts/01YN448/01YN448_details.jpg</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c r="X49" s="32"/>
      <c r="Y49" s="39"/>
      <c r="Z49" s="32"/>
      <c r="AA49" s="36" t="str">
        <f aca="false">IF(ISBLANK(Values!E48),"",Values!$B$20)</f>
        <v>PartialUpdate</v>
      </c>
      <c r="AB49" s="36"/>
      <c r="AI49" s="42"/>
      <c r="AJ49" s="43"/>
      <c r="AT49" s="28"/>
      <c r="AV49" s="36"/>
      <c r="BE49" s="27"/>
      <c r="BF49" s="27"/>
      <c r="BG49" s="27"/>
      <c r="BH49" s="27"/>
      <c r="CP49" s="36"/>
      <c r="CQ49" s="36"/>
      <c r="CR49" s="36"/>
      <c r="DO49" s="27"/>
      <c r="DP49" s="27"/>
      <c r="DS49" s="31"/>
      <c r="DY49" s="44"/>
      <c r="DZ49" s="31"/>
      <c r="EA49" s="31"/>
      <c r="EB49" s="31"/>
      <c r="EC49" s="31"/>
      <c r="EV49" s="31"/>
      <c r="FI49" s="36"/>
      <c r="FJ49" s="36"/>
      <c r="FO49" s="28"/>
    </row>
    <row r="50" customFormat="false" ht="15" hidden="false" customHeight="false" outlineLevel="0" collapsed="false">
      <c r="A50" s="27" t="str">
        <f aca="false">IF(ISBLANK(Values!E49),"",IF(Values!$B$37="EU","computercomponent","computer"))</f>
        <v>computercomponent</v>
      </c>
      <c r="B50" s="38" t="str">
        <f aca="false">IF(ISBLANK(Values!E49),"",Values!F49)</f>
        <v>Lenovo T480s silver - NOR</v>
      </c>
      <c r="C50" s="32"/>
      <c r="D50" s="30" t="n">
        <f aca="false">IF(ISBLANK(Values!E49),"",Values!E49)</f>
        <v>5714401482062</v>
      </c>
      <c r="E50" s="31" t="str">
        <f aca="false">IF(ISBLANK(Values!E49),"","EAN")</f>
        <v>EAN</v>
      </c>
      <c r="F50" s="28"/>
      <c r="G50" s="32"/>
      <c r="H50" s="27"/>
      <c r="I50" s="27"/>
      <c r="J50" s="39"/>
      <c r="K50" s="28"/>
      <c r="L50" s="40"/>
      <c r="M50" s="41" t="str">
        <f aca="false">IF(ISBLANK(Values!E49),"",Values!$M49)</f>
        <v>https://download.lenovo.com/Images/Parts/01YN379/01YN379_A.jpg</v>
      </c>
      <c r="N50" s="41" t="str">
        <f aca="false">IF(ISBLANK(Values!$F49),"",Values!N49)</f>
        <v>https://download.lenovo.com/Images/Parts/01YN379/01YN379_B.jpg</v>
      </c>
      <c r="O50" s="41" t="str">
        <f aca="false">IF(ISBLANK(Values!$F49),"",Values!O49)</f>
        <v>https://download.lenovo.com/Images/Parts/01YN379/01YN379_details.jpg</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c r="X50" s="32"/>
      <c r="Y50" s="39"/>
      <c r="Z50" s="32"/>
      <c r="AA50" s="36" t="str">
        <f aca="false">IF(ISBLANK(Values!E49),"",Values!$B$20)</f>
        <v>PartialUpdate</v>
      </c>
      <c r="AB50" s="36"/>
      <c r="AI50" s="42"/>
      <c r="AJ50" s="43"/>
      <c r="AT50" s="28"/>
      <c r="AV50" s="36"/>
      <c r="BE50" s="27"/>
      <c r="BF50" s="27"/>
      <c r="BG50" s="27"/>
      <c r="BH50" s="27"/>
      <c r="CP50" s="36"/>
      <c r="CQ50" s="36"/>
      <c r="CR50" s="36"/>
      <c r="DO50" s="27"/>
      <c r="DP50" s="27"/>
      <c r="DS50" s="31"/>
      <c r="DY50" s="44"/>
      <c r="DZ50" s="31"/>
      <c r="EA50" s="31"/>
      <c r="EB50" s="31"/>
      <c r="EC50" s="31"/>
      <c r="EV50" s="31"/>
      <c r="FI50" s="36"/>
      <c r="FJ50" s="36"/>
      <c r="FO50" s="28"/>
    </row>
    <row r="51" customFormat="false" ht="15" hidden="false" customHeight="false" outlineLevel="0" collapsed="false">
      <c r="A51" s="27" t="str">
        <f aca="false">IF(ISBLANK(Values!E50),"",IF(Values!$B$37="EU","computercomponent","computer"))</f>
        <v>computercomponent</v>
      </c>
      <c r="B51" s="38" t="str">
        <f aca="false">IF(ISBLANK(Values!E50),"",Values!F50)</f>
        <v>Lenovo T480s silver - BE</v>
      </c>
      <c r="C51" s="32"/>
      <c r="D51" s="30" t="n">
        <f aca="false">IF(ISBLANK(Values!E50),"",Values!E50)</f>
        <v>5714401482079</v>
      </c>
      <c r="E51" s="31" t="str">
        <f aca="false">IF(ISBLANK(Values!E50),"","EAN")</f>
        <v>EAN</v>
      </c>
      <c r="F51" s="28"/>
      <c r="G51" s="32"/>
      <c r="H51" s="27"/>
      <c r="I51" s="27"/>
      <c r="J51" s="39"/>
      <c r="K51" s="28"/>
      <c r="L51" s="40"/>
      <c r="M51" s="41" t="str">
        <f aca="false">IF(ISBLANK(Values!E50),"",Values!$M50)</f>
        <v>https://download.lenovo.com/Images/Parts/01YN346/01YN346_A.jpg</v>
      </c>
      <c r="N51" s="41" t="str">
        <f aca="false">IF(ISBLANK(Values!$F50),"",Values!N50)</f>
        <v>https://download.lenovo.com/Images/Parts/01YN346/01YN346_B.jpg</v>
      </c>
      <c r="O51" s="41" t="str">
        <f aca="false">IF(ISBLANK(Values!$F50),"",Values!O50)</f>
        <v>https://download.lenovo.com/Images/Parts/01YN346/01YN346_details.jpg</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c r="X51" s="32"/>
      <c r="Y51" s="39"/>
      <c r="Z51" s="32"/>
      <c r="AA51" s="36" t="str">
        <f aca="false">IF(ISBLANK(Values!E50),"",Values!$B$20)</f>
        <v>PartialUpdate</v>
      </c>
      <c r="AB51" s="36"/>
      <c r="AI51" s="42"/>
      <c r="AJ51" s="43"/>
      <c r="AT51" s="28"/>
      <c r="AV51" s="36"/>
      <c r="BE51" s="27"/>
      <c r="BF51" s="27"/>
      <c r="BG51" s="27"/>
      <c r="BH51" s="27"/>
      <c r="CP51" s="36"/>
      <c r="CQ51" s="36"/>
      <c r="CR51" s="36"/>
      <c r="DO51" s="27"/>
      <c r="DP51" s="27"/>
      <c r="DS51" s="31"/>
      <c r="DY51" s="44"/>
      <c r="DZ51" s="31"/>
      <c r="EA51" s="31"/>
      <c r="EB51" s="31"/>
      <c r="EC51" s="31"/>
      <c r="EV51" s="31"/>
      <c r="FI51" s="36"/>
      <c r="FJ51" s="36"/>
      <c r="FO51" s="28"/>
    </row>
    <row r="52" customFormat="false" ht="15" hidden="false" customHeight="false" outlineLevel="0" collapsed="false">
      <c r="A52" s="27" t="str">
        <f aca="false">IF(ISBLANK(Values!E51),"",IF(Values!$B$37="EU","computercomponent","computer"))</f>
        <v>computercomponent</v>
      </c>
      <c r="B52" s="38" t="str">
        <f aca="false">IF(ISBLANK(Values!E51),"",Values!F51)</f>
        <v>Lenovo T480s silver - BG</v>
      </c>
      <c r="C52" s="32"/>
      <c r="D52" s="30" t="n">
        <f aca="false">IF(ISBLANK(Values!E51),"",Values!E51)</f>
        <v>5714401482086</v>
      </c>
      <c r="E52" s="31" t="str">
        <f aca="false">IF(ISBLANK(Values!E51),"","EAN")</f>
        <v>EAN</v>
      </c>
      <c r="F52" s="28"/>
      <c r="G52" s="32"/>
      <c r="H52" s="27"/>
      <c r="I52" s="27"/>
      <c r="J52" s="39"/>
      <c r="K52" s="28"/>
      <c r="L52" s="40"/>
      <c r="M52" s="41" t="str">
        <f aca="false">IF(ISBLANK(Values!E51),"",Values!$M51)</f>
        <v>https://download.lenovo.com/Images/Parts/01YN427/01YN427_A.jpg</v>
      </c>
      <c r="N52" s="41" t="str">
        <f aca="false">IF(ISBLANK(Values!$F51),"",Values!N51)</f>
        <v>https://download.lenovo.com/Images/Parts/01YN427/01YN427_B.jpg</v>
      </c>
      <c r="O52" s="41" t="str">
        <f aca="false">IF(ISBLANK(Values!$F51),"",Values!O51)</f>
        <v>https://download.lenovo.com/Images/Parts/01YN427/01YN427_details.jpg</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c r="X52" s="32"/>
      <c r="Y52" s="39"/>
      <c r="Z52" s="32"/>
      <c r="AA52" s="36" t="str">
        <f aca="false">IF(ISBLANK(Values!E51),"",Values!$B$20)</f>
        <v>PartialUpdate</v>
      </c>
      <c r="AB52" s="36"/>
      <c r="AI52" s="42"/>
      <c r="AJ52" s="43"/>
      <c r="AT52" s="28"/>
      <c r="AV52" s="36"/>
      <c r="BE52" s="27"/>
      <c r="BF52" s="27"/>
      <c r="BG52" s="27"/>
      <c r="BH52" s="27"/>
      <c r="CP52" s="36"/>
      <c r="CQ52" s="36"/>
      <c r="CR52" s="36"/>
      <c r="DO52" s="27"/>
      <c r="DP52" s="27"/>
      <c r="DS52" s="31"/>
      <c r="DY52" s="44"/>
      <c r="DZ52" s="31"/>
      <c r="EA52" s="31"/>
      <c r="EB52" s="31"/>
      <c r="EC52" s="31"/>
      <c r="EV52" s="31"/>
      <c r="FI52" s="36"/>
      <c r="FJ52" s="36"/>
      <c r="FO52" s="28"/>
    </row>
    <row r="53" customFormat="false" ht="15" hidden="false" customHeight="false" outlineLevel="0" collapsed="false">
      <c r="A53" s="27" t="str">
        <f aca="false">IF(ISBLANK(Values!E52),"",IF(Values!$B$37="EU","computercomponent","computer"))</f>
        <v>computercomponent</v>
      </c>
      <c r="B53" s="38" t="str">
        <f aca="false">IF(ISBLANK(Values!E52),"",Values!F52)</f>
        <v>Lenovo T480s silver - CZ</v>
      </c>
      <c r="C53" s="32"/>
      <c r="D53" s="30" t="n">
        <f aca="false">IF(ISBLANK(Values!E52),"",Values!E52)</f>
        <v>5714401482093</v>
      </c>
      <c r="E53" s="31" t="str">
        <f aca="false">IF(ISBLANK(Values!E52),"","EAN")</f>
        <v>EAN</v>
      </c>
      <c r="F53" s="28"/>
      <c r="G53" s="32"/>
      <c r="H53" s="27"/>
      <c r="I53" s="27"/>
      <c r="J53" s="39"/>
      <c r="K53" s="28"/>
      <c r="L53" s="40"/>
      <c r="M53" s="41" t="str">
        <f aca="false">IF(ISBLANK(Values!E52),"",Values!$M52)</f>
        <v>https://download.lenovo.com/Images/Parts/01EN984/01EN984_A.jpg</v>
      </c>
      <c r="N53" s="41" t="str">
        <f aca="false">IF(ISBLANK(Values!$F52),"",Values!N52)</f>
        <v>https://download.lenovo.com/Images/Parts/01EN984/01EN984_B.jpg</v>
      </c>
      <c r="O53" s="41" t="str">
        <f aca="false">IF(ISBLANK(Values!$F52),"",Values!O52)</f>
        <v>https://download.lenovo.com/Images/Parts/01EN984/01EN984_details.jpg</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c r="X53" s="32"/>
      <c r="Y53" s="39"/>
      <c r="Z53" s="32"/>
      <c r="AA53" s="36" t="str">
        <f aca="false">IF(ISBLANK(Values!E52),"",Values!$B$20)</f>
        <v>PartialUpdate</v>
      </c>
      <c r="AB53" s="36"/>
      <c r="AI53" s="42"/>
      <c r="AJ53" s="43"/>
      <c r="AT53" s="28"/>
      <c r="AV53" s="36"/>
      <c r="BE53" s="27"/>
      <c r="BF53" s="27"/>
      <c r="BG53" s="27"/>
      <c r="BH53" s="27"/>
      <c r="CP53" s="36"/>
      <c r="CQ53" s="36"/>
      <c r="CR53" s="36"/>
      <c r="DO53" s="27"/>
      <c r="DP53" s="27"/>
      <c r="DS53" s="31"/>
      <c r="DY53" s="44"/>
      <c r="DZ53" s="31"/>
      <c r="EA53" s="31"/>
      <c r="EB53" s="31"/>
      <c r="EC53" s="31"/>
      <c r="EV53" s="31"/>
      <c r="FI53" s="36"/>
      <c r="FJ53" s="36"/>
      <c r="FO53" s="28"/>
    </row>
    <row r="54" customFormat="false" ht="15" hidden="false" customHeight="false" outlineLevel="0" collapsed="false">
      <c r="A54" s="27" t="str">
        <f aca="false">IF(ISBLANK(Values!E53),"",IF(Values!$B$37="EU","computercomponent","computer"))</f>
        <v>computercomponent</v>
      </c>
      <c r="B54" s="38" t="str">
        <f aca="false">IF(ISBLANK(Values!E53),"",Values!F53)</f>
        <v>Lenovo T480s silver - DK</v>
      </c>
      <c r="C54" s="32"/>
      <c r="D54" s="30" t="n">
        <f aca="false">IF(ISBLANK(Values!E53),"",Values!E53)</f>
        <v>5714401482109</v>
      </c>
      <c r="E54" s="31" t="str">
        <f aca="false">IF(ISBLANK(Values!E53),"","EAN")</f>
        <v>EAN</v>
      </c>
      <c r="F54" s="28"/>
      <c r="G54" s="32"/>
      <c r="H54" s="27"/>
      <c r="I54" s="27"/>
      <c r="J54" s="39"/>
      <c r="K54" s="28"/>
      <c r="L54" s="40"/>
      <c r="M54" s="41" t="str">
        <f aca="false">IF(ISBLANK(Values!E53),"",Values!$M53)</f>
        <v>https://download.lenovo.com/Images/Parts/01YN389/01YN389_A.jpg</v>
      </c>
      <c r="N54" s="41" t="str">
        <f aca="false">IF(ISBLANK(Values!$F53),"",Values!N53)</f>
        <v>https://download.lenovo.com/Images/Parts/01YN389/01YN389_B.jpg</v>
      </c>
      <c r="O54" s="41" t="str">
        <f aca="false">IF(ISBLANK(Values!$F53),"",Values!O53)</f>
        <v>https://download.lenovo.com/Images/Parts/01YN389/01YN389_details.jpg</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c r="X54" s="32"/>
      <c r="Y54" s="39"/>
      <c r="Z54" s="32"/>
      <c r="AA54" s="36" t="str">
        <f aca="false">IF(ISBLANK(Values!E53),"",Values!$B$20)</f>
        <v>PartialUpdate</v>
      </c>
      <c r="AB54" s="36"/>
      <c r="AI54" s="42"/>
      <c r="AJ54" s="43"/>
      <c r="AT54" s="28"/>
      <c r="AV54" s="36"/>
      <c r="BE54" s="27"/>
      <c r="BF54" s="27"/>
      <c r="BG54" s="27"/>
      <c r="BH54" s="27"/>
      <c r="CP54" s="36"/>
      <c r="CQ54" s="36"/>
      <c r="CR54" s="36"/>
      <c r="DO54" s="27"/>
      <c r="DP54" s="27"/>
      <c r="DS54" s="31"/>
      <c r="DY54" s="44"/>
      <c r="DZ54" s="31"/>
      <c r="EA54" s="31"/>
      <c r="EB54" s="31"/>
      <c r="EC54" s="31"/>
      <c r="EV54" s="31"/>
      <c r="FI54" s="36"/>
      <c r="FJ54" s="36"/>
      <c r="FO54" s="28"/>
    </row>
    <row r="55" customFormat="false" ht="15" hidden="false" customHeight="false" outlineLevel="0" collapsed="false">
      <c r="A55" s="27" t="str">
        <f aca="false">IF(ISBLANK(Values!E54),"",IF(Values!$B$37="EU","computercomponent","computer"))</f>
        <v>computercomponent</v>
      </c>
      <c r="B55" s="38" t="str">
        <f aca="false">IF(ISBLANK(Values!E54),"",Values!F54)</f>
        <v>Lenovo T480s silver - HU</v>
      </c>
      <c r="C55" s="32"/>
      <c r="D55" s="30" t="n">
        <f aca="false">IF(ISBLANK(Values!E54),"",Values!E54)</f>
        <v>5714401482116</v>
      </c>
      <c r="E55" s="31" t="str">
        <f aca="false">IF(ISBLANK(Values!E54),"","EAN")</f>
        <v>EAN</v>
      </c>
      <c r="F55" s="28"/>
      <c r="G55" s="32"/>
      <c r="H55" s="27"/>
      <c r="I55" s="27"/>
      <c r="J55" s="39"/>
      <c r="K55" s="28"/>
      <c r="L55" s="40"/>
      <c r="M55" s="41" t="str">
        <f aca="false">IF(ISBLANK(Values!E54),"",Values!$M54)</f>
        <v>https://download.lenovo.com/Images/Parts/01YN435/01YN435_A.jpg</v>
      </c>
      <c r="N55" s="41" t="str">
        <f aca="false">IF(ISBLANK(Values!$F54),"",Values!N54)</f>
        <v>https://download.lenovo.com/Images/Parts/01YN435/01YN435_B.jpg</v>
      </c>
      <c r="O55" s="41" t="str">
        <f aca="false">IF(ISBLANK(Values!$F54),"",Values!O54)</f>
        <v>https://download.lenovo.com/Images/Parts/01YN435/01YN435_details.jpg</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c r="X55" s="32"/>
      <c r="Y55" s="39"/>
      <c r="Z55" s="32"/>
      <c r="AA55" s="36" t="str">
        <f aca="false">IF(ISBLANK(Values!E54),"",Values!$B$20)</f>
        <v>PartialUpdate</v>
      </c>
      <c r="AB55" s="36"/>
      <c r="AI55" s="42"/>
      <c r="AJ55" s="43"/>
      <c r="AT55" s="28"/>
      <c r="AV55" s="36"/>
      <c r="BE55" s="27"/>
      <c r="BF55" s="27"/>
      <c r="BG55" s="27"/>
      <c r="BH55" s="27"/>
      <c r="CP55" s="36"/>
      <c r="CQ55" s="36"/>
      <c r="CR55" s="36"/>
      <c r="DO55" s="27"/>
      <c r="DP55" s="27"/>
      <c r="DS55" s="31"/>
      <c r="DY55" s="44"/>
      <c r="DZ55" s="31"/>
      <c r="EA55" s="31"/>
      <c r="EB55" s="31"/>
      <c r="EC55" s="31"/>
      <c r="EV55" s="31"/>
      <c r="FI55" s="36"/>
      <c r="FJ55" s="36"/>
      <c r="FO55" s="28"/>
    </row>
    <row r="56" customFormat="false" ht="15" hidden="false" customHeight="false" outlineLevel="0" collapsed="false">
      <c r="A56" s="27" t="str">
        <f aca="false">IF(ISBLANK(Values!E55),"",IF(Values!$B$37="EU","computercomponent","computer"))</f>
        <v>computercomponent</v>
      </c>
      <c r="B56" s="38" t="str">
        <f aca="false">IF(ISBLANK(Values!E55),"",Values!F55)</f>
        <v>Lenovo T480s silver - NL</v>
      </c>
      <c r="C56" s="32"/>
      <c r="D56" s="30" t="n">
        <f aca="false">IF(ISBLANK(Values!E55),"",Values!E55)</f>
        <v>5714401482123</v>
      </c>
      <c r="E56" s="31" t="str">
        <f aca="false">IF(ISBLANK(Values!E55),"","EAN")</f>
        <v>EAN</v>
      </c>
      <c r="F56" s="28"/>
      <c r="G56" s="32"/>
      <c r="H56" s="27"/>
      <c r="I56" s="27"/>
      <c r="J56" s="39"/>
      <c r="K56" s="28"/>
      <c r="L56" s="40"/>
      <c r="M56" s="41"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c r="X56" s="32"/>
      <c r="Y56" s="39"/>
      <c r="Z56" s="32"/>
      <c r="AA56" s="36" t="str">
        <f aca="false">IF(ISBLANK(Values!E55),"",Values!$B$20)</f>
        <v>PartialUpdate</v>
      </c>
      <c r="AB56" s="36"/>
      <c r="AI56" s="42"/>
      <c r="AJ56" s="43"/>
      <c r="AT56" s="28"/>
      <c r="AV56" s="36"/>
      <c r="BE56" s="27"/>
      <c r="BF56" s="27"/>
      <c r="BG56" s="27"/>
      <c r="BH56" s="27"/>
      <c r="CP56" s="36"/>
      <c r="CQ56" s="36"/>
      <c r="CR56" s="36"/>
      <c r="DO56" s="27"/>
      <c r="DP56" s="27"/>
      <c r="DS56" s="31"/>
      <c r="DY56" s="44"/>
      <c r="DZ56" s="31"/>
      <c r="EA56" s="31"/>
      <c r="EB56" s="31"/>
      <c r="EC56" s="31"/>
      <c r="EV56" s="31"/>
      <c r="FI56" s="36"/>
      <c r="FJ56" s="36"/>
      <c r="FO56" s="28"/>
    </row>
    <row r="57" customFormat="false" ht="15" hidden="false" customHeight="false" outlineLevel="0" collapsed="false">
      <c r="A57" s="27" t="str">
        <f aca="false">IF(ISBLANK(Values!E56),"",IF(Values!$B$37="EU","computercomponent","computer"))</f>
        <v>computercomponent</v>
      </c>
      <c r="B57" s="38" t="str">
        <f aca="false">IF(ISBLANK(Values!E56),"",Values!F56)</f>
        <v>Lenovo T480s silver - NO</v>
      </c>
      <c r="C57" s="32"/>
      <c r="D57" s="30" t="n">
        <f aca="false">IF(ISBLANK(Values!E56),"",Values!E56)</f>
        <v>5714401482130</v>
      </c>
      <c r="E57" s="31" t="str">
        <f aca="false">IF(ISBLANK(Values!E56),"","EAN")</f>
        <v>EAN</v>
      </c>
      <c r="F57" s="28"/>
      <c r="G57" s="32"/>
      <c r="H57" s="27"/>
      <c r="I57" s="27"/>
      <c r="J57" s="39"/>
      <c r="K57" s="28"/>
      <c r="L57" s="40"/>
      <c r="M57" s="41" t="str">
        <f aca="false">IF(ISBLANK(Values!E56),"",Values!$M56)</f>
        <v>https://download.lenovo.com/Images/Parts/01YN360/01YN360_A.jpg</v>
      </c>
      <c r="N57" s="41" t="str">
        <f aca="false">IF(ISBLANK(Values!$F56),"",Values!N56)</f>
        <v>https://download.lenovo.com/Images/Parts/01YN360/01YN360_B.jpg</v>
      </c>
      <c r="O57" s="41" t="str">
        <f aca="false">IF(ISBLANK(Values!$F56),"",Values!O56)</f>
        <v>https://download.lenovo.com/Images/Parts/01YN360/01YN360_details.jpg</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c r="X57" s="32"/>
      <c r="Y57" s="39"/>
      <c r="Z57" s="32"/>
      <c r="AA57" s="36" t="str">
        <f aca="false">IF(ISBLANK(Values!E56),"",Values!$B$20)</f>
        <v>PartialUpdate</v>
      </c>
      <c r="AB57" s="36"/>
      <c r="AI57" s="42"/>
      <c r="AJ57" s="43"/>
      <c r="AT57" s="28"/>
      <c r="AV57" s="36"/>
      <c r="BE57" s="27"/>
      <c r="BF57" s="27"/>
      <c r="BG57" s="27"/>
      <c r="BH57" s="27"/>
      <c r="CP57" s="36"/>
      <c r="CQ57" s="36"/>
      <c r="CR57" s="36"/>
      <c r="DO57" s="27"/>
      <c r="DP57" s="27"/>
      <c r="DS57" s="31"/>
      <c r="DY57" s="44"/>
      <c r="DZ57" s="31"/>
      <c r="EA57" s="31"/>
      <c r="EB57" s="31"/>
      <c r="EC57" s="31"/>
      <c r="EV57" s="31"/>
      <c r="FI57" s="36"/>
      <c r="FJ57" s="36"/>
      <c r="FO57" s="28"/>
    </row>
    <row r="58" customFormat="false" ht="15" hidden="false" customHeight="false" outlineLevel="0" collapsed="false">
      <c r="A58" s="27" t="str">
        <f aca="false">IF(ISBLANK(Values!E57),"",IF(Values!$B$37="EU","computercomponent","computer"))</f>
        <v>computercomponent</v>
      </c>
      <c r="B58" s="38" t="str">
        <f aca="false">IF(ISBLANK(Values!E57),"",Values!F57)</f>
        <v>Lenovo T480s silver - PL</v>
      </c>
      <c r="C58" s="32"/>
      <c r="D58" s="30" t="n">
        <f aca="false">IF(ISBLANK(Values!E57),"",Values!E57)</f>
        <v>5714401482147</v>
      </c>
      <c r="E58" s="31" t="str">
        <f aca="false">IF(ISBLANK(Values!E57),"","EAN")</f>
        <v>EAN</v>
      </c>
      <c r="F58" s="28"/>
      <c r="G58" s="32"/>
      <c r="H58" s="27"/>
      <c r="I58" s="27"/>
      <c r="J58" s="39"/>
      <c r="K58" s="28"/>
      <c r="L58" s="40"/>
      <c r="M58" s="41"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c r="X58" s="32"/>
      <c r="Y58" s="39"/>
      <c r="Z58" s="32"/>
      <c r="AA58" s="36" t="str">
        <f aca="false">IF(ISBLANK(Values!E57),"",Values!$B$20)</f>
        <v>PartialUpdate</v>
      </c>
      <c r="AB58" s="36"/>
      <c r="AI58" s="42"/>
      <c r="AJ58" s="43"/>
      <c r="AT58" s="28"/>
      <c r="AV58" s="36"/>
      <c r="BE58" s="27"/>
      <c r="BF58" s="27"/>
      <c r="BG58" s="27"/>
      <c r="BH58" s="27"/>
      <c r="CP58" s="36"/>
      <c r="CQ58" s="36"/>
      <c r="CR58" s="36"/>
      <c r="DO58" s="27"/>
      <c r="DP58" s="27"/>
      <c r="DS58" s="31"/>
      <c r="DY58" s="44"/>
      <c r="DZ58" s="31"/>
      <c r="EA58" s="31"/>
      <c r="EB58" s="31"/>
      <c r="EC58" s="31"/>
      <c r="EV58" s="31"/>
      <c r="FI58" s="36"/>
      <c r="FJ58" s="36"/>
      <c r="FO58" s="28"/>
    </row>
    <row r="59" customFormat="false" ht="15" hidden="false" customHeight="false" outlineLevel="0" collapsed="false">
      <c r="A59" s="27" t="str">
        <f aca="false">IF(ISBLANK(Values!E58),"",IF(Values!$B$37="EU","computercomponent","computer"))</f>
        <v>computercomponent</v>
      </c>
      <c r="B59" s="38" t="str">
        <f aca="false">IF(ISBLANK(Values!E58),"",Values!F58)</f>
        <v>Lenovo T480s silver - PT</v>
      </c>
      <c r="C59" s="32"/>
      <c r="D59" s="30" t="n">
        <f aca="false">IF(ISBLANK(Values!E58),"",Values!E58)</f>
        <v>5714401482154</v>
      </c>
      <c r="E59" s="31" t="str">
        <f aca="false">IF(ISBLANK(Values!E58),"","EAN")</f>
        <v>EAN</v>
      </c>
      <c r="F59" s="28"/>
      <c r="G59" s="32"/>
      <c r="H59" s="27"/>
      <c r="I59" s="27"/>
      <c r="J59" s="39"/>
      <c r="K59" s="28"/>
      <c r="L59" s="40"/>
      <c r="M59" s="41" t="str">
        <f aca="false">IF(ISBLANK(Values!E58),"",Values!$M58)</f>
        <v>https://download.lenovo.com/Images/Parts/01YN441/01YN441_A.jpg</v>
      </c>
      <c r="N59" s="41" t="str">
        <f aca="false">IF(ISBLANK(Values!$F58),"",Values!N58)</f>
        <v>https://download.lenovo.com/Images/Parts/01YN441/01YN441_B.jpg</v>
      </c>
      <c r="O59" s="41" t="str">
        <f aca="false">IF(ISBLANK(Values!$F58),"",Values!O58)</f>
        <v>https://download.lenovo.com/Images/Parts/01YN441/01YN441_details.jpg</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c r="X59" s="32"/>
      <c r="Y59" s="39"/>
      <c r="Z59" s="32"/>
      <c r="AA59" s="36" t="str">
        <f aca="false">IF(ISBLANK(Values!E58),"",Values!$B$20)</f>
        <v>PartialUpdate</v>
      </c>
      <c r="AB59" s="36"/>
      <c r="AI59" s="42"/>
      <c r="AJ59" s="43"/>
      <c r="AT59" s="28"/>
      <c r="AV59" s="36"/>
      <c r="BE59" s="27"/>
      <c r="BF59" s="27"/>
      <c r="BG59" s="27"/>
      <c r="BH59" s="27"/>
      <c r="CP59" s="36"/>
      <c r="CQ59" s="36"/>
      <c r="CR59" s="36"/>
      <c r="DO59" s="27"/>
      <c r="DP59" s="27"/>
      <c r="DS59" s="31"/>
      <c r="DY59" s="44"/>
      <c r="DZ59" s="31"/>
      <c r="EA59" s="31"/>
      <c r="EB59" s="31"/>
      <c r="EC59" s="31"/>
      <c r="EV59" s="31"/>
      <c r="FI59" s="36"/>
      <c r="FJ59" s="36"/>
      <c r="FO59" s="28"/>
    </row>
    <row r="60" customFormat="false" ht="15" hidden="false" customHeight="false" outlineLevel="0" collapsed="false">
      <c r="A60" s="27" t="str">
        <f aca="false">IF(ISBLANK(Values!E59),"",IF(Values!$B$37="EU","computercomponent","computer"))</f>
        <v>computercomponent</v>
      </c>
      <c r="B60" s="38" t="str">
        <f aca="false">IF(ISBLANK(Values!E59),"",Values!F59)</f>
        <v>Lenovo T480s silver - SE/FI</v>
      </c>
      <c r="C60" s="32"/>
      <c r="D60" s="30" t="n">
        <f aca="false">IF(ISBLANK(Values!E59),"",Values!E59)</f>
        <v>5714401482161</v>
      </c>
      <c r="E60" s="31" t="str">
        <f aca="false">IF(ISBLANK(Values!E59),"","EAN")</f>
        <v>EAN</v>
      </c>
      <c r="F60" s="28"/>
      <c r="G60" s="32"/>
      <c r="H60" s="27"/>
      <c r="I60" s="27"/>
      <c r="J60" s="39"/>
      <c r="K60" s="28"/>
      <c r="L60" s="40"/>
      <c r="M60" s="41" t="str">
        <f aca="false">IF(ISBLANK(Values!E59),"",Values!$M59)</f>
        <v>https://download.lenovo.com/Images/Parts/01YN365/01YN365_A.jpg</v>
      </c>
      <c r="N60" s="41" t="str">
        <f aca="false">IF(ISBLANK(Values!$F59),"",Values!N59)</f>
        <v>https://download.lenovo.com/Images/Parts/01YN365/01YN365_B.jpg</v>
      </c>
      <c r="O60" s="41" t="str">
        <f aca="false">IF(ISBLANK(Values!$F59),"",Values!O59)</f>
        <v>https://download.lenovo.com/Images/Parts/01YN365/01YN365_details.jpg</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c r="X60" s="32"/>
      <c r="Y60" s="39"/>
      <c r="Z60" s="32"/>
      <c r="AA60" s="36" t="str">
        <f aca="false">IF(ISBLANK(Values!E59),"",Values!$B$20)</f>
        <v>PartialUpdate</v>
      </c>
      <c r="AB60" s="36"/>
      <c r="AI60" s="42"/>
      <c r="AJ60" s="43"/>
      <c r="AT60" s="28"/>
      <c r="AV60" s="36"/>
      <c r="BE60" s="27"/>
      <c r="BF60" s="27"/>
      <c r="BG60" s="27"/>
      <c r="BH60" s="27"/>
      <c r="CP60" s="36"/>
      <c r="CQ60" s="36"/>
      <c r="CR60" s="36"/>
      <c r="DO60" s="27"/>
      <c r="DP60" s="27"/>
      <c r="DS60" s="31"/>
      <c r="DY60" s="44"/>
      <c r="DZ60" s="31"/>
      <c r="EA60" s="31"/>
      <c r="EB60" s="31"/>
      <c r="EC60" s="31"/>
      <c r="EV60" s="31"/>
      <c r="FI60" s="36"/>
      <c r="FJ60" s="36"/>
      <c r="FO60" s="28"/>
    </row>
    <row r="61" customFormat="false" ht="15" hidden="false" customHeight="false" outlineLevel="0" collapsed="false">
      <c r="A61" s="27" t="str">
        <f aca="false">IF(ISBLANK(Values!E60),"",IF(Values!$B$37="EU","computercomponent","computer"))</f>
        <v>computercomponent</v>
      </c>
      <c r="B61" s="38" t="str">
        <f aca="false">IF(ISBLANK(Values!E60),"",Values!F60)</f>
        <v>Lenovo T480s silver - CH</v>
      </c>
      <c r="C61" s="32"/>
      <c r="D61" s="30" t="n">
        <f aca="false">IF(ISBLANK(Values!E60),"",Values!E60)</f>
        <v>5714401482178</v>
      </c>
      <c r="E61" s="31" t="str">
        <f aca="false">IF(ISBLANK(Values!E60),"","EAN")</f>
        <v>EAN</v>
      </c>
      <c r="F61" s="28"/>
      <c r="G61" s="32"/>
      <c r="H61" s="27"/>
      <c r="I61" s="27"/>
      <c r="J61" s="39"/>
      <c r="K61" s="28"/>
      <c r="L61" s="40"/>
      <c r="M61" s="41" t="str">
        <f aca="false">IF(ISBLANK(Values!E60),"",Values!$M60)</f>
        <v>https://download.lenovo.com/Images/Parts/01YN366/01YN366_A.jpg</v>
      </c>
      <c r="N61" s="41" t="str">
        <f aca="false">IF(ISBLANK(Values!$F60),"",Values!N60)</f>
        <v>https://download.lenovo.com/Images/Parts/01YN366/01YN366_B.jpg</v>
      </c>
      <c r="O61" s="41" t="str">
        <f aca="false">IF(ISBLANK(Values!$F60),"",Values!O60)</f>
        <v>https://download.lenovo.com/Images/Parts/01YN366/01YN366_details.jpg</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c r="X61" s="32"/>
      <c r="Y61" s="39"/>
      <c r="Z61" s="32"/>
      <c r="AA61" s="36" t="str">
        <f aca="false">IF(ISBLANK(Values!E60),"",Values!$B$20)</f>
        <v>PartialUpdate</v>
      </c>
      <c r="AB61" s="36"/>
      <c r="AI61" s="42"/>
      <c r="AJ61" s="43"/>
      <c r="AT61" s="28"/>
      <c r="AV61" s="36"/>
      <c r="BE61" s="27"/>
      <c r="BF61" s="27"/>
      <c r="BG61" s="27"/>
      <c r="BH61" s="27"/>
      <c r="CP61" s="36"/>
      <c r="CQ61" s="36"/>
      <c r="CR61" s="36"/>
      <c r="DO61" s="27"/>
      <c r="DP61" s="27"/>
      <c r="DS61" s="31"/>
      <c r="DY61" s="44"/>
      <c r="DZ61" s="31"/>
      <c r="EA61" s="31"/>
      <c r="EB61" s="31"/>
      <c r="EC61" s="31"/>
      <c r="EV61" s="31"/>
      <c r="FI61" s="36"/>
      <c r="FJ61" s="36"/>
      <c r="FO61" s="28"/>
    </row>
    <row r="62" customFormat="false" ht="15" hidden="false" customHeight="false" outlineLevel="0" collapsed="false">
      <c r="A62" s="27" t="str">
        <f aca="false">IF(ISBLANK(Values!E61),"",IF(Values!$B$37="EU","computercomponent","computer"))</f>
        <v>computercomponent</v>
      </c>
      <c r="B62" s="38" t="str">
        <f aca="false">IF(ISBLANK(Values!E61),"",Values!F61)</f>
        <v>Lenovo T480s silver - US INT</v>
      </c>
      <c r="C62" s="32"/>
      <c r="D62" s="30" t="n">
        <f aca="false">IF(ISBLANK(Values!E61),"",Values!E61)</f>
        <v>5714401482185</v>
      </c>
      <c r="E62" s="31" t="str">
        <f aca="false">IF(ISBLANK(Values!E61),"","EAN")</f>
        <v>EAN</v>
      </c>
      <c r="F62" s="28"/>
      <c r="G62" s="32"/>
      <c r="H62" s="27"/>
      <c r="I62" s="27"/>
      <c r="J62" s="39"/>
      <c r="K62" s="28"/>
      <c r="L62" s="40"/>
      <c r="M62" s="41" t="str">
        <f aca="false">IF(ISBLANK(Values!E61),"",Values!$M61)</f>
        <v>https://download.lenovo.com/Images/Parts/01YN449/01YN449_A.jpg</v>
      </c>
      <c r="N62" s="41" t="str">
        <f aca="false">IF(ISBLANK(Values!$F61),"",Values!N61)</f>
        <v>https://download.lenovo.com/Images/Parts/01YN449/01YN449_B.jpg</v>
      </c>
      <c r="O62" s="41" t="str">
        <f aca="false">IF(ISBLANK(Values!$F61),"",Values!O61)</f>
        <v>https://download.lenovo.com/Images/Parts/01YN449/01YN449_details.jpg</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c r="X62" s="32"/>
      <c r="Y62" s="39"/>
      <c r="Z62" s="32"/>
      <c r="AA62" s="36" t="str">
        <f aca="false">IF(ISBLANK(Values!E61),"",Values!$B$20)</f>
        <v>PartialUpdate</v>
      </c>
      <c r="AB62" s="36"/>
      <c r="AI62" s="42"/>
      <c r="AJ62" s="43"/>
      <c r="AT62" s="28"/>
      <c r="AV62" s="36"/>
      <c r="BE62" s="27"/>
      <c r="BF62" s="27"/>
      <c r="BG62" s="27"/>
      <c r="BH62" s="27"/>
      <c r="CP62" s="36"/>
      <c r="CQ62" s="36"/>
      <c r="CR62" s="36"/>
      <c r="DO62" s="27"/>
      <c r="DP62" s="27"/>
      <c r="DS62" s="31"/>
      <c r="DY62" s="44"/>
      <c r="DZ62" s="31"/>
      <c r="EA62" s="31"/>
      <c r="EB62" s="31"/>
      <c r="EC62" s="31"/>
      <c r="EV62" s="31"/>
      <c r="FI62" s="36"/>
      <c r="FJ62" s="36"/>
      <c r="FO62" s="28"/>
    </row>
    <row r="63" customFormat="false" ht="15" hidden="false" customHeight="false" outlineLevel="0" collapsed="false">
      <c r="A63" s="27" t="str">
        <f aca="false">IF(ISBLANK(Values!E62),"",IF(Values!$B$37="EU","computercomponent","computer"))</f>
        <v>computercomponent</v>
      </c>
      <c r="B63" s="38" t="str">
        <f aca="false">IF(ISBLANK(Values!E62),"",Values!F62)</f>
        <v>Lenovo T480s silver - RUS</v>
      </c>
      <c r="C63" s="32"/>
      <c r="D63" s="30" t="n">
        <f aca="false">IF(ISBLANK(Values!E62),"",Values!E62)</f>
        <v>5714401482192</v>
      </c>
      <c r="E63" s="31" t="str">
        <f aca="false">IF(ISBLANK(Values!E62),"","EAN")</f>
        <v>EAN</v>
      </c>
      <c r="F63" s="28"/>
      <c r="G63" s="32"/>
      <c r="H63" s="27"/>
      <c r="I63" s="27"/>
      <c r="J63" s="39"/>
      <c r="K63" s="28"/>
      <c r="L63" s="40"/>
      <c r="M63" s="41" t="str">
        <f aca="false">IF(ISBLANK(Values!E62),"",Values!$M62)</f>
        <v>https://download.lenovo.com/Images/Parts/01YN402/01YN402_A.jpg</v>
      </c>
      <c r="N63" s="41" t="str">
        <f aca="false">IF(ISBLANK(Values!$F62),"",Values!N62)</f>
        <v>https://download.lenovo.com/Images/Parts/01YN402/01YN402_B.jpg</v>
      </c>
      <c r="O63" s="41" t="str">
        <f aca="false">IF(ISBLANK(Values!$F62),"",Values!O62)</f>
        <v>https://download.lenovo.com/Images/Parts/01YN402/01YN402_details.jpg</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c r="X63" s="32"/>
      <c r="Y63" s="39"/>
      <c r="Z63" s="32"/>
      <c r="AA63" s="36" t="str">
        <f aca="false">IF(ISBLANK(Values!E62),"",Values!$B$20)</f>
        <v>PartialUpdate</v>
      </c>
      <c r="AB63" s="36"/>
      <c r="AI63" s="42"/>
      <c r="AJ63" s="43"/>
      <c r="AT63" s="28"/>
      <c r="AV63" s="36"/>
      <c r="BE63" s="27"/>
      <c r="BF63" s="27"/>
      <c r="BG63" s="27"/>
      <c r="BH63" s="27"/>
      <c r="CP63" s="36"/>
      <c r="CQ63" s="36"/>
      <c r="CR63" s="36"/>
      <c r="DO63" s="27"/>
      <c r="DP63" s="27"/>
      <c r="DS63" s="31"/>
      <c r="DY63" s="44"/>
      <c r="DZ63" s="31"/>
      <c r="EA63" s="31"/>
      <c r="EB63" s="31"/>
      <c r="EC63" s="31"/>
      <c r="EV63" s="31"/>
      <c r="FI63" s="36"/>
      <c r="FJ63" s="36"/>
      <c r="FO63" s="28"/>
    </row>
    <row r="64" customFormat="false" ht="15" hidden="false" customHeight="false" outlineLevel="0" collapsed="false">
      <c r="A64" s="27" t="str">
        <f aca="false">IF(ISBLANK(Values!E63),"",IF(Values!$B$37="EU","computercomponent","computer"))</f>
        <v>computercomponent</v>
      </c>
      <c r="B64" s="38" t="str">
        <f aca="false">IF(ISBLANK(Values!E63),"",Values!F63)</f>
        <v>Lenovo T480s silver - US</v>
      </c>
      <c r="C64" s="32"/>
      <c r="D64" s="30" t="n">
        <f aca="false">IF(ISBLANK(Values!E63),"",Values!E63)</f>
        <v>5714401482208</v>
      </c>
      <c r="E64" s="31" t="str">
        <f aca="false">IF(ISBLANK(Values!E63),"","EAN")</f>
        <v>EAN</v>
      </c>
      <c r="F64" s="28"/>
      <c r="G64" s="32"/>
      <c r="H64" s="27"/>
      <c r="I64" s="27"/>
      <c r="J64" s="39"/>
      <c r="K64" s="28"/>
      <c r="L64" s="40"/>
      <c r="M64" s="41" t="str">
        <f aca="false">IF(ISBLANK(Values!E63),"",Values!$M63)</f>
        <v>https://download.lenovo.com/Images/Parts/01YN340/01YN340_A.jpg</v>
      </c>
      <c r="N64" s="41" t="str">
        <f aca="false">IF(ISBLANK(Values!$F63),"",Values!N63)</f>
        <v>https://download.lenovo.com/Images/Parts/01YN340/01YN340_B.jpg</v>
      </c>
      <c r="O64" s="41" t="str">
        <f aca="false">IF(ISBLANK(Values!$F63),"",Values!O63)</f>
        <v>https://download.lenovo.com/Images/Parts/01YN340/01YN340_details.jpg</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c r="X64" s="32"/>
      <c r="Y64" s="39"/>
      <c r="Z64" s="32"/>
      <c r="AA64" s="36" t="str">
        <f aca="false">IF(ISBLANK(Values!E63),"",Values!$B$20)</f>
        <v>PartialUpdate</v>
      </c>
      <c r="AB64" s="36"/>
      <c r="AI64" s="42"/>
      <c r="AJ64" s="43"/>
      <c r="AT64" s="28"/>
      <c r="AV64" s="36"/>
      <c r="BE64" s="27"/>
      <c r="BF64" s="27"/>
      <c r="BG64" s="27"/>
      <c r="BH64" s="27"/>
      <c r="CP64" s="36"/>
      <c r="CQ64" s="36"/>
      <c r="CR64" s="36"/>
      <c r="DO64" s="27"/>
      <c r="DP64" s="27"/>
      <c r="DS64" s="31"/>
      <c r="DY64" s="44"/>
      <c r="DZ64" s="31"/>
      <c r="EA64" s="31"/>
      <c r="EB64" s="31"/>
      <c r="EC64" s="31"/>
      <c r="EV64" s="31"/>
      <c r="FI64" s="36"/>
      <c r="FJ64" s="36"/>
      <c r="FO64" s="28"/>
    </row>
    <row r="65" customFormat="false" ht="15" hidden="false" customHeight="false" outlineLevel="0" collapsed="false">
      <c r="A65" s="27" t="str">
        <f aca="false">IF(ISBLANK(Values!E64),"",IF(Values!$B$37="EU","computercomponent","computer"))</f>
        <v>computercomponent</v>
      </c>
      <c r="B65" s="38" t="str">
        <f aca="false">IF(ISBLANK(Values!E64),"",Values!F64)</f>
        <v>Lenovo T480s Regular Silver - DE</v>
      </c>
      <c r="C65" s="32"/>
      <c r="D65" s="30" t="n">
        <f aca="false">IF(ISBLANK(Values!E64),"",Values!E64)</f>
        <v>5714401483014</v>
      </c>
      <c r="E65" s="31" t="str">
        <f aca="false">IF(ISBLANK(Values!E64),"","EAN")</f>
        <v>EAN</v>
      </c>
      <c r="F65" s="28"/>
      <c r="G65" s="32"/>
      <c r="H65" s="27"/>
      <c r="I65" s="27"/>
      <c r="J65" s="39"/>
      <c r="K65" s="28"/>
      <c r="L65" s="40"/>
      <c r="M65" s="41" t="str">
        <f aca="false">IF(ISBLANK(Values!E64),"",Values!$M64)</f>
        <v>https://download.lenovo.com/Images/Parts/01YN352/01YN352_A.jpg</v>
      </c>
      <c r="N65" s="41" t="str">
        <f aca="false">IF(ISBLANK(Values!$F64),"",Values!N64)</f>
        <v>https://download.lenovo.com/Images/Parts/01YN352/01YN352_B.jpg</v>
      </c>
      <c r="O65" s="41" t="str">
        <f aca="false">IF(ISBLANK(Values!$F64),"",Values!O64)</f>
        <v>https://download.lenovo.com/Images/Parts/01YN352/01YN352_details.jpg</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c r="X65" s="32"/>
      <c r="Y65" s="39"/>
      <c r="Z65" s="32"/>
      <c r="AA65" s="36" t="str">
        <f aca="false">IF(ISBLANK(Values!E64),"",Values!$B$20)</f>
        <v>PartialUpdate</v>
      </c>
      <c r="AB65" s="36"/>
      <c r="AI65" s="42"/>
      <c r="AJ65" s="43"/>
      <c r="AT65" s="28"/>
      <c r="AV65" s="36"/>
      <c r="BE65" s="27"/>
      <c r="BF65" s="27"/>
      <c r="BG65" s="27"/>
      <c r="BH65" s="27"/>
      <c r="CP65" s="36"/>
      <c r="CQ65" s="36"/>
      <c r="CR65" s="36"/>
      <c r="DO65" s="27"/>
      <c r="DP65" s="27"/>
      <c r="DS65" s="31"/>
      <c r="DY65" s="44"/>
      <c r="DZ65" s="31"/>
      <c r="EA65" s="31"/>
      <c r="EB65" s="31"/>
      <c r="EC65" s="31"/>
      <c r="EV65" s="31"/>
      <c r="FI65" s="36"/>
      <c r="FJ65" s="36"/>
      <c r="FO65" s="28"/>
    </row>
    <row r="66" customFormat="false" ht="15" hidden="false" customHeight="false" outlineLevel="0" collapsed="false">
      <c r="A66" s="27" t="str">
        <f aca="false">IF(ISBLANK(Values!E65),"",IF(Values!$B$37="EU","computercomponent","computer"))</f>
        <v>computercomponent</v>
      </c>
      <c r="B66" s="38" t="str">
        <f aca="false">IF(ISBLANK(Values!E65),"",Values!F65)</f>
        <v>Lenovo T480s Regular Silver - FR</v>
      </c>
      <c r="C66" s="32"/>
      <c r="D66" s="30" t="n">
        <f aca="false">IF(ISBLANK(Values!E65),"",Values!E65)</f>
        <v>5714401483021</v>
      </c>
      <c r="E66" s="31" t="str">
        <f aca="false">IF(ISBLANK(Values!E65),"","EAN")</f>
        <v>EAN</v>
      </c>
      <c r="F66" s="28"/>
      <c r="G66" s="32"/>
      <c r="H66" s="27"/>
      <c r="I66" s="27"/>
      <c r="J66" s="39"/>
      <c r="K66" s="28"/>
      <c r="L66" s="40"/>
      <c r="M66" s="41" t="str">
        <f aca="false">IF(ISBLANK(Values!E65),"",Values!$M65)</f>
        <v>https://download.lenovo.com/Images/Parts/01YN391/01YN391_A.jpg</v>
      </c>
      <c r="N66" s="41" t="str">
        <f aca="false">IF(ISBLANK(Values!$F65),"",Values!N65)</f>
        <v>https://download.lenovo.com/Images/Parts/01YN391/01YN391_B.jpg</v>
      </c>
      <c r="O66" s="41" t="str">
        <f aca="false">IF(ISBLANK(Values!$F65),"",Values!O65)</f>
        <v>https://download.lenovo.com/Images/Parts/01YN391/01YN391_details.jpg</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c r="X66" s="32"/>
      <c r="Y66" s="39"/>
      <c r="Z66" s="32"/>
      <c r="AA66" s="36" t="str">
        <f aca="false">IF(ISBLANK(Values!E65),"",Values!$B$20)</f>
        <v>PartialUpdate</v>
      </c>
      <c r="AB66" s="36"/>
      <c r="AI66" s="42"/>
      <c r="AJ66" s="43"/>
      <c r="AT66" s="28"/>
      <c r="AV66" s="36"/>
      <c r="BE66" s="27"/>
      <c r="BF66" s="27"/>
      <c r="BG66" s="27"/>
      <c r="BH66" s="27"/>
      <c r="CP66" s="36"/>
      <c r="CQ66" s="36"/>
      <c r="CR66" s="36"/>
      <c r="DO66" s="27"/>
      <c r="DP66" s="27"/>
      <c r="DS66" s="31"/>
      <c r="DY66" s="44"/>
      <c r="DZ66" s="31"/>
      <c r="EA66" s="31"/>
      <c r="EB66" s="31"/>
      <c r="EC66" s="31"/>
      <c r="EV66" s="31"/>
      <c r="FI66" s="36"/>
      <c r="FJ66" s="36"/>
      <c r="FO66" s="28"/>
    </row>
    <row r="67" customFormat="false" ht="15" hidden="false" customHeight="false" outlineLevel="0" collapsed="false">
      <c r="A67" s="27" t="str">
        <f aca="false">IF(ISBLANK(Values!E66),"",IF(Values!$B$37="EU","computercomponent","computer"))</f>
        <v>computercomponent</v>
      </c>
      <c r="B67" s="38" t="str">
        <f aca="false">IF(ISBLANK(Values!E66),"",Values!F66)</f>
        <v>Lenovo T480s Regular Silver - IT</v>
      </c>
      <c r="C67" s="32"/>
      <c r="D67" s="30" t="n">
        <f aca="false">IF(ISBLANK(Values!E66),"",Values!E66)</f>
        <v>5714401483038</v>
      </c>
      <c r="E67" s="31" t="str">
        <f aca="false">IF(ISBLANK(Values!E66),"","EAN")</f>
        <v>EAN</v>
      </c>
      <c r="F67" s="28"/>
      <c r="G67" s="32"/>
      <c r="H67" s="27"/>
      <c r="I67" s="27"/>
      <c r="J67" s="39"/>
      <c r="K67" s="28"/>
      <c r="L67" s="40"/>
      <c r="M67" s="41" t="str">
        <f aca="false">IF(ISBLANK(Values!E66),"",Values!$M66)</f>
        <v>https://download.lenovo.com/Images/Parts/01YN397/01YN397_A.jpg</v>
      </c>
      <c r="N67" s="41" t="str">
        <f aca="false">IF(ISBLANK(Values!$F66),"",Values!N66)</f>
        <v>https://download.lenovo.com/Images/Parts/01YN397/01YN397_B.jpg</v>
      </c>
      <c r="O67" s="41" t="str">
        <f aca="false">IF(ISBLANK(Values!$F66),"",Values!O66)</f>
        <v>https://download.lenovo.com/Images/Parts/01YN397/01YN397_details.jpg</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c r="X67" s="32"/>
      <c r="Y67" s="39"/>
      <c r="Z67" s="32"/>
      <c r="AA67" s="36" t="str">
        <f aca="false">IF(ISBLANK(Values!E66),"",Values!$B$20)</f>
        <v>PartialUpdate</v>
      </c>
      <c r="AB67" s="36"/>
      <c r="AI67" s="42"/>
      <c r="AJ67" s="43"/>
      <c r="AT67" s="28"/>
      <c r="AV67" s="36"/>
      <c r="BE67" s="27"/>
      <c r="BF67" s="27"/>
      <c r="BG67" s="27"/>
      <c r="BH67" s="27"/>
      <c r="CP67" s="36"/>
      <c r="CQ67" s="36"/>
      <c r="CR67" s="36"/>
      <c r="DO67" s="27"/>
      <c r="DP67" s="27"/>
      <c r="DS67" s="31"/>
      <c r="DY67" s="44"/>
      <c r="DZ67" s="31"/>
      <c r="EA67" s="31"/>
      <c r="EB67" s="31"/>
      <c r="EC67" s="31"/>
      <c r="EV67" s="31"/>
      <c r="FI67" s="36"/>
      <c r="FJ67" s="36"/>
      <c r="FO67" s="28"/>
    </row>
    <row r="68" customFormat="false" ht="15" hidden="false" customHeight="false" outlineLevel="0" collapsed="false">
      <c r="A68" s="27" t="str">
        <f aca="false">IF(ISBLANK(Values!E67),"",IF(Values!$B$37="EU","computercomponent","computer"))</f>
        <v>computercomponent</v>
      </c>
      <c r="B68" s="38" t="str">
        <f aca="false">IF(ISBLANK(Values!E67),"",Values!F67)</f>
        <v>Lenovo T480s Regular Silver - ES</v>
      </c>
      <c r="C68" s="32"/>
      <c r="D68" s="30" t="n">
        <f aca="false">IF(ISBLANK(Values!E67),"",Values!E67)</f>
        <v>5714401483045</v>
      </c>
      <c r="E68" s="31" t="str">
        <f aca="false">IF(ISBLANK(Values!E67),"","EAN")</f>
        <v>EAN</v>
      </c>
      <c r="F68" s="28"/>
      <c r="G68" s="32"/>
      <c r="H68" s="27"/>
      <c r="I68" s="27"/>
      <c r="J68" s="39"/>
      <c r="K68" s="28"/>
      <c r="L68" s="40"/>
      <c r="M68" s="41" t="str">
        <f aca="false">IF(ISBLANK(Values!E67),"",Values!$M67)</f>
        <v>https://download.lenovo.com/Images/Parts/01YN390/01YN390_A.jpg</v>
      </c>
      <c r="N68" s="41" t="str">
        <f aca="false">IF(ISBLANK(Values!$F67),"",Values!N67)</f>
        <v>https://download.lenovo.com/Images/Parts/01YN390/01YN390_B.jpg</v>
      </c>
      <c r="O68" s="41" t="str">
        <f aca="false">IF(ISBLANK(Values!$F67),"",Values!O67)</f>
        <v>https://download.lenovo.com/Images/Parts/01YN390/01YN390_details.jpg</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c r="X68" s="32"/>
      <c r="Y68" s="39"/>
      <c r="Z68" s="32"/>
      <c r="AA68" s="36" t="str">
        <f aca="false">IF(ISBLANK(Values!E67),"",Values!$B$20)</f>
        <v>PartialUpdate</v>
      </c>
      <c r="AB68" s="36"/>
      <c r="AI68" s="42"/>
      <c r="AJ68" s="43"/>
      <c r="AT68" s="28"/>
      <c r="AV68" s="36"/>
      <c r="BE68" s="27"/>
      <c r="BF68" s="27"/>
      <c r="BG68" s="27"/>
      <c r="BH68" s="27"/>
      <c r="CP68" s="36"/>
      <c r="CQ68" s="36"/>
      <c r="CR68" s="36"/>
      <c r="DO68" s="27"/>
      <c r="DP68" s="27"/>
      <c r="DS68" s="31"/>
      <c r="DY68" s="44"/>
      <c r="DZ68" s="31"/>
      <c r="EA68" s="31"/>
      <c r="EB68" s="31"/>
      <c r="EC68" s="31"/>
      <c r="EV68" s="31"/>
      <c r="FI68" s="36"/>
      <c r="FJ68" s="36"/>
      <c r="FO68" s="28"/>
    </row>
    <row r="69" customFormat="false" ht="15" hidden="false" customHeight="false" outlineLevel="0" collapsed="false">
      <c r="A69" s="27" t="str">
        <f aca="false">IF(ISBLANK(Values!E68),"",IF(Values!$B$37="EU","computercomponent","computer"))</f>
        <v>computercomponent</v>
      </c>
      <c r="B69" s="38" t="str">
        <f aca="false">IF(ISBLANK(Values!E68),"",Values!F68)</f>
        <v>Lenovo T480s Regular Silver - UK</v>
      </c>
      <c r="C69" s="32"/>
      <c r="D69" s="30" t="n">
        <f aca="false">IF(ISBLANK(Values!E68),"",Values!E68)</f>
        <v>5714401483052</v>
      </c>
      <c r="E69" s="31" t="str">
        <f aca="false">IF(ISBLANK(Values!E68),"","EAN")</f>
        <v>EAN</v>
      </c>
      <c r="F69" s="28"/>
      <c r="G69" s="32"/>
      <c r="H69" s="27"/>
      <c r="I69" s="27"/>
      <c r="J69" s="39"/>
      <c r="K69" s="28"/>
      <c r="L69" s="40"/>
      <c r="M69" s="41" t="str">
        <f aca="false">IF(ISBLANK(Values!E68),"",Values!$M68)</f>
        <v>https://download.lenovo.com/Images/Parts/01YP508/01YP508_A.jpg</v>
      </c>
      <c r="N69" s="41" t="str">
        <f aca="false">IF(ISBLANK(Values!$F68),"",Values!N68)</f>
        <v>https://download.lenovo.com/Images/Parts/01YP508/01YP508_B.jpg</v>
      </c>
      <c r="O69" s="41" t="str">
        <f aca="false">IF(ISBLANK(Values!$F68),"",Values!O68)</f>
        <v>https://download.lenovo.com/Images/Parts/01YP508/01YP508_details.jpg</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c r="X69" s="32"/>
      <c r="Y69" s="39"/>
      <c r="Z69" s="32"/>
      <c r="AA69" s="36" t="str">
        <f aca="false">IF(ISBLANK(Values!E68),"",Values!$B$20)</f>
        <v>PartialUpdate</v>
      </c>
      <c r="AB69" s="36"/>
      <c r="AI69" s="42"/>
      <c r="AJ69" s="43"/>
      <c r="AT69" s="28"/>
      <c r="AV69" s="36"/>
      <c r="BE69" s="27"/>
      <c r="BF69" s="27"/>
      <c r="BG69" s="27"/>
      <c r="BH69" s="27"/>
      <c r="CP69" s="36"/>
      <c r="CQ69" s="36"/>
      <c r="CR69" s="36"/>
      <c r="DO69" s="27"/>
      <c r="DP69" s="27"/>
      <c r="DS69" s="31"/>
      <c r="DY69" s="44"/>
      <c r="DZ69" s="31"/>
      <c r="EA69" s="31"/>
      <c r="EB69" s="31"/>
      <c r="EC69" s="31"/>
      <c r="EV69" s="31"/>
      <c r="FI69" s="36"/>
      <c r="FJ69" s="36"/>
      <c r="FO69" s="28"/>
    </row>
    <row r="70" customFormat="false" ht="15" hidden="false" customHeight="false" outlineLevel="0" collapsed="false">
      <c r="A70" s="27" t="str">
        <f aca="false">IF(ISBLANK(Values!E69),"",IF(Values!$B$37="EU","computercomponent","computer"))</f>
        <v>computercomponent</v>
      </c>
      <c r="B70" s="38" t="str">
        <f aca="false">IF(ISBLANK(Values!E69),"",Values!F69)</f>
        <v>Lenovo T480s Regular Silver - NOR</v>
      </c>
      <c r="C70" s="32"/>
      <c r="D70" s="30" t="n">
        <f aca="false">IF(ISBLANK(Values!E69),"",Values!E69)</f>
        <v>5714401483069</v>
      </c>
      <c r="E70" s="31" t="str">
        <f aca="false">IF(ISBLANK(Values!E69),"","EAN")</f>
        <v>EAN</v>
      </c>
      <c r="F70" s="28"/>
      <c r="G70" s="32"/>
      <c r="H70" s="27"/>
      <c r="I70" s="27"/>
      <c r="J70" s="39"/>
      <c r="K70" s="28"/>
      <c r="L70" s="40"/>
      <c r="M70" s="41" t="str">
        <f aca="false">IF(ISBLANK(Values!E69),"",Values!$M69)</f>
        <v>https://download.lenovo.com/Images/Parts/01YN419/01YN419_A.jpg</v>
      </c>
      <c r="N70" s="41" t="str">
        <f aca="false">IF(ISBLANK(Values!$F69),"",Values!N69)</f>
        <v>https://download.lenovo.com/Images/Parts/01YN419/01YN419_B.jpg</v>
      </c>
      <c r="O70" s="41" t="str">
        <f aca="false">IF(ISBLANK(Values!$F69),"",Values!O69)</f>
        <v>https://download.lenovo.com/Images/Parts/01YN419/01YN419_details.jpg</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c r="X70" s="32"/>
      <c r="Y70" s="39"/>
      <c r="Z70" s="32"/>
      <c r="AA70" s="36" t="str">
        <f aca="false">IF(ISBLANK(Values!E69),"",Values!$B$20)</f>
        <v>PartialUpdate</v>
      </c>
      <c r="AB70" s="36"/>
      <c r="AI70" s="42"/>
      <c r="AJ70" s="43"/>
      <c r="AT70" s="28"/>
      <c r="AV70" s="36"/>
      <c r="BE70" s="27"/>
      <c r="BF70" s="27"/>
      <c r="BG70" s="27"/>
      <c r="BH70" s="27"/>
      <c r="CP70" s="36"/>
      <c r="CQ70" s="36"/>
      <c r="CR70" s="36"/>
      <c r="DO70" s="27"/>
      <c r="DP70" s="27"/>
      <c r="DS70" s="31"/>
      <c r="DY70" s="44"/>
      <c r="DZ70" s="31"/>
      <c r="EA70" s="31"/>
      <c r="EB70" s="31"/>
      <c r="EC70" s="31"/>
      <c r="EV70" s="31"/>
      <c r="FI70" s="36"/>
      <c r="FJ70" s="36"/>
      <c r="FO70" s="28"/>
    </row>
    <row r="71" customFormat="false" ht="15" hidden="false" customHeight="false" outlineLevel="0" collapsed="false">
      <c r="A71" s="27" t="str">
        <f aca="false">IF(ISBLANK(Values!E70),"",IF(Values!$B$37="EU","computercomponent","computer"))</f>
        <v>computercomponent</v>
      </c>
      <c r="B71" s="38" t="str">
        <f aca="false">IF(ISBLANK(Values!E70),"",Values!F70)</f>
        <v>Lenovo T480s Regular Silver - BE</v>
      </c>
      <c r="C71" s="32"/>
      <c r="D71" s="30" t="n">
        <f aca="false">IF(ISBLANK(Values!E70),"",Values!E70)</f>
        <v>5714401483076</v>
      </c>
      <c r="E71" s="31" t="str">
        <f aca="false">IF(ISBLANK(Values!E70),"","EAN")</f>
        <v>EAN</v>
      </c>
      <c r="F71" s="28"/>
      <c r="G71" s="32"/>
      <c r="H71" s="27"/>
      <c r="I71" s="27"/>
      <c r="J71" s="39"/>
      <c r="K71" s="28"/>
      <c r="L71" s="40"/>
      <c r="M71" s="41" t="str">
        <f aca="false">IF(ISBLANK(Values!E70),"",Values!$M70)</f>
        <v>https://download.lenovo.com/Images/Parts/01YN386/01YN386_A.jpg</v>
      </c>
      <c r="N71" s="41" t="str">
        <f aca="false">IF(ISBLANK(Values!$F70),"",Values!N70)</f>
        <v>https://download.lenovo.com/Images/Parts/01YN386/01YN386_B.jpg</v>
      </c>
      <c r="O71" s="41" t="str">
        <f aca="false">IF(ISBLANK(Values!$F70),"",Values!O70)</f>
        <v>https://download.lenovo.com/Images/Parts/01YN386/01YN386_details.jpg</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c r="X71" s="32"/>
      <c r="Y71" s="39"/>
      <c r="Z71" s="32"/>
      <c r="AA71" s="36" t="str">
        <f aca="false">IF(ISBLANK(Values!E70),"",Values!$B$20)</f>
        <v>PartialUpdate</v>
      </c>
      <c r="AB71" s="36"/>
      <c r="AI71" s="42"/>
      <c r="AJ71" s="43"/>
      <c r="AT71" s="28"/>
      <c r="AV71" s="36"/>
      <c r="BE71" s="27"/>
      <c r="BF71" s="27"/>
      <c r="BG71" s="27"/>
      <c r="BH71" s="27"/>
      <c r="CP71" s="36"/>
      <c r="CQ71" s="36"/>
      <c r="CR71" s="36"/>
      <c r="DO71" s="27"/>
      <c r="DP71" s="27"/>
      <c r="DS71" s="31"/>
      <c r="DY71" s="44"/>
      <c r="DZ71" s="31"/>
      <c r="EA71" s="31"/>
      <c r="EB71" s="31"/>
      <c r="EC71" s="31"/>
      <c r="EV71" s="31"/>
      <c r="FI71" s="36"/>
      <c r="FJ71" s="36"/>
      <c r="FO71" s="28"/>
    </row>
    <row r="72" customFormat="false" ht="15" hidden="false" customHeight="false" outlineLevel="0" collapsed="false">
      <c r="A72" s="27" t="str">
        <f aca="false">IF(ISBLANK(Values!E71),"",IF(Values!$B$37="EU","computercomponent","computer"))</f>
        <v>computercomponent</v>
      </c>
      <c r="B72" s="38" t="str">
        <f aca="false">IF(ISBLANK(Values!E71),"",Values!F71)</f>
        <v>Lenovo T480s Regular Silver - BG</v>
      </c>
      <c r="C72" s="32"/>
      <c r="D72" s="30" t="n">
        <f aca="false">IF(ISBLANK(Values!E71),"",Values!E71)</f>
        <v>5714401483083</v>
      </c>
      <c r="E72" s="31" t="str">
        <f aca="false">IF(ISBLANK(Values!E71),"","EAN")</f>
        <v>EAN</v>
      </c>
      <c r="F72" s="28"/>
      <c r="G72" s="32"/>
      <c r="H72" s="27"/>
      <c r="I72" s="27"/>
      <c r="J72" s="39"/>
      <c r="K72" s="28"/>
      <c r="L72" s="40"/>
      <c r="M72" s="41" t="str">
        <f aca="false">IF(ISBLANK(Values!E71),"",Values!$M71)</f>
        <v>https://download.lenovo.com/Images/Parts/01YN427/01YN427_A.jpg</v>
      </c>
      <c r="N72" s="41" t="str">
        <f aca="false">IF(ISBLANK(Values!$F71),"",Values!N71)</f>
        <v>https://download.lenovo.com/Images/Parts/01YN427/01YN427_B.jpg</v>
      </c>
      <c r="O72" s="41" t="str">
        <f aca="false">IF(ISBLANK(Values!$F71),"",Values!O71)</f>
        <v>https://download.lenovo.com/Images/Parts/01YN427/01YN427_details.jpg</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c r="X72" s="32"/>
      <c r="Y72" s="39"/>
      <c r="Z72" s="32"/>
      <c r="AA72" s="36" t="str">
        <f aca="false">IF(ISBLANK(Values!E71),"",Values!$B$20)</f>
        <v>PartialUpdate</v>
      </c>
      <c r="AB72" s="36"/>
      <c r="AI72" s="42"/>
      <c r="AJ72" s="43"/>
      <c r="AT72" s="28"/>
      <c r="AV72" s="36"/>
      <c r="BE72" s="27"/>
      <c r="BF72" s="27"/>
      <c r="BG72" s="27"/>
      <c r="BH72" s="27"/>
      <c r="CP72" s="36"/>
      <c r="CQ72" s="36"/>
      <c r="CR72" s="36"/>
      <c r="DO72" s="27"/>
      <c r="DP72" s="27"/>
      <c r="DS72" s="31"/>
      <c r="DY72" s="44"/>
      <c r="DZ72" s="31"/>
      <c r="EA72" s="31"/>
      <c r="EB72" s="31"/>
      <c r="EC72" s="31"/>
      <c r="EV72" s="31"/>
      <c r="FI72" s="36"/>
      <c r="FJ72" s="36"/>
      <c r="FO72" s="28"/>
    </row>
    <row r="73" customFormat="false" ht="15" hidden="false" customHeight="false" outlineLevel="0" collapsed="false">
      <c r="A73" s="27" t="str">
        <f aca="false">IF(ISBLANK(Values!E72),"",IF(Values!$B$37="EU","computercomponent","computer"))</f>
        <v>computercomponent</v>
      </c>
      <c r="B73" s="38" t="str">
        <f aca="false">IF(ISBLANK(Values!E72),"",Values!F72)</f>
        <v>Lenovo T480s Regular Silver - CZ</v>
      </c>
      <c r="C73" s="32"/>
      <c r="D73" s="30" t="n">
        <f aca="false">IF(ISBLANK(Values!E72),"",Values!E72)</f>
        <v>5714401483090</v>
      </c>
      <c r="E73" s="31" t="str">
        <f aca="false">IF(ISBLANK(Values!E72),"","EAN")</f>
        <v>EAN</v>
      </c>
      <c r="F73" s="28"/>
      <c r="G73" s="32"/>
      <c r="H73" s="27"/>
      <c r="I73" s="27"/>
      <c r="J73" s="39"/>
      <c r="K73" s="28"/>
      <c r="L73" s="40"/>
      <c r="M73" s="41" t="str">
        <f aca="false">IF(ISBLANK(Values!E72),"",Values!$M72)</f>
        <v>https://download.lenovo.com/Images/Parts/01EN984/01EN984_A.jpg</v>
      </c>
      <c r="N73" s="41" t="str">
        <f aca="false">IF(ISBLANK(Values!$F72),"",Values!N72)</f>
        <v>https://download.lenovo.com/Images/Parts/01EN984/01EN984_B.jpg</v>
      </c>
      <c r="O73" s="41" t="str">
        <f aca="false">IF(ISBLANK(Values!$F72),"",Values!O72)</f>
        <v>https://download.lenovo.com/Images/Parts/01EN984/01EN984_details.jpg</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c r="X73" s="32"/>
      <c r="Y73" s="39"/>
      <c r="Z73" s="32"/>
      <c r="AA73" s="36" t="str">
        <f aca="false">IF(ISBLANK(Values!E72),"",Values!$B$20)</f>
        <v>PartialUpdate</v>
      </c>
      <c r="AB73" s="36"/>
      <c r="AI73" s="42"/>
      <c r="AJ73" s="43"/>
      <c r="AT73" s="28"/>
      <c r="AV73" s="36"/>
      <c r="BE73" s="27"/>
      <c r="BF73" s="27"/>
      <c r="BG73" s="27"/>
      <c r="BH73" s="27"/>
      <c r="CP73" s="36"/>
      <c r="CQ73" s="36"/>
      <c r="CR73" s="36"/>
      <c r="DO73" s="27"/>
      <c r="DP73" s="27"/>
      <c r="DS73" s="31"/>
      <c r="DY73" s="44"/>
      <c r="DZ73" s="31"/>
      <c r="EA73" s="31"/>
      <c r="EB73" s="31"/>
      <c r="EC73" s="31"/>
      <c r="EV73" s="31"/>
      <c r="FI73" s="36"/>
      <c r="FJ73" s="36"/>
      <c r="FO73" s="28"/>
    </row>
    <row r="74" customFormat="false" ht="15" hidden="false" customHeight="false" outlineLevel="0" collapsed="false">
      <c r="A74" s="27" t="str">
        <f aca="false">IF(ISBLANK(Values!E73),"",IF(Values!$B$37="EU","computercomponent","computer"))</f>
        <v>computercomponent</v>
      </c>
      <c r="B74" s="38" t="str">
        <f aca="false">IF(ISBLANK(Values!E73),"",Values!F73)</f>
        <v>Lenovo T480s Regular Silver - DK</v>
      </c>
      <c r="C74" s="32"/>
      <c r="D74" s="30" t="n">
        <f aca="false">IF(ISBLANK(Values!E73),"",Values!E73)</f>
        <v>5714401483106</v>
      </c>
      <c r="E74" s="31" t="str">
        <f aca="false">IF(ISBLANK(Values!E73),"","EAN")</f>
        <v>EAN</v>
      </c>
      <c r="F74" s="28"/>
      <c r="G74" s="32"/>
      <c r="H74" s="27"/>
      <c r="I74" s="27"/>
      <c r="J74" s="39"/>
      <c r="K74" s="28"/>
      <c r="L74" s="40"/>
      <c r="M74" s="41" t="str">
        <f aca="false">IF(ISBLANK(Values!E73),"",Values!$M73)</f>
        <v>https://download.lenovo.com/Images/Parts/01YN389/01YN389_A.jpg</v>
      </c>
      <c r="N74" s="41" t="str">
        <f aca="false">IF(ISBLANK(Values!$F73),"",Values!N73)</f>
        <v>https://download.lenovo.com/Images/Parts/01YN389/01YN389_B.jpg</v>
      </c>
      <c r="O74" s="41" t="str">
        <f aca="false">IF(ISBLANK(Values!$F73),"",Values!O73)</f>
        <v>https://download.lenovo.com/Images/Parts/01YN389/01YN389_details.jpg</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c r="X74" s="32"/>
      <c r="Y74" s="39"/>
      <c r="Z74" s="32"/>
      <c r="AA74" s="36" t="str">
        <f aca="false">IF(ISBLANK(Values!E73),"",Values!$B$20)</f>
        <v>PartialUpdate</v>
      </c>
      <c r="AB74" s="36"/>
      <c r="AI74" s="42"/>
      <c r="AJ74" s="43"/>
      <c r="AT74" s="28"/>
      <c r="AV74" s="36"/>
      <c r="BE74" s="27"/>
      <c r="BF74" s="27"/>
      <c r="BG74" s="27"/>
      <c r="BH74" s="27"/>
      <c r="CP74" s="36"/>
      <c r="CQ74" s="36"/>
      <c r="CR74" s="36"/>
      <c r="DO74" s="27"/>
      <c r="DP74" s="27"/>
      <c r="DS74" s="31"/>
      <c r="DY74" s="44"/>
      <c r="DZ74" s="31"/>
      <c r="EA74" s="31"/>
      <c r="EB74" s="31"/>
      <c r="EC74" s="31"/>
      <c r="EV74" s="31"/>
      <c r="FI74" s="36"/>
      <c r="FJ74" s="36"/>
      <c r="FO74" s="28"/>
    </row>
    <row r="75" customFormat="false" ht="15" hidden="false" customHeight="false" outlineLevel="0" collapsed="false">
      <c r="A75" s="27" t="str">
        <f aca="false">IF(ISBLANK(Values!E74),"",IF(Values!$B$37="EU","computercomponent","computer"))</f>
        <v>computercomponent</v>
      </c>
      <c r="B75" s="38" t="str">
        <f aca="false">IF(ISBLANK(Values!E74),"",Values!F74)</f>
        <v>Lenovo T480s Regular Silver - HU</v>
      </c>
      <c r="C75" s="32"/>
      <c r="D75" s="30" t="n">
        <f aca="false">IF(ISBLANK(Values!E74),"",Values!E74)</f>
        <v>5714401483113</v>
      </c>
      <c r="E75" s="31" t="str">
        <f aca="false">IF(ISBLANK(Values!E74),"","EAN")</f>
        <v>EAN</v>
      </c>
      <c r="F75" s="28"/>
      <c r="G75" s="32"/>
      <c r="H75" s="27"/>
      <c r="I75" s="27"/>
      <c r="J75" s="39"/>
      <c r="K75" s="28"/>
      <c r="L75" s="40"/>
      <c r="M75" s="41" t="str">
        <f aca="false">IF(ISBLANK(Values!E74),"",Values!$M74)</f>
        <v>https://download.lenovo.com/Images/Parts/01YN435/01YN435_A.jpg</v>
      </c>
      <c r="N75" s="41" t="str">
        <f aca="false">IF(ISBLANK(Values!$F74),"",Values!N74)</f>
        <v>https://download.lenovo.com/Images/Parts/01YN435/01YN435_B.jpg</v>
      </c>
      <c r="O75" s="41" t="str">
        <f aca="false">IF(ISBLANK(Values!$F74),"",Values!O74)</f>
        <v>https://download.lenovo.com/Images/Parts/01YN435/01YN435_details.jpg</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c r="X75" s="32"/>
      <c r="Y75" s="39"/>
      <c r="Z75" s="32"/>
      <c r="AA75" s="36" t="str">
        <f aca="false">IF(ISBLANK(Values!E74),"",Values!$B$20)</f>
        <v>PartialUpdate</v>
      </c>
      <c r="AB75" s="36"/>
      <c r="AI75" s="42"/>
      <c r="AJ75" s="43"/>
      <c r="AT75" s="28"/>
      <c r="AV75" s="36"/>
      <c r="BE75" s="27"/>
      <c r="BF75" s="27"/>
      <c r="BG75" s="27"/>
      <c r="BH75" s="27"/>
      <c r="CP75" s="36"/>
      <c r="CQ75" s="36"/>
      <c r="CR75" s="36"/>
      <c r="DO75" s="27"/>
      <c r="DP75" s="27"/>
      <c r="DS75" s="31"/>
      <c r="DY75" s="44"/>
      <c r="DZ75" s="31"/>
      <c r="EA75" s="31"/>
      <c r="EB75" s="31"/>
      <c r="EC75" s="31"/>
      <c r="EV75" s="31"/>
      <c r="FI75" s="36"/>
      <c r="FJ75" s="36"/>
      <c r="FO75" s="28"/>
    </row>
    <row r="76" customFormat="false" ht="15" hidden="false" customHeight="false" outlineLevel="0" collapsed="false">
      <c r="A76" s="27" t="str">
        <f aca="false">IF(ISBLANK(Values!E75),"",IF(Values!$B$37="EU","computercomponent","computer"))</f>
        <v>computercomponent</v>
      </c>
      <c r="B76" s="38" t="str">
        <f aca="false">IF(ISBLANK(Values!E75),"",Values!F75)</f>
        <v>Lenovo T480s Regular Silver - NL</v>
      </c>
      <c r="C76" s="32"/>
      <c r="D76" s="30" t="n">
        <f aca="false">IF(ISBLANK(Values!E75),"",Values!E75)</f>
        <v>5714401483120</v>
      </c>
      <c r="E76" s="31" t="str">
        <f aca="false">IF(ISBLANK(Values!E75),"","EAN")</f>
        <v>EAN</v>
      </c>
      <c r="F76" s="28"/>
      <c r="G76" s="32"/>
      <c r="H76" s="27"/>
      <c r="I76" s="27"/>
      <c r="J76" s="39"/>
      <c r="K76" s="28"/>
      <c r="L76" s="40"/>
      <c r="M76" s="41"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c r="X76" s="32"/>
      <c r="Y76" s="39"/>
      <c r="Z76" s="32"/>
      <c r="AA76" s="36" t="str">
        <f aca="false">IF(ISBLANK(Values!E75),"",Values!$B$20)</f>
        <v>PartialUpdate</v>
      </c>
      <c r="AB76" s="36"/>
      <c r="AI76" s="42"/>
      <c r="AJ76" s="43"/>
      <c r="AT76" s="28"/>
      <c r="AV76" s="36"/>
      <c r="BE76" s="27"/>
      <c r="BF76" s="27"/>
      <c r="BG76" s="27"/>
      <c r="BH76" s="27"/>
      <c r="CP76" s="36"/>
      <c r="CQ76" s="36"/>
      <c r="CR76" s="36"/>
      <c r="DO76" s="27"/>
      <c r="DP76" s="27"/>
      <c r="DS76" s="31"/>
      <c r="DY76" s="44"/>
      <c r="DZ76" s="31"/>
      <c r="EA76" s="31"/>
      <c r="EB76" s="31"/>
      <c r="EC76" s="31"/>
      <c r="EV76" s="31"/>
      <c r="FI76" s="36"/>
      <c r="FJ76" s="36"/>
      <c r="FO76" s="28"/>
    </row>
    <row r="77" customFormat="false" ht="15" hidden="false" customHeight="false" outlineLevel="0" collapsed="false">
      <c r="A77" s="27" t="str">
        <f aca="false">IF(ISBLANK(Values!E76),"",IF(Values!$B$37="EU","computercomponent","computer"))</f>
        <v>computercomponent</v>
      </c>
      <c r="B77" s="38" t="str">
        <f aca="false">IF(ISBLANK(Values!E76),"",Values!F76)</f>
        <v>Lenovo T480s Regular Silver - NO</v>
      </c>
      <c r="C77" s="32"/>
      <c r="D77" s="30" t="n">
        <f aca="false">IF(ISBLANK(Values!E76),"",Values!E76)</f>
        <v>5714401483137</v>
      </c>
      <c r="E77" s="31" t="str">
        <f aca="false">IF(ISBLANK(Values!E76),"","EAN")</f>
        <v>EAN</v>
      </c>
      <c r="F77" s="28"/>
      <c r="G77" s="32"/>
      <c r="H77" s="27"/>
      <c r="I77" s="27"/>
      <c r="J77" s="39"/>
      <c r="K77" s="28"/>
      <c r="L77" s="40"/>
      <c r="M77" s="41" t="str">
        <f aca="false">IF(ISBLANK(Values!E76),"",Values!$M76)</f>
        <v>https://download.lenovo.com/Images/Parts/01YN360/01YN360_A.jpg</v>
      </c>
      <c r="N77" s="41" t="str">
        <f aca="false">IF(ISBLANK(Values!$F76),"",Values!N76)</f>
        <v>https://download.lenovo.com/Images/Parts/01YN360/01YN360_B.jpg</v>
      </c>
      <c r="O77" s="41" t="str">
        <f aca="false">IF(ISBLANK(Values!$F76),"",Values!O76)</f>
        <v>https://download.lenovo.com/Images/Parts/01YN360/01YN360_details.jpg</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c r="X77" s="32"/>
      <c r="Y77" s="39"/>
      <c r="Z77" s="32"/>
      <c r="AA77" s="36" t="str">
        <f aca="false">IF(ISBLANK(Values!E76),"",Values!$B$20)</f>
        <v>PartialUpdate</v>
      </c>
      <c r="AB77" s="36"/>
      <c r="AI77" s="42"/>
      <c r="AJ77" s="43"/>
      <c r="AT77" s="28"/>
      <c r="AV77" s="36"/>
      <c r="BE77" s="27"/>
      <c r="BF77" s="27"/>
      <c r="BG77" s="27"/>
      <c r="BH77" s="27"/>
      <c r="CP77" s="36"/>
      <c r="CQ77" s="36"/>
      <c r="CR77" s="36"/>
      <c r="DO77" s="27"/>
      <c r="DP77" s="27"/>
      <c r="DS77" s="31"/>
      <c r="DY77" s="44"/>
      <c r="DZ77" s="31"/>
      <c r="EA77" s="31"/>
      <c r="EB77" s="31"/>
      <c r="EC77" s="31"/>
      <c r="EV77" s="31"/>
      <c r="FI77" s="36"/>
      <c r="FJ77" s="36"/>
      <c r="FO77" s="28"/>
    </row>
    <row r="78" customFormat="false" ht="15" hidden="false" customHeight="false" outlineLevel="0" collapsed="false">
      <c r="A78" s="27" t="str">
        <f aca="false">IF(ISBLANK(Values!E77),"",IF(Values!$B$37="EU","computercomponent","computer"))</f>
        <v>computercomponent</v>
      </c>
      <c r="B78" s="38" t="str">
        <f aca="false">IF(ISBLANK(Values!E77),"",Values!F77)</f>
        <v>Lenovo T480s Regular Silver - PL</v>
      </c>
      <c r="C78" s="32"/>
      <c r="D78" s="30" t="n">
        <f aca="false">IF(ISBLANK(Values!E77),"",Values!E77)</f>
        <v>5714401483144</v>
      </c>
      <c r="E78" s="31" t="str">
        <f aca="false">IF(ISBLANK(Values!E77),"","EAN")</f>
        <v>EAN</v>
      </c>
      <c r="F78" s="28"/>
      <c r="G78" s="32"/>
      <c r="H78" s="27"/>
      <c r="I78" s="27"/>
      <c r="J78" s="39"/>
      <c r="K78" s="28"/>
      <c r="L78" s="40"/>
      <c r="M78" s="41"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c r="X78" s="32"/>
      <c r="Y78" s="39"/>
      <c r="Z78" s="32"/>
      <c r="AA78" s="36" t="str">
        <f aca="false">IF(ISBLANK(Values!E77),"",Values!$B$20)</f>
        <v>PartialUpdate</v>
      </c>
      <c r="AB78" s="36"/>
      <c r="AI78" s="42"/>
      <c r="AJ78" s="43"/>
      <c r="AT78" s="28"/>
      <c r="AV78" s="36"/>
      <c r="BE78" s="27"/>
      <c r="BF78" s="27"/>
      <c r="BG78" s="27"/>
      <c r="BH78" s="27"/>
      <c r="CP78" s="36"/>
      <c r="CQ78" s="36"/>
      <c r="CR78" s="36"/>
      <c r="DO78" s="27"/>
      <c r="DP78" s="27"/>
      <c r="DS78" s="31"/>
      <c r="DY78" s="44"/>
      <c r="DZ78" s="31"/>
      <c r="EA78" s="31"/>
      <c r="EB78" s="31"/>
      <c r="EC78" s="31"/>
      <c r="EV78" s="31"/>
      <c r="FI78" s="36"/>
      <c r="FJ78" s="36"/>
      <c r="FO78" s="28"/>
    </row>
    <row r="79" customFormat="false" ht="15" hidden="false" customHeight="false" outlineLevel="0" collapsed="false">
      <c r="A79" s="27" t="str">
        <f aca="false">IF(ISBLANK(Values!E78),"",IF(Values!$B$37="EU","computercomponent","computer"))</f>
        <v>computercomponent</v>
      </c>
      <c r="B79" s="38" t="str">
        <f aca="false">IF(ISBLANK(Values!E78),"",Values!F78)</f>
        <v>Lenovo T480s Regular Silver - PT</v>
      </c>
      <c r="C79" s="32"/>
      <c r="D79" s="30" t="n">
        <f aca="false">IF(ISBLANK(Values!E78),"",Values!E78)</f>
        <v>5714401483151</v>
      </c>
      <c r="E79" s="31" t="str">
        <f aca="false">IF(ISBLANK(Values!E78),"","EAN")</f>
        <v>EAN</v>
      </c>
      <c r="F79" s="28"/>
      <c r="G79" s="32"/>
      <c r="H79" s="27"/>
      <c r="I79" s="27"/>
      <c r="J79" s="39"/>
      <c r="K79" s="28"/>
      <c r="L79" s="40"/>
      <c r="M79" s="41" t="str">
        <f aca="false">IF(ISBLANK(Values!E78),"",Values!$M78)</f>
        <v>https://download.lenovo.com/Images/Parts/01YN401/01YN401_A.jpg</v>
      </c>
      <c r="N79" s="41" t="str">
        <f aca="false">IF(ISBLANK(Values!$F78),"",Values!N78)</f>
        <v>https://download.lenovo.com/Images/Parts/01YN401/01YN401_B.jpg</v>
      </c>
      <c r="O79" s="41" t="str">
        <f aca="false">IF(ISBLANK(Values!$F78),"",Values!O78)</f>
        <v>https://download.lenovo.com/Images/Parts/01YN401/01YN401_details.jpg</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c r="X79" s="32"/>
      <c r="Y79" s="39"/>
      <c r="Z79" s="32"/>
      <c r="AA79" s="36" t="str">
        <f aca="false">IF(ISBLANK(Values!E78),"",Values!$B$20)</f>
        <v>PartialUpdate</v>
      </c>
      <c r="AB79" s="36"/>
      <c r="AI79" s="42"/>
      <c r="AJ79" s="43"/>
      <c r="AT79" s="28"/>
      <c r="AV79" s="36"/>
      <c r="BE79" s="27"/>
      <c r="BF79" s="27"/>
      <c r="BG79" s="27"/>
      <c r="BH79" s="27"/>
      <c r="CP79" s="36"/>
      <c r="CQ79" s="36"/>
      <c r="CR79" s="36"/>
      <c r="DO79" s="27"/>
      <c r="DP79" s="27"/>
      <c r="DS79" s="31"/>
      <c r="DY79" s="44"/>
      <c r="DZ79" s="31"/>
      <c r="EA79" s="31"/>
      <c r="EB79" s="31"/>
      <c r="EC79" s="31"/>
      <c r="EV79" s="31"/>
      <c r="FI79" s="36"/>
      <c r="FJ79" s="36"/>
      <c r="FO79" s="28"/>
    </row>
    <row r="80" customFormat="false" ht="15" hidden="false" customHeight="false" outlineLevel="0" collapsed="false">
      <c r="A80" s="27" t="str">
        <f aca="false">IF(ISBLANK(Values!E79),"",IF(Values!$B$37="EU","computercomponent","computer"))</f>
        <v>computercomponent</v>
      </c>
      <c r="B80" s="38" t="str">
        <f aca="false">IF(ISBLANK(Values!E79),"",Values!F79)</f>
        <v>Lenovo T480s Regular Silver - SE/FI</v>
      </c>
      <c r="C80" s="32"/>
      <c r="D80" s="30" t="n">
        <f aca="false">IF(ISBLANK(Values!E79),"",Values!E79)</f>
        <v>5714401483168</v>
      </c>
      <c r="E80" s="31" t="str">
        <f aca="false">IF(ISBLANK(Values!E79),"","EAN")</f>
        <v>EAN</v>
      </c>
      <c r="F80" s="28"/>
      <c r="G80" s="32"/>
      <c r="H80" s="27"/>
      <c r="I80" s="27"/>
      <c r="J80" s="39"/>
      <c r="K80" s="28"/>
      <c r="L80" s="40"/>
      <c r="M80" s="41" t="str">
        <f aca="false">IF(ISBLANK(Values!E79),"",Values!$M79)</f>
        <v>https://download.lenovo.com/Images/Parts/01YN329/01YN329_A.jpg</v>
      </c>
      <c r="N80" s="41" t="str">
        <f aca="false">IF(ISBLANK(Values!$F79),"",Values!N79)</f>
        <v>https://download.lenovo.com/Images/Parts/01YN329/01YN329_B.jpg</v>
      </c>
      <c r="O80" s="41" t="str">
        <f aca="false">IF(ISBLANK(Values!$F79),"",Values!O79)</f>
        <v>https://download.lenovo.com/Images/Parts/01YN329/01YN329_details.jpg</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c r="X80" s="32"/>
      <c r="Y80" s="39"/>
      <c r="Z80" s="32"/>
      <c r="AA80" s="36" t="str">
        <f aca="false">IF(ISBLANK(Values!E79),"",Values!$B$20)</f>
        <v>PartialUpdate</v>
      </c>
      <c r="AB80" s="36"/>
      <c r="AI80" s="42"/>
      <c r="AJ80" s="43"/>
      <c r="AT80" s="28"/>
      <c r="AV80" s="36"/>
      <c r="BE80" s="27"/>
      <c r="BF80" s="27"/>
      <c r="BG80" s="27"/>
      <c r="BH80" s="27"/>
      <c r="CP80" s="36"/>
      <c r="CQ80" s="36"/>
      <c r="CR80" s="36"/>
      <c r="DO80" s="27"/>
      <c r="DP80" s="27"/>
      <c r="DS80" s="31"/>
      <c r="DY80" s="44"/>
      <c r="DZ80" s="31"/>
      <c r="EA80" s="31"/>
      <c r="EB80" s="31"/>
      <c r="EC80" s="31"/>
      <c r="EV80" s="31"/>
      <c r="FI80" s="36"/>
      <c r="FJ80" s="36"/>
      <c r="FO80" s="28"/>
    </row>
    <row r="81" customFormat="false" ht="15" hidden="false" customHeight="false" outlineLevel="0" collapsed="false">
      <c r="A81" s="27" t="str">
        <f aca="false">IF(ISBLANK(Values!E80),"",IF(Values!$B$37="EU","computercomponent","computer"))</f>
        <v>computercomponent</v>
      </c>
      <c r="B81" s="38" t="str">
        <f aca="false">IF(ISBLANK(Values!E80),"",Values!F80)</f>
        <v>Lenovo T480s Regular Silver - CH</v>
      </c>
      <c r="C81" s="32"/>
      <c r="D81" s="30" t="n">
        <f aca="false">IF(ISBLANK(Values!E80),"",Values!E80)</f>
        <v>5714401483175</v>
      </c>
      <c r="E81" s="31" t="str">
        <f aca="false">IF(ISBLANK(Values!E80),"","EAN")</f>
        <v>EAN</v>
      </c>
      <c r="F81" s="28"/>
      <c r="G81" s="32"/>
      <c r="H81" s="27"/>
      <c r="I81" s="27"/>
      <c r="J81" s="39"/>
      <c r="K81" s="28"/>
      <c r="L81" s="40"/>
      <c r="M81" s="41" t="str">
        <f aca="false">IF(ISBLANK(Values!E80),"",Values!$M80)</f>
        <v>https://download.lenovo.com/Images/Parts/01YN406/01YN406_A.jpg</v>
      </c>
      <c r="N81" s="41" t="str">
        <f aca="false">IF(ISBLANK(Values!$F80),"",Values!N80)</f>
        <v>https://download.lenovo.com/Images/Parts/01YN406/01YN406_B.jpg</v>
      </c>
      <c r="O81" s="41" t="str">
        <f aca="false">IF(ISBLANK(Values!$F80),"",Values!O80)</f>
        <v>https://download.lenovo.com/Images/Parts/01YN406/01YN406_details.jpg</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c r="X81" s="32"/>
      <c r="Y81" s="39"/>
      <c r="Z81" s="32"/>
      <c r="AA81" s="36" t="str">
        <f aca="false">IF(ISBLANK(Values!E80),"",Values!$B$20)</f>
        <v>PartialUpdate</v>
      </c>
      <c r="AB81" s="36"/>
      <c r="AI81" s="42"/>
      <c r="AJ81" s="43"/>
      <c r="AT81" s="28"/>
      <c r="AV81" s="36"/>
      <c r="BE81" s="27"/>
      <c r="BF81" s="27"/>
      <c r="BG81" s="27"/>
      <c r="BH81" s="27"/>
      <c r="CP81" s="36"/>
      <c r="CQ81" s="36"/>
      <c r="CR81" s="36"/>
      <c r="DO81" s="27"/>
      <c r="DP81" s="27"/>
      <c r="DS81" s="31"/>
      <c r="DY81" s="44"/>
      <c r="DZ81" s="31"/>
      <c r="EA81" s="31"/>
      <c r="EB81" s="31"/>
      <c r="EC81" s="31"/>
      <c r="EV81" s="31"/>
      <c r="FI81" s="36"/>
      <c r="FJ81" s="36"/>
      <c r="FO81" s="28"/>
    </row>
    <row r="82" customFormat="false" ht="15" hidden="false" customHeight="false" outlineLevel="0" collapsed="false">
      <c r="A82" s="27" t="str">
        <f aca="false">IF(ISBLANK(Values!E81),"",IF(Values!$B$37="EU","computercomponent","computer"))</f>
        <v>computercomponent</v>
      </c>
      <c r="B82" s="38" t="str">
        <f aca="false">IF(ISBLANK(Values!E81),"",Values!F81)</f>
        <v>Lenovo T480s Regular Silver - US INT</v>
      </c>
      <c r="C82" s="32"/>
      <c r="D82" s="30" t="n">
        <f aca="false">IF(ISBLANK(Values!E81),"",Values!E81)</f>
        <v>5714401483182</v>
      </c>
      <c r="E82" s="31" t="str">
        <f aca="false">IF(ISBLANK(Values!E81),"","EAN")</f>
        <v>EAN</v>
      </c>
      <c r="F82" s="28"/>
      <c r="G82" s="32"/>
      <c r="H82" s="27"/>
      <c r="I82" s="27"/>
      <c r="J82" s="39"/>
      <c r="K82" s="28"/>
      <c r="L82" s="40"/>
      <c r="M82" s="41" t="str">
        <f aca="false">IF(ISBLANK(Values!E81),"",Values!$M81)</f>
        <v>https://download.lenovo.com/Images/Parts/01YN409/01YN409_A.jpg</v>
      </c>
      <c r="N82" s="41" t="str">
        <f aca="false">IF(ISBLANK(Values!$F81),"",Values!N81)</f>
        <v>https://download.lenovo.com/Images/Parts/01YN409/01YN409_B.jpg</v>
      </c>
      <c r="O82" s="41" t="str">
        <f aca="false">IF(ISBLANK(Values!$F81),"",Values!O81)</f>
        <v>https://download.lenovo.com/Images/Parts/01YN409/01YN409_details.jpg</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c r="X82" s="32"/>
      <c r="Y82" s="39"/>
      <c r="Z82" s="32"/>
      <c r="AA82" s="36" t="str">
        <f aca="false">IF(ISBLANK(Values!E81),"",Values!$B$20)</f>
        <v>PartialUpdate</v>
      </c>
      <c r="AB82" s="36"/>
      <c r="AI82" s="42"/>
      <c r="AJ82" s="43"/>
      <c r="AT82" s="28"/>
      <c r="AV82" s="36"/>
      <c r="BE82" s="27"/>
      <c r="BF82" s="27"/>
      <c r="BG82" s="27"/>
      <c r="BH82" s="27"/>
      <c r="CP82" s="36"/>
      <c r="CQ82" s="36"/>
      <c r="CR82" s="36"/>
      <c r="DO82" s="27"/>
      <c r="DP82" s="27"/>
      <c r="DS82" s="31"/>
      <c r="DY82" s="44"/>
      <c r="DZ82" s="31"/>
      <c r="EA82" s="31"/>
      <c r="EB82" s="31"/>
      <c r="EC82" s="31"/>
      <c r="EV82" s="31"/>
      <c r="FI82" s="36"/>
      <c r="FJ82" s="36"/>
      <c r="FO82" s="28"/>
    </row>
    <row r="83" customFormat="false" ht="15" hidden="false" customHeight="false" outlineLevel="0" collapsed="false">
      <c r="A83" s="27" t="str">
        <f aca="false">IF(ISBLANK(Values!E82),"",IF(Values!$B$37="EU","computercomponent","computer"))</f>
        <v>computercomponent</v>
      </c>
      <c r="B83" s="38" t="str">
        <f aca="false">IF(ISBLANK(Values!E82),"",Values!F82)</f>
        <v>Lenovo T480s Regular Silver - RUS</v>
      </c>
      <c r="C83" s="32"/>
      <c r="D83" s="30" t="n">
        <f aca="false">IF(ISBLANK(Values!E82),"",Values!E82)</f>
        <v>5714401483199</v>
      </c>
      <c r="E83" s="31" t="str">
        <f aca="false">IF(ISBLANK(Values!E82),"","EAN")</f>
        <v>EAN</v>
      </c>
      <c r="F83" s="28"/>
      <c r="G83" s="32"/>
      <c r="H83" s="27"/>
      <c r="I83" s="27"/>
      <c r="J83" s="39"/>
      <c r="K83" s="28"/>
      <c r="L83" s="40"/>
      <c r="M83" s="41" t="str">
        <f aca="false">IF(ISBLANK(Values!E82),"",Values!$M82)</f>
        <v>https://download.lenovo.com/Images/Parts/01YN402/01YN402_A.jpg</v>
      </c>
      <c r="N83" s="41" t="str">
        <f aca="false">IF(ISBLANK(Values!$F82),"",Values!N82)</f>
        <v>https://download.lenovo.com/Images/Parts/01YN402/01YN402_B.jpg</v>
      </c>
      <c r="O83" s="41" t="str">
        <f aca="false">IF(ISBLANK(Values!$F82),"",Values!O82)</f>
        <v>https://download.lenovo.com/Images/Parts/01YN402/01YN402_details.jpg</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c r="X83" s="32"/>
      <c r="Y83" s="39"/>
      <c r="Z83" s="32"/>
      <c r="AA83" s="36" t="str">
        <f aca="false">IF(ISBLANK(Values!E82),"",Values!$B$20)</f>
        <v>PartialUpdate</v>
      </c>
      <c r="AB83" s="36"/>
      <c r="AI83" s="42"/>
      <c r="AJ83" s="43"/>
      <c r="AT83" s="28"/>
      <c r="AV83" s="36"/>
      <c r="BE83" s="27"/>
      <c r="BF83" s="27"/>
      <c r="BG83" s="27"/>
      <c r="BH83" s="27"/>
      <c r="CP83" s="36"/>
      <c r="CQ83" s="36"/>
      <c r="CR83" s="36"/>
      <c r="DO83" s="27"/>
      <c r="DP83" s="27"/>
      <c r="DS83" s="31"/>
      <c r="DY83" s="44"/>
      <c r="DZ83" s="31"/>
      <c r="EA83" s="31"/>
      <c r="EB83" s="31"/>
      <c r="EC83" s="31"/>
      <c r="EV83" s="31"/>
      <c r="FI83" s="36"/>
      <c r="FJ83" s="36"/>
      <c r="FO83" s="28"/>
    </row>
    <row r="84" customFormat="false" ht="15" hidden="false" customHeight="false" outlineLevel="0" collapsed="false">
      <c r="A84" s="27" t="str">
        <f aca="false">IF(ISBLANK(Values!E83),"",IF(Values!$B$37="EU","computercomponent","computer"))</f>
        <v>computercomponent</v>
      </c>
      <c r="B84" s="38" t="str">
        <f aca="false">IF(ISBLANK(Values!E83),"",Values!F83)</f>
        <v>Lenovo T480s Regular Silver - US</v>
      </c>
      <c r="C84" s="32"/>
      <c r="D84" s="30" t="n">
        <f aca="false">IF(ISBLANK(Values!E83),"",Values!E83)</f>
        <v>5714401483205</v>
      </c>
      <c r="E84" s="31" t="str">
        <f aca="false">IF(ISBLANK(Values!E83),"","EAN")</f>
        <v>EAN</v>
      </c>
      <c r="F84" s="28"/>
      <c r="G84" s="32"/>
      <c r="H84" s="27"/>
      <c r="I84" s="27"/>
      <c r="J84" s="39"/>
      <c r="K84" s="28"/>
      <c r="L84" s="40"/>
      <c r="M84" s="41" t="str">
        <f aca="false">IF(ISBLANK(Values!E83),"",Values!$M83)</f>
        <v>https://download.lenovo.com/Images/Parts/01YN329/01YN329_A.jpg</v>
      </c>
      <c r="N84" s="41" t="str">
        <f aca="false">IF(ISBLANK(Values!$F83),"",Values!N83)</f>
        <v>https://download.lenovo.com/Images/Parts/01YN329/01YN329_B.jpg</v>
      </c>
      <c r="O84" s="41" t="str">
        <f aca="false">IF(ISBLANK(Values!$F83),"",Values!O83)</f>
        <v>https://download.lenovo.com/Images/Parts/01YN329/01YN329_details.jpg</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c r="X84" s="32"/>
      <c r="Y84" s="39"/>
      <c r="Z84" s="32"/>
      <c r="AA84" s="36" t="str">
        <f aca="false">IF(ISBLANK(Values!E83),"",Values!$B$20)</f>
        <v>PartialUpdate</v>
      </c>
      <c r="AB84" s="36"/>
      <c r="AI84" s="42"/>
      <c r="AJ84" s="43"/>
      <c r="AT84" s="28"/>
      <c r="AV84" s="36"/>
      <c r="BE84" s="27"/>
      <c r="BF84" s="27"/>
      <c r="BG84" s="27"/>
      <c r="BH84" s="27"/>
      <c r="CP84" s="36"/>
      <c r="CQ84" s="36"/>
      <c r="CR84" s="36"/>
      <c r="DO84" s="27"/>
      <c r="DP84" s="27"/>
      <c r="DS84" s="31"/>
      <c r="DY84" s="44"/>
      <c r="DZ84" s="31"/>
      <c r="EA84" s="31"/>
      <c r="EB84" s="31"/>
      <c r="EC84" s="31"/>
      <c r="EV84" s="31"/>
      <c r="FI84" s="36"/>
      <c r="FJ84" s="36"/>
      <c r="FO84" s="28"/>
    </row>
    <row r="85" customFormat="false" ht="15" hidden="false" customHeight="false" outlineLevel="0" collapsed="false">
      <c r="A85" s="27" t="str">
        <f aca="false">IF(ISBLANK(Values!E84),"",IF(Values!$B$37="EU","computercomponent","computer"))</f>
        <v/>
      </c>
      <c r="B85" s="38" t="str">
        <f aca="false">IF(ISBLANK(Values!E84),"",Values!F84)</f>
        <v/>
      </c>
      <c r="C85" s="32"/>
      <c r="D85" s="30" t="str">
        <f aca="false">IF(ISBLANK(Values!E84),"",Values!E84)</f>
        <v/>
      </c>
      <c r="E85" s="31" t="str">
        <f aca="false">IF(ISBLANK(Values!E84),"","EAN")</f>
        <v/>
      </c>
      <c r="F85" s="28"/>
      <c r="G85" s="32"/>
      <c r="H85" s="27"/>
      <c r="I85" s="27"/>
      <c r="J85" s="39"/>
      <c r="K85" s="28"/>
      <c r="L85" s="40"/>
      <c r="M85" s="41"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c r="X85" s="32"/>
      <c r="Y85" s="39"/>
      <c r="Z85" s="32"/>
      <c r="AA85" s="36" t="str">
        <f aca="false">IF(ISBLANK(Values!E84),"",Values!$B$20)</f>
        <v/>
      </c>
      <c r="AB85" s="36"/>
      <c r="AI85" s="42"/>
      <c r="AJ85" s="43"/>
      <c r="AT85" s="28"/>
      <c r="AV85" s="36"/>
      <c r="BE85" s="27"/>
      <c r="BF85" s="27"/>
      <c r="BG85" s="27"/>
      <c r="BH85" s="27"/>
      <c r="CP85" s="36"/>
      <c r="CQ85" s="36"/>
      <c r="CR85" s="36"/>
      <c r="DO85" s="27"/>
      <c r="DP85" s="27"/>
      <c r="DS85" s="31"/>
      <c r="DY85" s="44"/>
      <c r="DZ85" s="31"/>
      <c r="EA85" s="31"/>
      <c r="EB85" s="31"/>
      <c r="EC85" s="31"/>
      <c r="EV85" s="31"/>
      <c r="FI85" s="36"/>
      <c r="FJ85" s="36"/>
      <c r="FO85" s="28"/>
    </row>
    <row r="86" customFormat="false" ht="15" hidden="false" customHeight="false" outlineLevel="0" collapsed="false">
      <c r="A86" s="27" t="str">
        <f aca="false">IF(ISBLANK(Values!E85),"",IF(Values!$B$37="EU","computercomponent","computer"))</f>
        <v/>
      </c>
      <c r="B86" s="38" t="str">
        <f aca="false">IF(ISBLANK(Values!E85),"",Values!F85)</f>
        <v/>
      </c>
      <c r="C86" s="32"/>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41"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c r="X86" s="32"/>
      <c r="Y86" s="39"/>
      <c r="Z86" s="32"/>
      <c r="AA86" s="36" t="str">
        <f aca="false">IF(ISBLANK(Values!E85),"",Values!$B$20)</f>
        <v/>
      </c>
      <c r="AB86" s="36"/>
      <c r="AI86" s="42"/>
      <c r="AJ86" s="43"/>
      <c r="AT86" s="28"/>
      <c r="AV86" s="36"/>
      <c r="BE86" s="27"/>
      <c r="BF86" s="27"/>
      <c r="BG86" s="27"/>
      <c r="BH86" s="27"/>
      <c r="CP86" s="36"/>
      <c r="CQ86" s="36"/>
      <c r="CR86" s="36"/>
      <c r="DO86" s="27"/>
      <c r="DP86" s="27"/>
      <c r="DS86" s="31"/>
      <c r="DY86" s="44"/>
      <c r="DZ86" s="31"/>
      <c r="EA86" s="31"/>
      <c r="EB86" s="31"/>
      <c r="EC86" s="31"/>
      <c r="EV86" s="31"/>
      <c r="FI86" s="36"/>
      <c r="FJ86" s="36"/>
      <c r="FO86" s="28"/>
    </row>
    <row r="87" customFormat="false" ht="15" hidden="false" customHeight="false" outlineLevel="0" collapsed="false">
      <c r="A87" s="27" t="str">
        <f aca="false">IF(ISBLANK(Values!E86),"",IF(Values!$B$37="EU","computercomponent","computer"))</f>
        <v/>
      </c>
      <c r="B87" s="38" t="str">
        <f aca="false">IF(ISBLANK(Values!E86),"",Values!F86)</f>
        <v/>
      </c>
      <c r="C87" s="32"/>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41"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c r="X87" s="32"/>
      <c r="Y87" s="39"/>
      <c r="Z87" s="32"/>
      <c r="AA87" s="36" t="str">
        <f aca="false">IF(ISBLANK(Values!E86),"",Values!$B$20)</f>
        <v/>
      </c>
      <c r="AB87" s="36"/>
      <c r="AI87" s="42"/>
      <c r="AJ87" s="43"/>
      <c r="AT87" s="28"/>
      <c r="AV87" s="36"/>
      <c r="BE87" s="27"/>
      <c r="BF87" s="27"/>
      <c r="BG87" s="27"/>
      <c r="BH87" s="27"/>
      <c r="CP87" s="36"/>
      <c r="CQ87" s="36"/>
      <c r="CR87" s="36"/>
      <c r="DO87" s="27"/>
      <c r="DP87" s="27"/>
      <c r="DS87" s="31"/>
      <c r="DY87" s="44"/>
      <c r="DZ87" s="31"/>
      <c r="EA87" s="31"/>
      <c r="EB87" s="31"/>
      <c r="EC87" s="31"/>
      <c r="EV87" s="31"/>
      <c r="FI87" s="36"/>
      <c r="FJ87" s="36"/>
      <c r="FO87" s="28"/>
    </row>
    <row r="88" customFormat="false" ht="15" hidden="false" customHeight="false" outlineLevel="0" collapsed="false">
      <c r="A88" s="27" t="str">
        <f aca="false">IF(ISBLANK(Values!E87),"",IF(Values!$B$37="EU","computercomponent","computer"))</f>
        <v/>
      </c>
      <c r="B88" s="38" t="str">
        <f aca="false">IF(ISBLANK(Values!E87),"",Values!F87)</f>
        <v/>
      </c>
      <c r="C88" s="32"/>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41"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c r="X88" s="32"/>
      <c r="Y88" s="39"/>
      <c r="Z88" s="32"/>
      <c r="AA88" s="36" t="str">
        <f aca="false">IF(ISBLANK(Values!E87),"",Values!$B$20)</f>
        <v/>
      </c>
      <c r="AB88" s="36"/>
      <c r="AI88" s="42"/>
      <c r="AJ88" s="43"/>
      <c r="AT88" s="28"/>
      <c r="AV88" s="36"/>
      <c r="BE88" s="27"/>
      <c r="BF88" s="27"/>
      <c r="BG88" s="27"/>
      <c r="BH88" s="27"/>
      <c r="CP88" s="36"/>
      <c r="CQ88" s="36"/>
      <c r="CR88" s="36"/>
      <c r="DO88" s="27"/>
      <c r="DP88" s="27"/>
      <c r="DS88" s="31"/>
      <c r="DY88" s="44"/>
      <c r="DZ88" s="31"/>
      <c r="EA88" s="31"/>
      <c r="EB88" s="31"/>
      <c r="EC88" s="31"/>
      <c r="EV88" s="31"/>
      <c r="FI88" s="36"/>
      <c r="FJ88" s="36"/>
      <c r="FO88" s="28"/>
    </row>
    <row r="89" customFormat="false" ht="15" hidden="false" customHeight="false" outlineLevel="0" collapsed="false">
      <c r="A89" s="27" t="str">
        <f aca="false">IF(ISBLANK(Values!E88),"",IF(Values!$B$37="EU","computercomponent","computer"))</f>
        <v/>
      </c>
      <c r="B89" s="38" t="str">
        <f aca="false">IF(ISBLANK(Values!E88),"",Values!F88)</f>
        <v/>
      </c>
      <c r="C89" s="32"/>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41"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c r="X89" s="32"/>
      <c r="Y89" s="39"/>
      <c r="Z89" s="32"/>
      <c r="AA89" s="36" t="str">
        <f aca="false">IF(ISBLANK(Values!E88),"",Values!$B$20)</f>
        <v/>
      </c>
      <c r="AB89" s="36"/>
      <c r="AI89" s="42"/>
      <c r="AJ89" s="43"/>
      <c r="AT89" s="28"/>
      <c r="AV89" s="36"/>
      <c r="BE89" s="27"/>
      <c r="BF89" s="27"/>
      <c r="BG89" s="27"/>
      <c r="BH89" s="27"/>
      <c r="CP89" s="36"/>
      <c r="CQ89" s="36"/>
      <c r="CR89" s="36"/>
      <c r="DO89" s="27"/>
      <c r="DP89" s="27"/>
      <c r="DS89" s="31"/>
      <c r="DY89" s="44"/>
      <c r="DZ89" s="31"/>
      <c r="EA89" s="31"/>
      <c r="EB89" s="31"/>
      <c r="EC89" s="31"/>
      <c r="EV89" s="31"/>
      <c r="FI89" s="36"/>
      <c r="FJ89" s="36"/>
      <c r="FO89" s="28"/>
    </row>
    <row r="90" customFormat="false" ht="15" hidden="false" customHeight="false" outlineLevel="0" collapsed="false">
      <c r="A90" s="27" t="str">
        <f aca="false">IF(ISBLANK(Values!E89),"",IF(Values!$B$37="EU","computercomponent","computer"))</f>
        <v/>
      </c>
      <c r="B90" s="38" t="str">
        <f aca="false">IF(ISBLANK(Values!E89),"",Values!F89)</f>
        <v/>
      </c>
      <c r="C90" s="32"/>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41"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c r="X90" s="32"/>
      <c r="Y90" s="39"/>
      <c r="Z90" s="32"/>
      <c r="AA90" s="36" t="str">
        <f aca="false">IF(ISBLANK(Values!E89),"",Values!$B$20)</f>
        <v/>
      </c>
      <c r="AB90" s="36"/>
      <c r="AI90" s="42"/>
      <c r="AJ90" s="43"/>
      <c r="AT90" s="28"/>
      <c r="AV90" s="36"/>
      <c r="BE90" s="27"/>
      <c r="BF90" s="27"/>
      <c r="BG90" s="27"/>
      <c r="BH90" s="27"/>
      <c r="CP90" s="36"/>
      <c r="CQ90" s="36"/>
      <c r="CR90" s="36"/>
      <c r="DO90" s="27"/>
      <c r="DP90" s="27"/>
      <c r="DS90" s="31"/>
      <c r="DY90" s="44"/>
      <c r="DZ90" s="31"/>
      <c r="EA90" s="31"/>
      <c r="EB90" s="31"/>
      <c r="EC90" s="31"/>
      <c r="EV90" s="31"/>
      <c r="FI90" s="36"/>
      <c r="FJ90" s="36"/>
      <c r="FO90" s="28"/>
    </row>
    <row r="91" customFormat="false" ht="15" hidden="false" customHeight="false" outlineLevel="0" collapsed="false">
      <c r="A91" s="27" t="str">
        <f aca="false">IF(ISBLANK(Values!E90),"",IF(Values!$B$37="EU","computercomponent","computer"))</f>
        <v/>
      </c>
      <c r="B91" s="38" t="str">
        <f aca="false">IF(ISBLANK(Values!E90),"",Values!F90)</f>
        <v/>
      </c>
      <c r="C91" s="32"/>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41"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c r="X91" s="32"/>
      <c r="Y91" s="39"/>
      <c r="Z91" s="32"/>
      <c r="AA91" s="36" t="str">
        <f aca="false">IF(ISBLANK(Values!E90),"",Values!$B$20)</f>
        <v/>
      </c>
      <c r="AB91" s="36"/>
      <c r="AI91" s="42"/>
      <c r="AJ91" s="43"/>
      <c r="AT91" s="28"/>
      <c r="AV91" s="36"/>
      <c r="BE91" s="27"/>
      <c r="BF91" s="27"/>
      <c r="BG91" s="27"/>
      <c r="BH91" s="27"/>
      <c r="CP91" s="36"/>
      <c r="CQ91" s="36"/>
      <c r="CR91" s="36"/>
      <c r="DO91" s="27"/>
      <c r="DP91" s="27"/>
      <c r="DS91" s="31"/>
      <c r="DY91" s="44"/>
      <c r="DZ91" s="31"/>
      <c r="EA91" s="31"/>
      <c r="EB91" s="31"/>
      <c r="EC91" s="31"/>
      <c r="EV91" s="31"/>
      <c r="FI91" s="36"/>
      <c r="FJ91" s="36"/>
      <c r="FO91" s="28"/>
    </row>
    <row r="92" customFormat="false" ht="15" hidden="false" customHeight="false" outlineLevel="0" collapsed="false">
      <c r="A92" s="27" t="str">
        <f aca="false">IF(ISBLANK(Values!E91),"",IF(Values!$B$37="EU","computercomponent","computer"))</f>
        <v/>
      </c>
      <c r="B92" s="38" t="str">
        <f aca="false">IF(ISBLANK(Values!E91),"",Values!F91)</f>
        <v/>
      </c>
      <c r="C92" s="32"/>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41"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c r="X92" s="32"/>
      <c r="Y92" s="39"/>
      <c r="Z92" s="32"/>
      <c r="AA92" s="36" t="str">
        <f aca="false">IF(ISBLANK(Values!E91),"",Values!$B$20)</f>
        <v/>
      </c>
      <c r="AB92" s="36"/>
      <c r="AI92" s="42"/>
      <c r="AJ92" s="43"/>
      <c r="AT92" s="28"/>
      <c r="AV92" s="36"/>
      <c r="BE92" s="27"/>
      <c r="BF92" s="27"/>
      <c r="BG92" s="27"/>
      <c r="BH92" s="27"/>
      <c r="CP92" s="36"/>
      <c r="CQ92" s="36"/>
      <c r="CR92" s="36"/>
      <c r="DO92" s="27"/>
      <c r="DP92" s="27"/>
      <c r="DS92" s="31"/>
      <c r="DY92" s="44"/>
      <c r="DZ92" s="31"/>
      <c r="EA92" s="31"/>
      <c r="EB92" s="31"/>
      <c r="EC92" s="31"/>
      <c r="EV92" s="31"/>
      <c r="FI92" s="36"/>
      <c r="FJ92" s="36"/>
      <c r="FO92" s="28"/>
    </row>
    <row r="93" customFormat="false" ht="15" hidden="false" customHeight="false" outlineLevel="0" collapsed="false">
      <c r="A93" s="27" t="str">
        <f aca="false">IF(ISBLANK(Values!E92),"",IF(Values!$B$37="EU","computercomponent","computer"))</f>
        <v/>
      </c>
      <c r="B93" s="38" t="str">
        <f aca="false">IF(ISBLANK(Values!E92),"",Values!F92)</f>
        <v/>
      </c>
      <c r="C93" s="32"/>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41"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c r="X93" s="32"/>
      <c r="Y93" s="39"/>
      <c r="Z93" s="32"/>
      <c r="AA93" s="36" t="str">
        <f aca="false">IF(ISBLANK(Values!E92),"",Values!$B$20)</f>
        <v/>
      </c>
      <c r="AB93" s="36"/>
      <c r="AI93" s="42"/>
      <c r="AJ93" s="43"/>
      <c r="AT93" s="28"/>
      <c r="AV93" s="36"/>
      <c r="BE93" s="27"/>
      <c r="BF93" s="27"/>
      <c r="BG93" s="27"/>
      <c r="BH93" s="27"/>
      <c r="CP93" s="36"/>
      <c r="CQ93" s="36"/>
      <c r="CR93" s="36"/>
      <c r="DO93" s="27"/>
      <c r="DP93" s="27"/>
      <c r="DS93" s="31"/>
      <c r="DY93" s="44"/>
      <c r="DZ93" s="31"/>
      <c r="EA93" s="31"/>
      <c r="EB93" s="31"/>
      <c r="EC93" s="31"/>
      <c r="EV93" s="31"/>
      <c r="FI93" s="36"/>
      <c r="FJ93" s="36"/>
      <c r="FO93" s="28"/>
    </row>
    <row r="94" customFormat="false" ht="15" hidden="false" customHeight="false" outlineLevel="0" collapsed="false">
      <c r="A94" s="27" t="str">
        <f aca="false">IF(ISBLANK(Values!E93),"",IF(Values!$B$37="EU","computercomponent","computer"))</f>
        <v/>
      </c>
      <c r="B94" s="38" t="str">
        <f aca="false">IF(ISBLANK(Values!E93),"",Values!F93)</f>
        <v/>
      </c>
      <c r="C94" s="32"/>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41"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c r="X94" s="32"/>
      <c r="Y94" s="39"/>
      <c r="Z94" s="32"/>
      <c r="AA94" s="36" t="str">
        <f aca="false">IF(ISBLANK(Values!E93),"",Values!$B$20)</f>
        <v/>
      </c>
      <c r="AB94" s="36"/>
      <c r="AI94" s="42"/>
      <c r="AJ94" s="43"/>
      <c r="AT94" s="28"/>
      <c r="AV94" s="36"/>
      <c r="BE94" s="27"/>
      <c r="BF94" s="27"/>
      <c r="BG94" s="27"/>
      <c r="BH94" s="27"/>
      <c r="CP94" s="36"/>
      <c r="CQ94" s="36"/>
      <c r="CR94" s="36"/>
      <c r="DO94" s="27"/>
      <c r="DP94" s="27"/>
      <c r="DS94" s="31"/>
      <c r="DY94" s="31"/>
      <c r="DZ94" s="31"/>
      <c r="EA94" s="31"/>
      <c r="EB94" s="31"/>
      <c r="EC94" s="31"/>
      <c r="EV94" s="31"/>
      <c r="FI94" s="36"/>
      <c r="FJ94" s="36"/>
      <c r="FO94" s="28"/>
    </row>
    <row r="95" customFormat="false" ht="15" hidden="false" customHeight="false" outlineLevel="0" collapsed="false">
      <c r="A95" s="27" t="str">
        <f aca="false">IF(ISBLANK(Values!E94),"",IF(Values!$B$37="EU","computercomponent","computer"))</f>
        <v/>
      </c>
      <c r="B95" s="38" t="str">
        <f aca="false">IF(ISBLANK(Values!E94),"",Values!F94)</f>
        <v/>
      </c>
      <c r="C95" s="32"/>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41"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c r="X95" s="32"/>
      <c r="Y95" s="39"/>
      <c r="Z95" s="32"/>
      <c r="AA95" s="36" t="str">
        <f aca="false">IF(ISBLANK(Values!E94),"",Values!$B$20)</f>
        <v/>
      </c>
      <c r="AB95" s="36"/>
      <c r="AI95" s="42"/>
      <c r="AJ95" s="43"/>
      <c r="AT95" s="28"/>
      <c r="AV95" s="36"/>
      <c r="BE95" s="27"/>
      <c r="BF95" s="27"/>
      <c r="BG95" s="27"/>
      <c r="BH95" s="27"/>
      <c r="CP95" s="36"/>
      <c r="CQ95" s="36"/>
      <c r="CR95" s="36"/>
      <c r="DO95" s="27"/>
      <c r="DP95" s="27"/>
      <c r="DS95" s="31"/>
      <c r="DY95" s="31"/>
      <c r="DZ95" s="31"/>
      <c r="EA95" s="31"/>
      <c r="EB95" s="31"/>
      <c r="EC95" s="31"/>
      <c r="EV95" s="31"/>
      <c r="FI95" s="36"/>
      <c r="FJ95" s="36"/>
      <c r="FO95" s="28"/>
    </row>
    <row r="96" customFormat="false" ht="15" hidden="false" customHeight="false" outlineLevel="0" collapsed="false">
      <c r="A96" s="27" t="str">
        <f aca="false">IF(ISBLANK(Values!E95),"",IF(Values!$B$37="EU","computercomponent","computer"))</f>
        <v/>
      </c>
      <c r="B96" s="38" t="str">
        <f aca="false">IF(ISBLANK(Values!E95),"",Values!F95)</f>
        <v/>
      </c>
      <c r="C96" s="32"/>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41"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c r="X96" s="32"/>
      <c r="Y96" s="39"/>
      <c r="Z96" s="32"/>
      <c r="AA96" s="36" t="str">
        <f aca="false">IF(ISBLANK(Values!E95),"",Values!$B$20)</f>
        <v/>
      </c>
      <c r="AB96" s="36"/>
      <c r="AI96" s="42"/>
      <c r="AJ96" s="43"/>
      <c r="AT96" s="28"/>
      <c r="AV96" s="36"/>
      <c r="BE96" s="27"/>
      <c r="BF96" s="27"/>
      <c r="BG96" s="27"/>
      <c r="BH96" s="27"/>
      <c r="CP96" s="36"/>
      <c r="CQ96" s="36"/>
      <c r="CR96" s="36"/>
      <c r="DO96" s="27"/>
      <c r="DP96" s="27"/>
      <c r="DS96" s="31"/>
      <c r="DY96" s="31"/>
      <c r="DZ96" s="31"/>
      <c r="EA96" s="31"/>
      <c r="EB96" s="31"/>
      <c r="EC96" s="31"/>
      <c r="EV96" s="31"/>
      <c r="FI96" s="36"/>
      <c r="FJ96" s="36"/>
      <c r="FO96" s="28"/>
    </row>
    <row r="97" customFormat="false" ht="15" hidden="false" customHeight="false" outlineLevel="0" collapsed="false">
      <c r="A97" s="27" t="str">
        <f aca="false">IF(ISBLANK(Values!E96),"",IF(Values!$B$37="EU","computercomponent","computer"))</f>
        <v/>
      </c>
      <c r="B97" s="38" t="str">
        <f aca="false">IF(ISBLANK(Values!E96),"",Values!F96)</f>
        <v/>
      </c>
      <c r="C97" s="32"/>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41"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c r="X97" s="32"/>
      <c r="Y97" s="39"/>
      <c r="Z97" s="32"/>
      <c r="AA97" s="36" t="str">
        <f aca="false">IF(ISBLANK(Values!E96),"",Values!$B$20)</f>
        <v/>
      </c>
      <c r="AB97" s="36"/>
      <c r="AI97" s="42"/>
      <c r="AJ97" s="43"/>
      <c r="AT97" s="28"/>
      <c r="AV97" s="36"/>
      <c r="BE97" s="27"/>
      <c r="BF97" s="27"/>
      <c r="BG97" s="27"/>
      <c r="BH97" s="27"/>
      <c r="CP97" s="36"/>
      <c r="CQ97" s="36"/>
      <c r="CR97" s="36"/>
      <c r="DO97" s="27"/>
      <c r="DP97" s="27"/>
      <c r="DS97" s="31"/>
      <c r="DY97" s="31"/>
      <c r="DZ97" s="31"/>
      <c r="EA97" s="31"/>
      <c r="EB97" s="31"/>
      <c r="EC97" s="31"/>
      <c r="EV97" s="31"/>
      <c r="FI97" s="36"/>
      <c r="FJ97" s="36"/>
      <c r="FO97" s="28"/>
    </row>
    <row r="98" customFormat="false" ht="15" hidden="false" customHeight="false" outlineLevel="0" collapsed="false">
      <c r="A98" s="27" t="str">
        <f aca="false">IF(ISBLANK(Values!E97),"",IF(Values!$B$37="EU","computercomponent","computer"))</f>
        <v/>
      </c>
      <c r="B98" s="38" t="str">
        <f aca="false">IF(ISBLANK(Values!E97),"",Values!F97)</f>
        <v/>
      </c>
      <c r="C98" s="32"/>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41"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c r="X98" s="32"/>
      <c r="Y98" s="39"/>
      <c r="Z98" s="32"/>
      <c r="AA98" s="36" t="str">
        <f aca="false">IF(ISBLANK(Values!E97),"",Values!$B$20)</f>
        <v/>
      </c>
      <c r="AB98" s="36"/>
      <c r="AI98" s="42"/>
      <c r="AJ98" s="43"/>
      <c r="AT98" s="28"/>
      <c r="AV98" s="36"/>
      <c r="BE98" s="27"/>
      <c r="BF98" s="27"/>
      <c r="BG98" s="27"/>
      <c r="BH98" s="27"/>
      <c r="CP98" s="36"/>
      <c r="CQ98" s="36"/>
      <c r="CR98" s="36"/>
      <c r="DO98" s="27"/>
      <c r="DP98" s="27"/>
      <c r="DS98" s="31"/>
      <c r="DY98" s="31"/>
      <c r="DZ98" s="31"/>
      <c r="EA98" s="31"/>
      <c r="EB98" s="31"/>
      <c r="EC98" s="31"/>
      <c r="EV98" s="31"/>
      <c r="FI98" s="36"/>
      <c r="FJ98" s="36"/>
      <c r="FO98" s="28"/>
    </row>
    <row r="99" customFormat="false" ht="15" hidden="false" customHeight="false" outlineLevel="0" collapsed="false">
      <c r="A99" s="27" t="str">
        <f aca="false">IF(ISBLANK(Values!E98),"",IF(Values!$B$37="EU","computercomponent","computer"))</f>
        <v/>
      </c>
      <c r="B99" s="38" t="str">
        <f aca="false">IF(ISBLANK(Values!E98),"",Values!F98)</f>
        <v/>
      </c>
      <c r="C99" s="32"/>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41"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c r="X99" s="32"/>
      <c r="Y99" s="39"/>
      <c r="Z99" s="32"/>
      <c r="AA99" s="36" t="str">
        <f aca="false">IF(ISBLANK(Values!E98),"",Values!$B$20)</f>
        <v/>
      </c>
      <c r="AB99" s="36"/>
      <c r="AI99" s="42"/>
      <c r="AJ99" s="43"/>
      <c r="AT99" s="28"/>
      <c r="AV99" s="36"/>
      <c r="BE99" s="27"/>
      <c r="BF99" s="27"/>
      <c r="BG99" s="27"/>
      <c r="BH99" s="27"/>
      <c r="CP99" s="36"/>
      <c r="CQ99" s="36"/>
      <c r="CR99" s="36"/>
      <c r="DO99" s="27"/>
      <c r="DP99" s="27"/>
      <c r="DS99" s="31"/>
      <c r="DY99" s="31"/>
      <c r="DZ99" s="31"/>
      <c r="EA99" s="31"/>
      <c r="EB99" s="31"/>
      <c r="EC99" s="31"/>
      <c r="EV99" s="31"/>
      <c r="FI99" s="36"/>
      <c r="FJ99" s="36"/>
      <c r="FO99" s="28"/>
    </row>
    <row r="100" customFormat="false" ht="15" hidden="false" customHeight="false" outlineLevel="0" collapsed="false">
      <c r="A100" s="27" t="str">
        <f aca="false">IF(ISBLANK(Values!E99),"",IF(Values!$B$37="EU","computercomponent","computer"))</f>
        <v/>
      </c>
      <c r="B100" s="38" t="str">
        <f aca="false">IF(ISBLANK(Values!E99),"",Values!F99)</f>
        <v/>
      </c>
      <c r="C100" s="32"/>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41"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c r="X100" s="32"/>
      <c r="Y100" s="39"/>
      <c r="Z100" s="32"/>
      <c r="AA100" s="36" t="str">
        <f aca="false">IF(ISBLANK(Values!E99),"",Values!$B$20)</f>
        <v/>
      </c>
      <c r="AB100" s="36"/>
      <c r="AI100" s="42"/>
      <c r="AJ100" s="43"/>
      <c r="AT100" s="28"/>
      <c r="AV100" s="36"/>
      <c r="BE100" s="27"/>
      <c r="BF100" s="27"/>
      <c r="BG100" s="27"/>
      <c r="BH100" s="27"/>
      <c r="CP100" s="36"/>
      <c r="CQ100" s="36"/>
      <c r="CR100" s="36"/>
      <c r="DO100" s="27"/>
      <c r="DP100" s="27"/>
      <c r="DS100" s="31"/>
      <c r="DY100" s="31"/>
      <c r="DZ100" s="31"/>
      <c r="EA100" s="31"/>
      <c r="EB100" s="31"/>
      <c r="EC100" s="31"/>
      <c r="EV100" s="31"/>
      <c r="FI100" s="36"/>
      <c r="FJ100" s="36"/>
      <c r="FO100" s="28"/>
    </row>
    <row r="101" customFormat="false" ht="15" hidden="false" customHeight="false" outlineLevel="0" collapsed="false">
      <c r="A101" s="27" t="str">
        <f aca="false">IF(ISBLANK(Values!E100),"",IF(Values!$B$37="EU","computercomponent","computer"))</f>
        <v/>
      </c>
      <c r="B101" s="38" t="str">
        <f aca="false">IF(ISBLANK(Values!E100),"",Values!F100)</f>
        <v/>
      </c>
      <c r="C101" s="32"/>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41"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c r="X101" s="32"/>
      <c r="Y101" s="39"/>
      <c r="Z101" s="32"/>
      <c r="AA101" s="36" t="str">
        <f aca="false">IF(ISBLANK(Values!E100),"",Values!$B$20)</f>
        <v/>
      </c>
      <c r="AB101" s="36"/>
      <c r="AI101" s="42"/>
      <c r="AJ101" s="43"/>
      <c r="AT101" s="28"/>
      <c r="AV101" s="36"/>
      <c r="BE101" s="27"/>
      <c r="BF101" s="27"/>
      <c r="BG101" s="27"/>
      <c r="BH101" s="27"/>
      <c r="CP101" s="36"/>
      <c r="CQ101" s="36"/>
      <c r="CR101" s="36"/>
      <c r="DO101" s="27"/>
      <c r="DP101" s="27"/>
      <c r="DS101" s="31"/>
      <c r="DY101" s="31"/>
      <c r="DZ101" s="31"/>
      <c r="EA101" s="31"/>
      <c r="EB101" s="31"/>
      <c r="EC101" s="31"/>
      <c r="EV101" s="31"/>
      <c r="FI101" s="36"/>
      <c r="FJ101" s="36"/>
      <c r="FO101" s="28"/>
    </row>
    <row r="102" customFormat="false" ht="15" hidden="false" customHeight="false" outlineLevel="0" collapsed="false">
      <c r="A102" s="27" t="str">
        <f aca="false">IF(ISBLANK(Values!E101),"",IF(Values!$B$37="EU","computercomponent","computer"))</f>
        <v/>
      </c>
      <c r="B102" s="38" t="str">
        <f aca="false">IF(ISBLANK(Values!E101),"",Values!F101)</f>
        <v/>
      </c>
      <c r="C102" s="32"/>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41"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c r="X102" s="32"/>
      <c r="Y102" s="39"/>
      <c r="Z102" s="32"/>
      <c r="AA102" s="36" t="str">
        <f aca="false">IF(ISBLANK(Values!E101),"",Values!$B$20)</f>
        <v/>
      </c>
      <c r="AB102" s="36"/>
      <c r="AI102" s="42"/>
      <c r="AJ102" s="43"/>
      <c r="AT102" s="28"/>
      <c r="AV102" s="36"/>
      <c r="BE102" s="27"/>
      <c r="BF102" s="27"/>
      <c r="BG102" s="27"/>
      <c r="BH102" s="27"/>
      <c r="CP102" s="36"/>
      <c r="CQ102" s="36"/>
      <c r="CR102" s="36"/>
      <c r="DO102" s="27"/>
      <c r="DP102" s="27"/>
      <c r="DS102" s="31"/>
      <c r="DY102" s="31"/>
      <c r="DZ102" s="31"/>
      <c r="EA102" s="31"/>
      <c r="EB102" s="31"/>
      <c r="EC102" s="31"/>
      <c r="EV102" s="31"/>
      <c r="FI102" s="36"/>
      <c r="FJ102" s="36"/>
      <c r="FO102" s="28"/>
    </row>
    <row r="103" customFormat="false" ht="15" hidden="false" customHeight="false" outlineLevel="0" collapsed="false">
      <c r="A103" s="27" t="str">
        <f aca="false">IF(ISBLANK(Values!E102),"",IF(Values!$B$37="EU","computercomponent","computer"))</f>
        <v/>
      </c>
      <c r="B103" s="38" t="str">
        <f aca="false">IF(ISBLANK(Values!E102),"",Values!F102)</f>
        <v/>
      </c>
      <c r="C103" s="32"/>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41"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c r="X103" s="32"/>
      <c r="Y103" s="39"/>
      <c r="Z103" s="32"/>
      <c r="AA103" s="36" t="str">
        <f aca="false">IF(ISBLANK(Values!E102),"",Values!$B$20)</f>
        <v/>
      </c>
      <c r="AB103" s="36"/>
      <c r="AI103" s="42"/>
      <c r="AJ103" s="43"/>
      <c r="AT103" s="28"/>
      <c r="AV103" s="36"/>
      <c r="BE103" s="27"/>
      <c r="BF103" s="27"/>
      <c r="BG103" s="27"/>
      <c r="BH103" s="27"/>
      <c r="CP103" s="36"/>
      <c r="CQ103" s="36"/>
      <c r="CR103" s="36"/>
      <c r="DO103" s="27"/>
      <c r="DP103" s="27"/>
      <c r="DS103" s="31"/>
      <c r="DY103" s="31"/>
      <c r="DZ103" s="31"/>
      <c r="EA103" s="31"/>
      <c r="EB103" s="31"/>
      <c r="EC103" s="31"/>
      <c r="EV103" s="31"/>
      <c r="FI103" s="36"/>
      <c r="FJ103" s="36"/>
      <c r="FO103" s="28"/>
    </row>
    <row r="104" customFormat="false" ht="15" hidden="false" customHeight="false" outlineLevel="0" collapsed="false">
      <c r="A104" s="27" t="str">
        <f aca="false">IF(ISBLANK(Values!E103),"",IF(Values!$B$37="EU","computercomponent","computer"))</f>
        <v/>
      </c>
      <c r="B104" s="38" t="str">
        <f aca="false">IF(ISBLANK(Values!E103),"",Values!F103)</f>
        <v/>
      </c>
      <c r="C104" s="32"/>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41"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c r="X104" s="32"/>
      <c r="Y104" s="39"/>
      <c r="Z104" s="32"/>
      <c r="AA104" s="36" t="str">
        <f aca="false">IF(ISBLANK(Values!E103),"",Values!$B$20)</f>
        <v/>
      </c>
      <c r="AB104" s="36"/>
      <c r="AI104" s="42"/>
      <c r="AJ104" s="43"/>
      <c r="AT104" s="28"/>
      <c r="AV104" s="36"/>
      <c r="BE104" s="27"/>
      <c r="BF104" s="27"/>
      <c r="BG104" s="27"/>
      <c r="BH104" s="27"/>
      <c r="CP104" s="36"/>
      <c r="CQ104" s="36"/>
      <c r="CR104" s="36"/>
      <c r="DO104" s="27"/>
      <c r="DP104" s="27"/>
      <c r="DS104" s="31"/>
      <c r="DY104" s="31"/>
      <c r="DZ104" s="31"/>
      <c r="EA104" s="31"/>
      <c r="EB104" s="31"/>
      <c r="EC104" s="31"/>
      <c r="EV104" s="31"/>
      <c r="FI104" s="36"/>
      <c r="FJ104" s="36"/>
      <c r="FO104" s="28"/>
    </row>
    <row r="105" customFormat="false" ht="15" hidden="false" customHeight="false" outlineLevel="0" collapsed="false">
      <c r="A105" s="27" t="str">
        <f aca="false">IF(ISBLANK(Values!E104),"",IF(Values!$B$37="EU","computercomponent","computer"))</f>
        <v/>
      </c>
      <c r="B105" s="38" t="str">
        <f aca="false">IF(ISBLANK(Values!E104),"",Values!F104)</f>
        <v/>
      </c>
      <c r="C105" s="32"/>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41"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c r="X105" s="32"/>
      <c r="Y105" s="39"/>
      <c r="Z105" s="32"/>
      <c r="AA105" s="36" t="str">
        <f aca="false">IF(ISBLANK(Values!E104),"",Values!$B$20)</f>
        <v/>
      </c>
      <c r="AB105" s="36"/>
      <c r="AI105" s="42"/>
      <c r="AJ105" s="43"/>
      <c r="AT105" s="28"/>
      <c r="AV105" s="36"/>
      <c r="BE105" s="27"/>
      <c r="BF105" s="27"/>
      <c r="BG105" s="27"/>
      <c r="BH105" s="27"/>
      <c r="CP105" s="36"/>
      <c r="CQ105" s="36"/>
      <c r="CR105" s="36"/>
      <c r="DO105" s="27"/>
      <c r="DP105" s="27"/>
      <c r="DS105" s="31"/>
      <c r="DY105" s="31"/>
      <c r="DZ105" s="31"/>
      <c r="EA105" s="31"/>
      <c r="EB105" s="31"/>
      <c r="EC105" s="31"/>
      <c r="EV105" s="31"/>
      <c r="FI105" s="36"/>
      <c r="FJ105" s="36"/>
      <c r="FO105" s="28"/>
    </row>
    <row r="106" customFormat="false" ht="15" hidden="false" customHeight="false" outlineLevel="0" collapsed="false">
      <c r="A106" s="27" t="str">
        <f aca="false">IF(ISBLANK(Values!E105),"",IF(Values!$B$37="EU","computercomponent","computer"))</f>
        <v/>
      </c>
      <c r="B106" s="38" t="str">
        <f aca="false">IF(ISBLANK(Values!E105),"",Values!F105)</f>
        <v/>
      </c>
      <c r="C106" s="32"/>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41" t="str">
        <f aca="false">IF(ISBLANK(Values!E105),"",Values!$M105)</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W106" s="32"/>
      <c r="X106" s="32"/>
      <c r="Y106" s="39"/>
      <c r="Z106" s="32"/>
      <c r="AA106" s="36" t="str">
        <f aca="false">IF(ISBLANK(Values!E105),"",Values!$B$20)</f>
        <v/>
      </c>
      <c r="AB106" s="36"/>
      <c r="AI106" s="42"/>
      <c r="AJ106" s="43"/>
      <c r="AT106" s="28"/>
      <c r="AV106" s="36"/>
      <c r="BE106" s="27"/>
      <c r="BF106" s="27"/>
      <c r="BG106" s="27"/>
      <c r="BH106" s="27"/>
      <c r="CP106" s="36"/>
      <c r="CQ106" s="36"/>
      <c r="CR106" s="36"/>
      <c r="DO106" s="27"/>
      <c r="DP106" s="27"/>
      <c r="DS106" s="31"/>
      <c r="DY106" s="31"/>
      <c r="DZ106" s="31"/>
      <c r="EA106" s="31"/>
      <c r="EB106" s="31"/>
      <c r="EC106" s="31"/>
      <c r="EV106" s="31"/>
      <c r="FI106" s="36"/>
      <c r="FJ106" s="36"/>
      <c r="FO106" s="28"/>
    </row>
    <row r="107" customFormat="false" ht="15" hidden="false" customHeight="false" outlineLevel="0" collapsed="false">
      <c r="A107" s="27" t="str">
        <f aca="false">IF(ISBLANK(Values!E106),"",IF(Values!$B$37="EU","computercomponent","computer"))</f>
        <v/>
      </c>
      <c r="B107" s="38" t="str">
        <f aca="false">IF(ISBLANK(Values!E106),"",Values!F106)</f>
        <v/>
      </c>
      <c r="C107" s="32"/>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41" t="str">
        <f aca="false">IF(ISBLANK(Values!E106),"",Values!$M106)</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W107" s="32"/>
      <c r="X107" s="32"/>
      <c r="Y107" s="39"/>
      <c r="Z107" s="32"/>
      <c r="AA107" s="36" t="str">
        <f aca="false">IF(ISBLANK(Values!E106),"",Values!$B$20)</f>
        <v/>
      </c>
      <c r="AB107" s="36"/>
      <c r="AI107" s="42"/>
      <c r="AJ107" s="43"/>
      <c r="AT107" s="28"/>
      <c r="AV107" s="36"/>
      <c r="BE107" s="27"/>
      <c r="BF107" s="27"/>
      <c r="BG107" s="27"/>
      <c r="BH107" s="27"/>
      <c r="CP107" s="36"/>
      <c r="CQ107" s="36"/>
      <c r="CR107" s="36"/>
      <c r="DO107" s="27"/>
      <c r="DP107" s="27"/>
      <c r="DS107" s="31"/>
      <c r="DY107" s="31"/>
      <c r="DZ107" s="31"/>
      <c r="EA107" s="31"/>
      <c r="EB107" s="31"/>
      <c r="EC107" s="31"/>
      <c r="EV107" s="31"/>
      <c r="FI107" s="36"/>
      <c r="FJ107" s="36"/>
      <c r="FO107" s="28"/>
    </row>
    <row r="108" customFormat="false" ht="15" hidden="false" customHeight="false" outlineLevel="0" collapsed="false">
      <c r="A108" s="27" t="str">
        <f aca="false">IF(ISBLANK(Values!E107),"",IF(Values!$B$37="EU","computercomponent","computer"))</f>
        <v/>
      </c>
      <c r="B108" s="38" t="str">
        <f aca="false">IF(ISBLANK(Values!E107),"",Values!F107)</f>
        <v/>
      </c>
      <c r="C108" s="32"/>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41" t="str">
        <f aca="false">IF(ISBLANK(Values!E107),"",Values!$M107)</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W108" s="32"/>
      <c r="X108" s="32"/>
      <c r="Y108" s="39"/>
      <c r="Z108" s="32"/>
      <c r="AA108" s="36" t="str">
        <f aca="false">IF(ISBLANK(Values!E107),"",Values!$B$20)</f>
        <v/>
      </c>
      <c r="AB108" s="36"/>
      <c r="AI108" s="42"/>
      <c r="AJ108" s="43"/>
      <c r="AT108" s="28"/>
      <c r="AV108" s="36"/>
      <c r="BE108" s="27"/>
      <c r="BF108" s="27"/>
      <c r="BG108" s="27"/>
      <c r="BH108" s="27"/>
      <c r="CP108" s="36"/>
      <c r="CQ108" s="36"/>
      <c r="CR108" s="36"/>
      <c r="DO108" s="27"/>
      <c r="DP108" s="27"/>
      <c r="DS108" s="31"/>
      <c r="DY108" s="31"/>
      <c r="DZ108" s="31"/>
      <c r="EA108" s="31"/>
      <c r="EB108" s="31"/>
      <c r="EC108" s="31"/>
      <c r="EV108" s="31"/>
      <c r="FI108" s="36"/>
      <c r="FJ108" s="36"/>
      <c r="FO108" s="28"/>
    </row>
    <row r="109" customFormat="false" ht="15" hidden="false" customHeight="false" outlineLevel="0" collapsed="false">
      <c r="A109" s="27" t="str">
        <f aca="false">IF(ISBLANK(Values!E108),"",IF(Values!$B$37="EU","computercomponent","computer"))</f>
        <v/>
      </c>
      <c r="B109" s="38" t="str">
        <f aca="false">IF(ISBLANK(Values!E108),"",Values!F108)</f>
        <v/>
      </c>
      <c r="C109" s="32"/>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41" t="str">
        <f aca="false">IF(ISBLANK(Values!E108),"",Values!$M108)</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W109" s="32"/>
      <c r="X109" s="32"/>
      <c r="Y109" s="39"/>
      <c r="Z109" s="32"/>
      <c r="AA109" s="36" t="str">
        <f aca="false">IF(ISBLANK(Values!E108),"",Values!$B$20)</f>
        <v/>
      </c>
      <c r="AB109" s="36"/>
      <c r="AI109" s="42"/>
      <c r="AJ109" s="43"/>
      <c r="AT109" s="28"/>
      <c r="AV109" s="36"/>
      <c r="BE109" s="27"/>
      <c r="BF109" s="27"/>
      <c r="BG109" s="27"/>
      <c r="BH109" s="27"/>
      <c r="CP109" s="36"/>
      <c r="CQ109" s="36"/>
      <c r="CR109" s="36"/>
      <c r="DO109" s="27"/>
      <c r="DP109" s="27"/>
      <c r="DS109" s="31"/>
      <c r="DY109" s="31"/>
      <c r="DZ109" s="31"/>
      <c r="EA109" s="31"/>
      <c r="EB109" s="31"/>
      <c r="EC109" s="31"/>
      <c r="EV109" s="31"/>
      <c r="FI109" s="36"/>
      <c r="FJ109" s="36"/>
      <c r="FO109" s="28"/>
    </row>
    <row r="110" customFormat="false" ht="15" hidden="false" customHeight="false" outlineLevel="0" collapsed="false">
      <c r="A110" s="27" t="str">
        <f aca="false">IF(ISBLANK(Values!E109),"",IF(Values!$B$37="EU","computercomponent","computer"))</f>
        <v/>
      </c>
      <c r="B110" s="38" t="str">
        <f aca="false">IF(ISBLANK(Values!E109),"",Values!F109)</f>
        <v/>
      </c>
      <c r="C110" s="32"/>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41" t="str">
        <f aca="false">IF(ISBLANK(Values!E109),"",Values!$M109)</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W110" s="32"/>
      <c r="X110" s="32"/>
      <c r="Y110" s="39"/>
      <c r="Z110" s="32"/>
      <c r="AA110" s="36" t="str">
        <f aca="false">IF(ISBLANK(Values!E109),"",Values!$B$20)</f>
        <v/>
      </c>
      <c r="AB110" s="36"/>
      <c r="AI110" s="42"/>
      <c r="AJ110" s="43"/>
      <c r="AT110" s="28"/>
      <c r="AV110" s="36"/>
      <c r="BE110" s="27"/>
      <c r="BF110" s="27"/>
      <c r="BG110" s="27"/>
      <c r="BH110" s="27"/>
      <c r="CP110" s="36"/>
      <c r="CQ110" s="36"/>
      <c r="CR110" s="36"/>
      <c r="DO110" s="27"/>
      <c r="DP110" s="27"/>
      <c r="DS110" s="31"/>
      <c r="DY110" s="31"/>
      <c r="DZ110" s="31"/>
      <c r="EA110" s="31"/>
      <c r="EB110" s="31"/>
      <c r="EC110" s="31"/>
      <c r="EV110" s="31"/>
      <c r="FI110" s="36"/>
      <c r="FJ110" s="36"/>
      <c r="FO110" s="28"/>
    </row>
    <row r="111" customFormat="false" ht="15" hidden="false" customHeight="false" outlineLevel="0" collapsed="false">
      <c r="A111" s="27" t="str">
        <f aca="false">IF(ISBLANK(Values!E110),"",IF(Values!$B$37="EU","computercomponent","computer"))</f>
        <v/>
      </c>
      <c r="B111" s="38" t="str">
        <f aca="false">IF(ISBLANK(Values!E110),"",Values!F110)</f>
        <v/>
      </c>
      <c r="C111" s="32"/>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41" t="str">
        <f aca="false">IF(ISBLANK(Values!E110),"",Values!$M110)</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W111" s="32"/>
      <c r="X111" s="32"/>
      <c r="Y111" s="39"/>
      <c r="Z111" s="32"/>
      <c r="AA111" s="36" t="str">
        <f aca="false">IF(ISBLANK(Values!E110),"",Values!$B$20)</f>
        <v/>
      </c>
      <c r="AB111" s="36"/>
      <c r="AI111" s="42"/>
      <c r="AJ111" s="43"/>
      <c r="AT111" s="28"/>
      <c r="AV111" s="36"/>
      <c r="BE111" s="27"/>
      <c r="BF111" s="27"/>
      <c r="BG111" s="27"/>
      <c r="BH111" s="27"/>
      <c r="CP111" s="36"/>
      <c r="CQ111" s="36"/>
      <c r="CR111" s="36"/>
      <c r="DO111" s="27"/>
      <c r="DP111" s="27"/>
      <c r="DS111" s="31"/>
      <c r="DY111" s="31"/>
      <c r="DZ111" s="31"/>
      <c r="EA111" s="31"/>
      <c r="EB111" s="31"/>
      <c r="EC111" s="31"/>
      <c r="EV111" s="31"/>
      <c r="FI111" s="36"/>
      <c r="FJ111" s="36"/>
      <c r="FO111" s="28"/>
    </row>
    <row r="112" customFormat="false" ht="15" hidden="false" customHeight="false" outlineLevel="0" collapsed="false">
      <c r="A112" s="27" t="str">
        <f aca="false">IF(ISBLANK(Values!E111),"",IF(Values!$B$37="EU","computercomponent","computer"))</f>
        <v/>
      </c>
      <c r="B112" s="38" t="str">
        <f aca="false">IF(ISBLANK(Values!E111),"",Values!F111)</f>
        <v/>
      </c>
      <c r="C112" s="32"/>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41" t="str">
        <f aca="false">IF(ISBLANK(Values!E111),"",Values!$M111)</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W112" s="32"/>
      <c r="X112" s="32"/>
      <c r="Y112" s="39"/>
      <c r="Z112" s="32"/>
      <c r="AA112" s="36" t="str">
        <f aca="false">IF(ISBLANK(Values!E111),"",Values!$B$20)</f>
        <v/>
      </c>
      <c r="AB112" s="36"/>
      <c r="AI112" s="42"/>
      <c r="AJ112" s="43"/>
      <c r="AT112" s="28"/>
      <c r="AV112" s="36"/>
      <c r="BE112" s="27"/>
      <c r="BF112" s="27"/>
      <c r="BG112" s="27"/>
      <c r="BH112" s="27"/>
      <c r="CP112" s="36"/>
      <c r="CQ112" s="36"/>
      <c r="CR112" s="36"/>
      <c r="DO112" s="27"/>
      <c r="DP112" s="27"/>
      <c r="DS112" s="31"/>
      <c r="DY112" s="31"/>
      <c r="DZ112" s="31"/>
      <c r="EA112" s="31"/>
      <c r="EB112" s="31"/>
      <c r="EC112" s="31"/>
      <c r="EV112" s="31"/>
      <c r="FI112" s="36"/>
      <c r="FJ112" s="36"/>
      <c r="FO112" s="28"/>
    </row>
    <row r="113" customFormat="false" ht="15" hidden="false" customHeight="false" outlineLevel="0" collapsed="false">
      <c r="A113" s="27" t="str">
        <f aca="false">IF(ISBLANK(Values!E112),"",IF(Values!$B$37="EU","computercomponent","computer"))</f>
        <v/>
      </c>
      <c r="B113" s="38" t="str">
        <f aca="false">IF(ISBLANK(Values!E112),"",Values!F112)</f>
        <v/>
      </c>
      <c r="C113" s="32"/>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41" t="str">
        <f aca="false">IF(ISBLANK(Values!E112),"",Values!$M112)</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W113" s="32"/>
      <c r="X113" s="32"/>
      <c r="Y113" s="39"/>
      <c r="Z113" s="32"/>
      <c r="AA113" s="36" t="str">
        <f aca="false">IF(ISBLANK(Values!E112),"",Values!$B$20)</f>
        <v/>
      </c>
      <c r="AB113" s="36"/>
      <c r="AI113" s="42"/>
      <c r="AJ113" s="43"/>
      <c r="AT113" s="28"/>
      <c r="AV113" s="36"/>
      <c r="BE113" s="27"/>
      <c r="BF113" s="27"/>
      <c r="BG113" s="27"/>
      <c r="BH113" s="27"/>
      <c r="CP113" s="36"/>
      <c r="CQ113" s="36"/>
      <c r="CR113" s="36"/>
      <c r="DO113" s="27"/>
      <c r="DP113" s="27"/>
      <c r="DS113" s="31"/>
      <c r="DY113" s="31"/>
      <c r="DZ113" s="31"/>
      <c r="EA113" s="31"/>
      <c r="EB113" s="31"/>
      <c r="EC113" s="31"/>
      <c r="EV113" s="31"/>
      <c r="FI113" s="36"/>
      <c r="FJ113" s="36"/>
      <c r="FO113" s="28"/>
    </row>
    <row r="114" customFormat="false" ht="15" hidden="false" customHeight="false" outlineLevel="0" collapsed="false">
      <c r="A114" s="27" t="str">
        <f aca="false">IF(ISBLANK(Values!E113),"",IF(Values!$B$37="EU","computercomponent","computer"))</f>
        <v/>
      </c>
      <c r="B114" s="38" t="str">
        <f aca="false">IF(ISBLANK(Values!E113),"",Values!F113)</f>
        <v/>
      </c>
      <c r="C114" s="32"/>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41" t="str">
        <f aca="false">IF(ISBLANK(Values!E113),"",Values!$M113)</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W114" s="32"/>
      <c r="X114" s="32"/>
      <c r="Y114" s="39"/>
      <c r="Z114" s="32"/>
      <c r="AA114" s="36" t="str">
        <f aca="false">IF(ISBLANK(Values!E113),"",Values!$B$20)</f>
        <v/>
      </c>
      <c r="AB114" s="36"/>
      <c r="AI114" s="42"/>
      <c r="AJ114" s="43"/>
      <c r="AT114" s="28"/>
      <c r="AV114" s="36"/>
      <c r="BE114" s="27"/>
      <c r="BF114" s="27"/>
      <c r="BG114" s="27"/>
      <c r="BH114" s="27"/>
      <c r="CP114" s="36"/>
      <c r="CQ114" s="36"/>
      <c r="CR114" s="36"/>
      <c r="DO114" s="27"/>
      <c r="DP114" s="27"/>
      <c r="DS114" s="31"/>
      <c r="DY114" s="31"/>
      <c r="DZ114" s="31"/>
      <c r="EA114" s="31"/>
      <c r="EB114" s="31"/>
      <c r="EC114" s="31"/>
      <c r="EV114" s="31"/>
      <c r="FI114" s="36"/>
      <c r="FJ114" s="36"/>
      <c r="FO114" s="28"/>
    </row>
    <row r="115" customFormat="false" ht="15" hidden="false" customHeight="false" outlineLevel="0" collapsed="false">
      <c r="A115" s="27" t="str">
        <f aca="false">IF(ISBLANK(Values!E114),"",IF(Values!$B$37="EU","computercomponent","computer"))</f>
        <v/>
      </c>
      <c r="B115" s="38" t="str">
        <f aca="false">IF(ISBLANK(Values!E114),"",Values!F114)</f>
        <v/>
      </c>
      <c r="C115" s="32"/>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41" t="str">
        <f aca="false">IF(ISBLANK(Values!E114),"",Values!$M114)</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W115" s="32"/>
      <c r="X115" s="32"/>
      <c r="Y115" s="39"/>
      <c r="Z115" s="32"/>
      <c r="AA115" s="36" t="str">
        <f aca="false">IF(ISBLANK(Values!E114),"",Values!$B$20)</f>
        <v/>
      </c>
      <c r="AB115" s="36"/>
      <c r="AI115" s="42"/>
      <c r="AJ115" s="43"/>
      <c r="AT115" s="28"/>
      <c r="AV115" s="36"/>
      <c r="BE115" s="27"/>
      <c r="BF115" s="27"/>
      <c r="BG115" s="27"/>
      <c r="BH115" s="27"/>
      <c r="CP115" s="36"/>
      <c r="CQ115" s="36"/>
      <c r="CR115" s="36"/>
      <c r="DO115" s="27"/>
      <c r="DP115" s="27"/>
      <c r="DS115" s="31"/>
      <c r="DY115" s="31"/>
      <c r="DZ115" s="31"/>
      <c r="EA115" s="31"/>
      <c r="EB115" s="31"/>
      <c r="EC115" s="31"/>
      <c r="EV115" s="31"/>
      <c r="FI115" s="36"/>
      <c r="FJ115" s="36"/>
      <c r="FO115" s="28"/>
    </row>
    <row r="116" customFormat="false" ht="15" hidden="false" customHeight="false" outlineLevel="0" collapsed="false">
      <c r="A116" s="27" t="str">
        <f aca="false">IF(ISBLANK(Values!E115),"",IF(Values!$B$37="EU","computercomponent","computer"))</f>
        <v/>
      </c>
      <c r="B116" s="38" t="str">
        <f aca="false">IF(ISBLANK(Values!E115),"",Values!F115)</f>
        <v/>
      </c>
      <c r="C116" s="32"/>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41" t="str">
        <f aca="false">IF(ISBLANK(Values!E115),"",Values!$M115)</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W116" s="32"/>
      <c r="X116" s="32"/>
      <c r="Y116" s="39"/>
      <c r="Z116" s="32"/>
      <c r="AA116" s="36" t="str">
        <f aca="false">IF(ISBLANK(Values!E115),"",Values!$B$20)</f>
        <v/>
      </c>
      <c r="AB116" s="36"/>
      <c r="AI116" s="42"/>
      <c r="AJ116" s="43"/>
      <c r="AT116" s="28"/>
      <c r="AV116" s="36"/>
      <c r="BE116" s="27"/>
      <c r="BF116" s="27"/>
      <c r="BG116" s="27"/>
      <c r="BH116" s="27"/>
      <c r="CP116" s="36"/>
      <c r="CQ116" s="36"/>
      <c r="CR116" s="36"/>
      <c r="DO116" s="27"/>
      <c r="DP116" s="27"/>
      <c r="DS116" s="31"/>
      <c r="DY116" s="31"/>
      <c r="DZ116" s="31"/>
      <c r="EA116" s="31"/>
      <c r="EB116" s="31"/>
      <c r="EC116" s="31"/>
      <c r="EV116" s="31"/>
      <c r="FI116" s="36"/>
      <c r="FJ116" s="36"/>
      <c r="FO116" s="28"/>
    </row>
    <row r="117" customFormat="false" ht="15" hidden="false" customHeight="false" outlineLevel="0" collapsed="false">
      <c r="A117" s="27" t="str">
        <f aca="false">IF(ISBLANK(Values!E116),"",IF(Values!$B$37="EU","computercomponent","computer"))</f>
        <v/>
      </c>
      <c r="B117" s="38" t="str">
        <f aca="false">IF(ISBLANK(Values!E116),"",Values!F116)</f>
        <v/>
      </c>
      <c r="C117" s="32"/>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41" t="str">
        <f aca="false">IF(ISBLANK(Values!E116),"",Values!$M116)</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W117" s="32"/>
      <c r="X117" s="32"/>
      <c r="Y117" s="39"/>
      <c r="Z117" s="32"/>
      <c r="AA117" s="36" t="str">
        <f aca="false">IF(ISBLANK(Values!E116),"",Values!$B$20)</f>
        <v/>
      </c>
      <c r="AB117" s="36"/>
      <c r="AI117" s="42"/>
      <c r="AJ117" s="43"/>
      <c r="AT117" s="28"/>
      <c r="AV117" s="36"/>
      <c r="BE117" s="27"/>
      <c r="BF117" s="27"/>
      <c r="BG117" s="27"/>
      <c r="BH117" s="27"/>
      <c r="CP117" s="36"/>
      <c r="CQ117" s="36"/>
      <c r="CR117" s="36"/>
      <c r="DO117" s="27"/>
      <c r="DP117" s="27"/>
      <c r="DS117" s="31"/>
      <c r="DY117" s="31"/>
      <c r="DZ117" s="31"/>
      <c r="EA117" s="31"/>
      <c r="EB117" s="31"/>
      <c r="EC117" s="31"/>
      <c r="EV117" s="31"/>
      <c r="FI117" s="36"/>
      <c r="FJ117" s="36"/>
      <c r="FO117" s="28"/>
    </row>
    <row r="118" customFormat="false" ht="15" hidden="false" customHeight="false" outlineLevel="0" collapsed="false">
      <c r="A118" s="27" t="str">
        <f aca="false">IF(ISBLANK(Values!E117),"",IF(Values!$B$37="EU","computercomponent","computer"))</f>
        <v/>
      </c>
      <c r="B118" s="38" t="str">
        <f aca="false">IF(ISBLANK(Values!E117),"",Values!F117)</f>
        <v/>
      </c>
      <c r="C118" s="32"/>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41" t="str">
        <f aca="false">IF(ISBLANK(Values!E117),"",Values!$M117)</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W118" s="32"/>
      <c r="X118" s="32"/>
      <c r="Y118" s="39"/>
      <c r="Z118" s="32"/>
      <c r="AA118" s="36" t="str">
        <f aca="false">IF(ISBLANK(Values!E117),"",Values!$B$20)</f>
        <v/>
      </c>
      <c r="AB118" s="36"/>
      <c r="AI118" s="42"/>
      <c r="AJ118" s="43"/>
      <c r="AT118" s="28"/>
      <c r="AV118" s="36"/>
      <c r="BE118" s="27"/>
      <c r="BF118" s="27"/>
      <c r="BG118" s="27"/>
      <c r="BH118" s="27"/>
      <c r="CP118" s="36"/>
      <c r="CQ118" s="36"/>
      <c r="CR118" s="36"/>
      <c r="DO118" s="27"/>
      <c r="DP118" s="27"/>
      <c r="DS118" s="31"/>
      <c r="DY118" s="31"/>
      <c r="DZ118" s="31"/>
      <c r="EA118" s="31"/>
      <c r="EB118" s="31"/>
      <c r="EC118" s="31"/>
      <c r="EV118" s="31"/>
      <c r="FI118" s="36"/>
      <c r="FJ118" s="36"/>
      <c r="FO118" s="28"/>
    </row>
    <row r="119" customFormat="false" ht="15" hidden="false" customHeight="false" outlineLevel="0" collapsed="false">
      <c r="A119" s="27" t="str">
        <f aca="false">IF(ISBLANK(Values!E118),"",IF(Values!$B$37="EU","computercomponent","computer"))</f>
        <v/>
      </c>
      <c r="B119" s="38" t="str">
        <f aca="false">IF(ISBLANK(Values!E118),"",Values!F118)</f>
        <v/>
      </c>
      <c r="C119" s="32"/>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41" t="str">
        <f aca="false">IF(ISBLANK(Values!E118),"",Values!$M118)</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W119" s="32"/>
      <c r="X119" s="32"/>
      <c r="Y119" s="39"/>
      <c r="Z119" s="32"/>
      <c r="AA119" s="36" t="str">
        <f aca="false">IF(ISBLANK(Values!E118),"",Values!$B$20)</f>
        <v/>
      </c>
      <c r="AB119" s="36"/>
      <c r="AI119" s="42"/>
      <c r="AJ119" s="43"/>
      <c r="AT119" s="28"/>
      <c r="AV119" s="36"/>
      <c r="BE119" s="27"/>
      <c r="BF119" s="27"/>
      <c r="BG119" s="27"/>
      <c r="BH119" s="27"/>
      <c r="CP119" s="36"/>
      <c r="CQ119" s="36"/>
      <c r="CR119" s="36"/>
      <c r="DO119" s="27"/>
      <c r="DP119" s="27"/>
      <c r="DS119" s="31"/>
      <c r="DY119" s="31"/>
      <c r="DZ119" s="31"/>
      <c r="EA119" s="31"/>
      <c r="EB119" s="31"/>
      <c r="EC119" s="31"/>
      <c r="EV119" s="31"/>
      <c r="FI119" s="36"/>
      <c r="FJ119" s="36"/>
      <c r="FO119" s="28"/>
    </row>
    <row r="120" customFormat="false" ht="15" hidden="false" customHeight="false" outlineLevel="0" collapsed="false">
      <c r="A120" s="27" t="str">
        <f aca="false">IF(ISBLANK(Values!E119),"",IF(Values!$B$37="EU","computercomponent","computer"))</f>
        <v/>
      </c>
      <c r="B120" s="38" t="str">
        <f aca="false">IF(ISBLANK(Values!E119),"",Values!F119)</f>
        <v/>
      </c>
      <c r="C120" s="32"/>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41" t="str">
        <f aca="false">IF(ISBLANK(Values!E119),"",Values!$M119)</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W120" s="32"/>
      <c r="X120" s="32"/>
      <c r="Y120" s="39"/>
      <c r="Z120" s="32"/>
      <c r="AA120" s="36" t="str">
        <f aca="false">IF(ISBLANK(Values!E119),"",Values!$B$20)</f>
        <v/>
      </c>
      <c r="AB120" s="36"/>
      <c r="AI120" s="42"/>
      <c r="AJ120" s="43"/>
      <c r="AT120" s="28"/>
      <c r="AV120" s="36"/>
      <c r="BE120" s="27"/>
      <c r="BF120" s="27"/>
      <c r="BG120" s="27"/>
      <c r="BH120" s="27"/>
      <c r="CP120" s="36"/>
      <c r="CQ120" s="36"/>
      <c r="CR120" s="36"/>
      <c r="DO120" s="27"/>
      <c r="DP120" s="27"/>
      <c r="DS120" s="31"/>
      <c r="DY120" s="31"/>
      <c r="DZ120" s="31"/>
      <c r="EA120" s="31"/>
      <c r="EB120" s="31"/>
      <c r="EC120" s="31"/>
      <c r="EV120" s="31"/>
      <c r="FI120" s="36"/>
      <c r="FJ120" s="36"/>
      <c r="FO120" s="28"/>
    </row>
    <row r="121" customFormat="false" ht="15" hidden="false" customHeight="false" outlineLevel="0" collapsed="false">
      <c r="A121" s="27" t="str">
        <f aca="false">IF(ISBLANK(Values!E120),"",IF(Values!$B$37="EU","computercomponent","computer"))</f>
        <v/>
      </c>
      <c r="B121" s="38" t="str">
        <f aca="false">IF(ISBLANK(Values!E120),"",Values!F120)</f>
        <v/>
      </c>
      <c r="C121" s="32"/>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41" t="str">
        <f aca="false">IF(ISBLANK(Values!E120),"",Values!$M120)</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W121" s="32"/>
      <c r="X121" s="32"/>
      <c r="Y121" s="39"/>
      <c r="Z121" s="32"/>
      <c r="AA121" s="36" t="str">
        <f aca="false">IF(ISBLANK(Values!E120),"",Values!$B$20)</f>
        <v/>
      </c>
      <c r="AB121" s="36"/>
      <c r="AI121" s="42"/>
      <c r="AJ121" s="43"/>
      <c r="AT121" s="28"/>
      <c r="AV121" s="36"/>
      <c r="BE121" s="27"/>
      <c r="BF121" s="27"/>
      <c r="BG121" s="27"/>
      <c r="BH121" s="27"/>
      <c r="CP121" s="36"/>
      <c r="CQ121" s="36"/>
      <c r="CR121" s="36"/>
      <c r="DO121" s="27"/>
      <c r="DP121" s="27"/>
      <c r="DS121" s="31"/>
      <c r="DY121" s="31"/>
      <c r="DZ121" s="31"/>
      <c r="EA121" s="31"/>
      <c r="EB121" s="31"/>
      <c r="EC121" s="31"/>
      <c r="EV121" s="31"/>
      <c r="FI121" s="36"/>
      <c r="FJ121" s="36"/>
      <c r="FO121" s="28"/>
    </row>
    <row r="122" customFormat="false" ht="15" hidden="false" customHeight="false" outlineLevel="0" collapsed="false">
      <c r="A122" s="27" t="str">
        <f aca="false">IF(ISBLANK(Values!E121),"",IF(Values!$B$37="EU","computercomponent","computer"))</f>
        <v/>
      </c>
      <c r="B122" s="38" t="str">
        <f aca="false">IF(ISBLANK(Values!E121),"",Values!F121)</f>
        <v/>
      </c>
      <c r="C122" s="32"/>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41" t="str">
        <f aca="false">IF(ISBLANK(Values!E121),"",Values!$M121)</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W122" s="32"/>
      <c r="X122" s="32"/>
      <c r="Y122" s="39"/>
      <c r="Z122" s="32"/>
      <c r="AA122" s="36" t="str">
        <f aca="false">IF(ISBLANK(Values!E121),"",Values!$B$20)</f>
        <v/>
      </c>
      <c r="AB122" s="36"/>
      <c r="AI122" s="42"/>
      <c r="AJ122" s="43"/>
      <c r="AT122" s="28"/>
      <c r="AV122" s="36"/>
      <c r="BE122" s="27"/>
      <c r="BF122" s="27"/>
      <c r="BG122" s="27"/>
      <c r="BH122" s="27"/>
      <c r="CP122" s="36"/>
      <c r="CQ122" s="36"/>
      <c r="CR122" s="36"/>
      <c r="DO122" s="27"/>
      <c r="DP122" s="27"/>
      <c r="DS122" s="31"/>
      <c r="DY122" s="31"/>
      <c r="DZ122" s="31"/>
      <c r="EA122" s="31"/>
      <c r="EB122" s="31"/>
      <c r="EC122" s="31"/>
      <c r="EV122" s="31"/>
      <c r="FI122" s="36"/>
      <c r="FJ122" s="36"/>
      <c r="FO122" s="28"/>
    </row>
    <row r="123" customFormat="false" ht="15" hidden="false" customHeight="false" outlineLevel="0" collapsed="false">
      <c r="A123" s="27" t="str">
        <f aca="false">IF(ISBLANK(Values!E122),"",IF(Values!$B$37="EU","computercomponent","computer"))</f>
        <v/>
      </c>
      <c r="B123" s="38" t="str">
        <f aca="false">IF(ISBLANK(Values!E122),"",Values!F122)</f>
        <v/>
      </c>
      <c r="C123" s="32"/>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41" t="str">
        <f aca="false">IF(ISBLANK(Values!E122),"",Values!$M122)</f>
        <v/>
      </c>
      <c r="N123" s="41" t="str">
        <f aca="false">IF(ISBLANK([1]Values!F122),"",[1]Values!$N122)</f>
        <v/>
      </c>
      <c r="O123" s="1" t="str">
        <f aca="false">IF(ISBLANK([1]Values!$F122),"",[1]Values!O122)</f>
        <v/>
      </c>
      <c r="P123" s="46" t="str">
        <f aca="false">IF(ISBLANK([1]Values!$F122),"",[1]Values!P122)</f>
        <v/>
      </c>
      <c r="Q123" s="46" t="str">
        <f aca="false">IF(ISBLANK([1]Values!$F122),"",[1]Values!Q122)</f>
        <v/>
      </c>
      <c r="R123" s="46" t="str">
        <f aca="false">IF(ISBLANK([1]Values!$F122),"",[1]Values!R122)</f>
        <v/>
      </c>
      <c r="S123" s="46" t="str">
        <f aca="false">IF(ISBLANK([1]Values!$F122),"",[1]Values!S122)</f>
        <v/>
      </c>
      <c r="T123" s="46" t="str">
        <f aca="false">IF(ISBLANK([1]Values!$F122),"",[1]Values!T122)</f>
        <v/>
      </c>
      <c r="U123" s="46" t="str">
        <f aca="false">IF(ISBLANK([1]Values!$F122),"",[1]Values!U122)</f>
        <v/>
      </c>
      <c r="W123" s="32"/>
      <c r="X123" s="32"/>
      <c r="Y123" s="39"/>
      <c r="Z123" s="32"/>
      <c r="AA123" s="36" t="str">
        <f aca="false">IF(ISBLANK(Values!E122),"",Values!$B$20)</f>
        <v/>
      </c>
      <c r="AB123" s="36"/>
      <c r="AI123" s="42"/>
      <c r="AJ123" s="43"/>
      <c r="AT123" s="28"/>
      <c r="AV123" s="36"/>
      <c r="BE123" s="27"/>
      <c r="BF123" s="27"/>
      <c r="BG123" s="27"/>
      <c r="BH123" s="27"/>
      <c r="CP123" s="36"/>
      <c r="CQ123" s="36"/>
      <c r="CR123" s="36"/>
      <c r="DO123" s="27"/>
      <c r="DP123" s="27"/>
      <c r="DS123" s="31"/>
      <c r="DY123" s="31"/>
      <c r="DZ123" s="31"/>
      <c r="EA123" s="31"/>
      <c r="EB123" s="31"/>
      <c r="EC123" s="31"/>
      <c r="EV123" s="31"/>
      <c r="FI123" s="36"/>
      <c r="FJ123" s="36"/>
      <c r="FO123" s="28"/>
    </row>
    <row r="124" customFormat="false" ht="15" hidden="false" customHeight="false" outlineLevel="0" collapsed="false">
      <c r="A124" s="27" t="str">
        <f aca="false">IF(ISBLANK(Values!E123),"",IF(Values!$B$37="EU","computercomponent","computer"))</f>
        <v/>
      </c>
      <c r="B124" s="38" t="str">
        <f aca="false">IF(ISBLANK(Values!E123),"",Values!F123)</f>
        <v/>
      </c>
      <c r="C124" s="32"/>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41" t="str">
        <f aca="false">IF(ISBLANK(Values!E123),"",Values!$M123)</f>
        <v/>
      </c>
      <c r="N124" s="41" t="str">
        <f aca="false">IF(ISBLANK([1]Values!F123),"",[1]Values!$N123)</f>
        <v/>
      </c>
      <c r="O124" s="1" t="str">
        <f aca="false">IF(ISBLANK([1]Values!$F123),"",[1]Values!O123)</f>
        <v/>
      </c>
      <c r="P124" s="46" t="str">
        <f aca="false">IF(ISBLANK([1]Values!$F123),"",[1]Values!P123)</f>
        <v/>
      </c>
      <c r="Q124" s="46" t="str">
        <f aca="false">IF(ISBLANK([1]Values!$F123),"",[1]Values!Q123)</f>
        <v/>
      </c>
      <c r="R124" s="46" t="str">
        <f aca="false">IF(ISBLANK([1]Values!$F123),"",[1]Values!R123)</f>
        <v/>
      </c>
      <c r="S124" s="46" t="str">
        <f aca="false">IF(ISBLANK([1]Values!$F123),"",[1]Values!S123)</f>
        <v/>
      </c>
      <c r="T124" s="46" t="str">
        <f aca="false">IF(ISBLANK([1]Values!$F123),"",[1]Values!T123)</f>
        <v/>
      </c>
      <c r="U124" s="46" t="str">
        <f aca="false">IF(ISBLANK([1]Values!$F123),"",[1]Values!U123)</f>
        <v/>
      </c>
      <c r="W124" s="32"/>
      <c r="X124" s="32"/>
      <c r="Y124" s="39"/>
      <c r="Z124" s="32"/>
      <c r="AA124" s="36" t="str">
        <f aca="false">IF(ISBLANK(Values!E123),"",Values!$B$20)</f>
        <v/>
      </c>
      <c r="AB124" s="36"/>
      <c r="AI124" s="42"/>
      <c r="AJ124" s="43"/>
      <c r="AT124" s="28"/>
      <c r="AV124" s="36"/>
      <c r="BE124" s="27"/>
      <c r="BF124" s="27"/>
      <c r="BG124" s="27"/>
      <c r="BH124" s="27"/>
      <c r="CP124" s="36"/>
      <c r="CQ124" s="36"/>
      <c r="CR124" s="36"/>
      <c r="DO124" s="27"/>
      <c r="DP124" s="27"/>
      <c r="DS124" s="31"/>
      <c r="DY124" s="31"/>
      <c r="DZ124" s="31"/>
      <c r="EA124" s="31"/>
      <c r="EB124" s="31"/>
      <c r="EC124" s="31"/>
      <c r="EV124" s="31"/>
      <c r="FI124" s="36"/>
      <c r="FJ124" s="36"/>
      <c r="FO124" s="28"/>
    </row>
    <row r="125" customFormat="false" ht="15" hidden="false" customHeight="false" outlineLevel="0" collapsed="false">
      <c r="A125" s="27" t="str">
        <f aca="false">IF(ISBLANK(Values!E124),"",IF(Values!$B$37="EU","computercomponent","computer"))</f>
        <v/>
      </c>
      <c r="B125" s="38" t="str">
        <f aca="false">IF(ISBLANK(Values!E124),"",Values!F124)</f>
        <v/>
      </c>
      <c r="C125" s="32"/>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41" t="str">
        <f aca="false">IF(ISBLANK(Values!E124),"",Values!$M124)</f>
        <v/>
      </c>
      <c r="N125" s="41" t="str">
        <f aca="false">IF(ISBLANK([1]Values!F124),"",[1]Values!$N124)</f>
        <v/>
      </c>
      <c r="O125" s="1" t="str">
        <f aca="false">IF(ISBLANK([1]Values!$F124),"",[1]Values!O124)</f>
        <v/>
      </c>
      <c r="P125" s="46" t="str">
        <f aca="false">IF(ISBLANK([1]Values!$F124),"",[1]Values!P124)</f>
        <v/>
      </c>
      <c r="Q125" s="46" t="str">
        <f aca="false">IF(ISBLANK([1]Values!$F124),"",[1]Values!Q124)</f>
        <v/>
      </c>
      <c r="R125" s="46" t="str">
        <f aca="false">IF(ISBLANK([1]Values!$F124),"",[1]Values!R124)</f>
        <v/>
      </c>
      <c r="S125" s="46" t="str">
        <f aca="false">IF(ISBLANK([1]Values!$F124),"",[1]Values!S124)</f>
        <v/>
      </c>
      <c r="T125" s="46" t="str">
        <f aca="false">IF(ISBLANK([1]Values!$F124),"",[1]Values!T124)</f>
        <v/>
      </c>
      <c r="U125" s="46" t="str">
        <f aca="false">IF(ISBLANK([1]Values!$F124),"",[1]Values!U124)</f>
        <v/>
      </c>
      <c r="W125" s="32"/>
      <c r="X125" s="32"/>
      <c r="Y125" s="39"/>
      <c r="Z125" s="32"/>
      <c r="AA125" s="36" t="str">
        <f aca="false">IF(ISBLANK(Values!E124),"",Values!$B$20)</f>
        <v/>
      </c>
      <c r="AB125" s="36"/>
      <c r="AI125" s="42"/>
      <c r="AJ125" s="43"/>
      <c r="AT125" s="28"/>
      <c r="AV125" s="36"/>
      <c r="BE125" s="27"/>
      <c r="BF125" s="27"/>
      <c r="BG125" s="27"/>
      <c r="BH125" s="27"/>
      <c r="CP125" s="36"/>
      <c r="CQ125" s="36"/>
      <c r="CR125" s="36"/>
      <c r="DO125" s="27"/>
      <c r="DP125" s="27"/>
      <c r="DS125" s="31"/>
      <c r="DY125" s="31"/>
      <c r="DZ125" s="31"/>
      <c r="EA125" s="31"/>
      <c r="EB125" s="31"/>
      <c r="EC125" s="31"/>
      <c r="EV125" s="31"/>
      <c r="FI125" s="36"/>
      <c r="FJ125" s="36"/>
      <c r="FO125" s="28"/>
    </row>
    <row r="126" customFormat="false" ht="15" hidden="false" customHeight="false" outlineLevel="0" collapsed="false">
      <c r="A126" s="27" t="str">
        <f aca="false">IF(ISBLANK(Values!E125),"",IF(Values!$B$37="EU","computercomponent","computer"))</f>
        <v/>
      </c>
      <c r="B126" s="38" t="str">
        <f aca="false">IF(ISBLANK(Values!E125),"",Values!F125)</f>
        <v/>
      </c>
      <c r="C126" s="32"/>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41" t="str">
        <f aca="false">IF(ISBLANK(Values!E125),"",Values!$M125)</f>
        <v/>
      </c>
      <c r="N126" s="41" t="str">
        <f aca="false">IF(ISBLANK([1]Values!F125),"",[1]Values!$N125)</f>
        <v/>
      </c>
      <c r="O126" s="1" t="str">
        <f aca="false">IF(ISBLANK([1]Values!$F125),"",[1]Values!O125)</f>
        <v/>
      </c>
      <c r="P126" s="46" t="str">
        <f aca="false">IF(ISBLANK([1]Values!$F125),"",[1]Values!P125)</f>
        <v/>
      </c>
      <c r="Q126" s="46" t="str">
        <f aca="false">IF(ISBLANK([1]Values!$F125),"",[1]Values!Q125)</f>
        <v/>
      </c>
      <c r="R126" s="46" t="str">
        <f aca="false">IF(ISBLANK([1]Values!$F125),"",[1]Values!R125)</f>
        <v/>
      </c>
      <c r="S126" s="46" t="str">
        <f aca="false">IF(ISBLANK([1]Values!$F125),"",[1]Values!S125)</f>
        <v/>
      </c>
      <c r="T126" s="46" t="str">
        <f aca="false">IF(ISBLANK([1]Values!$F125),"",[1]Values!T125)</f>
        <v/>
      </c>
      <c r="U126" s="46" t="str">
        <f aca="false">IF(ISBLANK([1]Values!$F125),"",[1]Values!U125)</f>
        <v/>
      </c>
      <c r="W126" s="32"/>
      <c r="X126" s="32"/>
      <c r="Y126" s="39"/>
      <c r="Z126" s="32"/>
      <c r="AA126" s="36" t="str">
        <f aca="false">IF(ISBLANK(Values!E125),"",Values!$B$20)</f>
        <v/>
      </c>
      <c r="AB126" s="36"/>
      <c r="AI126" s="42"/>
      <c r="AJ126" s="43"/>
      <c r="AT126" s="28"/>
      <c r="AV126" s="36"/>
      <c r="BE126" s="27"/>
      <c r="BF126" s="27"/>
      <c r="BG126" s="27"/>
      <c r="BH126" s="27"/>
      <c r="CP126" s="36"/>
      <c r="CQ126" s="36"/>
      <c r="CR126" s="36"/>
      <c r="DO126" s="27"/>
      <c r="DP126" s="27"/>
      <c r="DS126" s="31"/>
      <c r="DY126" s="31"/>
      <c r="DZ126" s="31"/>
      <c r="EA126" s="31"/>
      <c r="EB126" s="31"/>
      <c r="EC126" s="31"/>
      <c r="EV126" s="31"/>
      <c r="FI126" s="36"/>
      <c r="FJ126" s="36"/>
      <c r="FO126" s="28"/>
    </row>
    <row r="127" customFormat="false" ht="15" hidden="false" customHeight="false" outlineLevel="0" collapsed="false">
      <c r="A127" s="27" t="str">
        <f aca="false">IF(ISBLANK(Values!E126),"",IF(Values!$B$37="EU","computercomponent","computer"))</f>
        <v/>
      </c>
      <c r="B127" s="38" t="str">
        <f aca="false">IF(ISBLANK(Values!E126),"",Values!F126)</f>
        <v/>
      </c>
      <c r="C127" s="32"/>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41" t="str">
        <f aca="false">IF(ISBLANK(Values!E126),"",Values!$M126)</f>
        <v/>
      </c>
      <c r="N127" s="41" t="str">
        <f aca="false">IF(ISBLANK([1]Values!F126),"",[1]Values!$N126)</f>
        <v/>
      </c>
      <c r="O127" s="1" t="str">
        <f aca="false">IF(ISBLANK([1]Values!$F126),"",[1]Values!O126)</f>
        <v/>
      </c>
      <c r="P127" s="46" t="str">
        <f aca="false">IF(ISBLANK([1]Values!$F126),"",[1]Values!P126)</f>
        <v/>
      </c>
      <c r="Q127" s="46" t="str">
        <f aca="false">IF(ISBLANK([1]Values!$F126),"",[1]Values!Q126)</f>
        <v/>
      </c>
      <c r="R127" s="46" t="str">
        <f aca="false">IF(ISBLANK([1]Values!$F126),"",[1]Values!R126)</f>
        <v/>
      </c>
      <c r="S127" s="46" t="str">
        <f aca="false">IF(ISBLANK([1]Values!$F126),"",[1]Values!S126)</f>
        <v/>
      </c>
      <c r="T127" s="46" t="str">
        <f aca="false">IF(ISBLANK([1]Values!$F126),"",[1]Values!T126)</f>
        <v/>
      </c>
      <c r="U127" s="46" t="str">
        <f aca="false">IF(ISBLANK([1]Values!$F126),"",[1]Values!U126)</f>
        <v/>
      </c>
      <c r="W127" s="32"/>
      <c r="X127" s="32"/>
      <c r="Y127" s="39"/>
      <c r="Z127" s="32"/>
      <c r="AA127" s="36" t="str">
        <f aca="false">IF(ISBLANK(Values!E126),"",Values!$B$20)</f>
        <v/>
      </c>
      <c r="AB127" s="36"/>
      <c r="AI127" s="42"/>
      <c r="AJ127" s="43"/>
      <c r="AT127" s="28"/>
      <c r="AV127" s="36"/>
      <c r="BE127" s="27"/>
      <c r="BF127" s="27"/>
      <c r="BG127" s="27"/>
      <c r="BH127" s="27"/>
      <c r="CP127" s="36"/>
      <c r="CQ127" s="36"/>
      <c r="CR127" s="36"/>
      <c r="DO127" s="27"/>
      <c r="DP127" s="27"/>
      <c r="DS127" s="31"/>
      <c r="DY127" s="31"/>
      <c r="DZ127" s="31"/>
      <c r="EA127" s="31"/>
      <c r="EB127" s="31"/>
      <c r="EC127" s="31"/>
      <c r="EV127" s="31"/>
      <c r="FI127" s="36"/>
      <c r="FJ127" s="36"/>
      <c r="FO127" s="28"/>
    </row>
    <row r="128" customFormat="false" ht="15" hidden="false" customHeight="false" outlineLevel="0" collapsed="false">
      <c r="A128" s="27" t="str">
        <f aca="false">IF(ISBLANK(Values!E127),"",IF(Values!$B$37="EU","computercomponent","computer"))</f>
        <v/>
      </c>
      <c r="B128" s="38" t="str">
        <f aca="false">IF(ISBLANK(Values!E127),"",Values!F127)</f>
        <v/>
      </c>
      <c r="C128" s="32"/>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41" t="str">
        <f aca="false">IF(ISBLANK(Values!E127),"",Values!$M127)</f>
        <v/>
      </c>
      <c r="N128" s="41" t="str">
        <f aca="false">IF(ISBLANK([1]Values!F127),"",[1]Values!$N127)</f>
        <v/>
      </c>
      <c r="O128" s="1" t="str">
        <f aca="false">IF(ISBLANK([1]Values!$F127),"",[1]Values!O127)</f>
        <v/>
      </c>
      <c r="P128" s="46" t="str">
        <f aca="false">IF(ISBLANK([1]Values!$F127),"",[1]Values!P127)</f>
        <v/>
      </c>
      <c r="Q128" s="46" t="str">
        <f aca="false">IF(ISBLANK([1]Values!$F127),"",[1]Values!Q127)</f>
        <v/>
      </c>
      <c r="R128" s="46" t="str">
        <f aca="false">IF(ISBLANK([1]Values!$F127),"",[1]Values!R127)</f>
        <v/>
      </c>
      <c r="S128" s="46" t="str">
        <f aca="false">IF(ISBLANK([1]Values!$F127),"",[1]Values!S127)</f>
        <v/>
      </c>
      <c r="T128" s="46" t="str">
        <f aca="false">IF(ISBLANK([1]Values!$F127),"",[1]Values!T127)</f>
        <v/>
      </c>
      <c r="U128" s="46" t="str">
        <f aca="false">IF(ISBLANK([1]Values!$F127),"",[1]Values!U127)</f>
        <v/>
      </c>
      <c r="W128" s="32"/>
      <c r="X128" s="32"/>
      <c r="Y128" s="39"/>
      <c r="Z128" s="32"/>
      <c r="AA128" s="36" t="str">
        <f aca="false">IF(ISBLANK(Values!E127),"",Values!$B$20)</f>
        <v/>
      </c>
      <c r="AB128" s="36"/>
      <c r="AI128" s="42"/>
      <c r="AJ128" s="43"/>
      <c r="AT128" s="28"/>
      <c r="AV128" s="36"/>
      <c r="BE128" s="27"/>
      <c r="BF128" s="27"/>
      <c r="BG128" s="27"/>
      <c r="BH128" s="27"/>
      <c r="CP128" s="36"/>
      <c r="CQ128" s="36"/>
      <c r="CR128" s="36"/>
      <c r="DO128" s="27"/>
      <c r="DP128" s="27"/>
      <c r="DS128" s="31"/>
      <c r="DY128" s="31"/>
      <c r="DZ128" s="31"/>
      <c r="EA128" s="31"/>
      <c r="EB128" s="31"/>
      <c r="EC128" s="31"/>
      <c r="EV128" s="31"/>
      <c r="FI128" s="36"/>
      <c r="FJ128" s="36"/>
      <c r="FO128" s="28"/>
    </row>
    <row r="129" customFormat="false" ht="15" hidden="false" customHeight="false" outlineLevel="0" collapsed="false">
      <c r="A129" s="27" t="str">
        <f aca="false">IF(ISBLANK(Values!E128),"",IF(Values!$B$37="EU","computercomponent","computer"))</f>
        <v/>
      </c>
      <c r="B129" s="38" t="str">
        <f aca="false">IF(ISBLANK(Values!E128),"",Values!F128)</f>
        <v/>
      </c>
      <c r="C129" s="32"/>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41" t="str">
        <f aca="false">IF(ISBLANK(Values!E128),"",Values!$M128)</f>
        <v/>
      </c>
      <c r="N129" s="41" t="str">
        <f aca="false">IF(ISBLANK([1]Values!F128),"",[1]Values!$N128)</f>
        <v/>
      </c>
      <c r="O129" s="1" t="str">
        <f aca="false">IF(ISBLANK([1]Values!$F128),"",[1]Values!O128)</f>
        <v/>
      </c>
      <c r="P129" s="46" t="str">
        <f aca="false">IF(ISBLANK([1]Values!$F128),"",[1]Values!P128)</f>
        <v/>
      </c>
      <c r="Q129" s="46" t="str">
        <f aca="false">IF(ISBLANK([1]Values!$F128),"",[1]Values!Q128)</f>
        <v/>
      </c>
      <c r="R129" s="46" t="str">
        <f aca="false">IF(ISBLANK([1]Values!$F128),"",[1]Values!R128)</f>
        <v/>
      </c>
      <c r="S129" s="46" t="str">
        <f aca="false">IF(ISBLANK([1]Values!$F128),"",[1]Values!S128)</f>
        <v/>
      </c>
      <c r="T129" s="46" t="str">
        <f aca="false">IF(ISBLANK([1]Values!$F128),"",[1]Values!T128)</f>
        <v/>
      </c>
      <c r="U129" s="46" t="str">
        <f aca="false">IF(ISBLANK([1]Values!$F128),"",[1]Values!U128)</f>
        <v/>
      </c>
      <c r="W129" s="32"/>
      <c r="X129" s="32"/>
      <c r="Y129" s="39"/>
      <c r="Z129" s="32"/>
      <c r="AA129" s="36" t="str">
        <f aca="false">IF(ISBLANK(Values!E128),"",Values!$B$20)</f>
        <v/>
      </c>
      <c r="AB129" s="36"/>
      <c r="AI129" s="42"/>
      <c r="AJ129" s="43"/>
      <c r="AT129" s="28"/>
      <c r="AV129" s="36"/>
      <c r="BE129" s="27"/>
      <c r="BF129" s="27"/>
      <c r="BG129" s="27"/>
      <c r="BH129" s="27"/>
      <c r="CP129" s="36"/>
      <c r="CQ129" s="36"/>
      <c r="CR129" s="36"/>
      <c r="DO129" s="27"/>
      <c r="DP129" s="27"/>
      <c r="DS129" s="31"/>
      <c r="DY129" s="31"/>
      <c r="DZ129" s="31"/>
      <c r="EA129" s="31"/>
      <c r="EB129" s="31"/>
      <c r="EC129" s="31"/>
      <c r="EV129" s="31"/>
      <c r="FI129" s="36"/>
      <c r="FJ129" s="36"/>
      <c r="FO129" s="28"/>
    </row>
    <row r="130" customFormat="false" ht="15" hidden="false" customHeight="false" outlineLevel="0" collapsed="false">
      <c r="A130" s="27" t="str">
        <f aca="false">IF(ISBLANK(Values!E129),"",IF(Values!$B$37="EU","computercomponent","computer"))</f>
        <v/>
      </c>
      <c r="B130" s="38" t="str">
        <f aca="false">IF(ISBLANK(Values!E129),"",Values!F129)</f>
        <v/>
      </c>
      <c r="C130" s="32"/>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41" t="str">
        <f aca="false">IF(ISBLANK(Values!E129),"",Values!$M129)</f>
        <v/>
      </c>
      <c r="N130" s="41" t="str">
        <f aca="false">IF(ISBLANK([1]Values!F129),"",[1]Values!$N129)</f>
        <v/>
      </c>
      <c r="O130" s="1" t="str">
        <f aca="false">IF(ISBLANK([1]Values!$F129),"",[1]Values!O129)</f>
        <v/>
      </c>
      <c r="P130" s="46" t="str">
        <f aca="false">IF(ISBLANK([1]Values!$F129),"",[1]Values!P129)</f>
        <v/>
      </c>
      <c r="Q130" s="46" t="str">
        <f aca="false">IF(ISBLANK([1]Values!$F129),"",[1]Values!Q129)</f>
        <v/>
      </c>
      <c r="R130" s="46" t="str">
        <f aca="false">IF(ISBLANK([1]Values!$F129),"",[1]Values!R129)</f>
        <v/>
      </c>
      <c r="S130" s="46" t="str">
        <f aca="false">IF(ISBLANK([1]Values!$F129),"",[1]Values!S129)</f>
        <v/>
      </c>
      <c r="T130" s="46" t="str">
        <f aca="false">IF(ISBLANK([1]Values!$F129),"",[1]Values!T129)</f>
        <v/>
      </c>
      <c r="U130" s="46" t="str">
        <f aca="false">IF(ISBLANK([1]Values!$F129),"",[1]Values!U129)</f>
        <v/>
      </c>
      <c r="W130" s="32"/>
      <c r="X130" s="32"/>
      <c r="Y130" s="39"/>
      <c r="Z130" s="32"/>
      <c r="AA130" s="36" t="str">
        <f aca="false">IF(ISBLANK(Values!E129),"",Values!$B$20)</f>
        <v/>
      </c>
      <c r="AB130" s="36"/>
      <c r="AI130" s="42"/>
      <c r="AJ130" s="43"/>
      <c r="AT130" s="28"/>
      <c r="AV130" s="36"/>
      <c r="BE130" s="27"/>
      <c r="BF130" s="27"/>
      <c r="BG130" s="27"/>
      <c r="BH130" s="27"/>
      <c r="CP130" s="36"/>
      <c r="CQ130" s="36"/>
      <c r="CR130" s="36"/>
      <c r="DO130" s="27"/>
      <c r="DP130" s="27"/>
      <c r="DS130" s="31"/>
      <c r="DY130" s="31"/>
      <c r="DZ130" s="31"/>
      <c r="EA130" s="31"/>
      <c r="EB130" s="31"/>
      <c r="EC130" s="31"/>
      <c r="EV130" s="31"/>
      <c r="FI130" s="36"/>
      <c r="FJ130" s="36"/>
      <c r="FO130" s="28"/>
    </row>
    <row r="131" customFormat="false" ht="15" hidden="false" customHeight="false" outlineLevel="0" collapsed="false">
      <c r="A131" s="27" t="str">
        <f aca="false">IF(ISBLANK(Values!E130),"",IF(Values!$B$37="EU","computercomponent","computer"))</f>
        <v/>
      </c>
      <c r="B131" s="38" t="str">
        <f aca="false">IF(ISBLANK(Values!E130),"",Values!F130)</f>
        <v/>
      </c>
      <c r="C131" s="32"/>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41" t="str">
        <f aca="false">IF(ISBLANK(Values!E130),"",Values!$M130)</f>
        <v/>
      </c>
      <c r="N131" s="41" t="str">
        <f aca="false">IF(ISBLANK([1]Values!F130),"",[1]Values!$N130)</f>
        <v/>
      </c>
      <c r="O131" s="1" t="str">
        <f aca="false">IF(ISBLANK([1]Values!$F130),"",[1]Values!O130)</f>
        <v/>
      </c>
      <c r="P131" s="46" t="str">
        <f aca="false">IF(ISBLANK([1]Values!$F130),"",[1]Values!P130)</f>
        <v/>
      </c>
      <c r="Q131" s="46" t="str">
        <f aca="false">IF(ISBLANK([1]Values!$F130),"",[1]Values!Q130)</f>
        <v/>
      </c>
      <c r="R131" s="46" t="str">
        <f aca="false">IF(ISBLANK([1]Values!$F130),"",[1]Values!R130)</f>
        <v/>
      </c>
      <c r="S131" s="46" t="str">
        <f aca="false">IF(ISBLANK([1]Values!$F130),"",[1]Values!S130)</f>
        <v/>
      </c>
      <c r="T131" s="46" t="str">
        <f aca="false">IF(ISBLANK([1]Values!$F130),"",[1]Values!T130)</f>
        <v/>
      </c>
      <c r="U131" s="46" t="str">
        <f aca="false">IF(ISBLANK([1]Values!$F130),"",[1]Values!U130)</f>
        <v/>
      </c>
      <c r="W131" s="32"/>
      <c r="X131" s="32"/>
      <c r="Y131" s="39"/>
      <c r="Z131" s="32"/>
      <c r="AA131" s="36" t="str">
        <f aca="false">IF(ISBLANK(Values!E130),"",Values!$B$20)</f>
        <v/>
      </c>
      <c r="AB131" s="36"/>
      <c r="AI131" s="42"/>
      <c r="AJ131" s="43"/>
      <c r="AT131" s="28"/>
      <c r="AV131" s="36"/>
      <c r="BE131" s="27"/>
      <c r="BF131" s="27"/>
      <c r="BG131" s="27"/>
      <c r="BH131" s="27"/>
      <c r="CP131" s="36"/>
      <c r="CQ131" s="36"/>
      <c r="CR131" s="36"/>
      <c r="DO131" s="27"/>
      <c r="DP131" s="27"/>
      <c r="DS131" s="31"/>
      <c r="DY131" s="31"/>
      <c r="DZ131" s="31"/>
      <c r="EA131" s="31"/>
      <c r="EB131" s="31"/>
      <c r="EC131" s="31"/>
      <c r="EV131" s="31"/>
      <c r="FI131" s="36"/>
      <c r="FJ131" s="36"/>
      <c r="FO131" s="28"/>
    </row>
    <row r="132" customFormat="false" ht="15" hidden="false" customHeight="false" outlineLevel="0" collapsed="false">
      <c r="A132" s="27" t="str">
        <f aca="false">IF(ISBLANK(Values!E131),"",IF(Values!$B$37="EU","computercomponent","computer"))</f>
        <v/>
      </c>
      <c r="B132" s="38" t="str">
        <f aca="false">IF(ISBLANK(Values!E131),"",Values!F131)</f>
        <v/>
      </c>
      <c r="C132" s="32"/>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41" t="str">
        <f aca="false">IF(ISBLANK(Values!E131),"",Values!$M131)</f>
        <v/>
      </c>
      <c r="N132" s="41" t="str">
        <f aca="false">IF(ISBLANK(Values!F131),"",Values!$N131)</f>
        <v/>
      </c>
      <c r="O132" s="1" t="str">
        <f aca="false">IF(ISBLANK(Values!F131),"",Values!$O131)</f>
        <v/>
      </c>
      <c r="W132" s="32"/>
      <c r="X132" s="32"/>
      <c r="Y132" s="39"/>
      <c r="Z132" s="32"/>
      <c r="AA132" s="36" t="str">
        <f aca="false">IF(ISBLANK(Values!E131),"",Values!$B$20)</f>
        <v/>
      </c>
      <c r="AB132" s="36"/>
      <c r="AI132" s="42"/>
      <c r="AJ132" s="43"/>
      <c r="AT132" s="28"/>
      <c r="AV132" s="36"/>
      <c r="BE132" s="27"/>
      <c r="BF132" s="27"/>
      <c r="BG132" s="27"/>
      <c r="BH132" s="27"/>
      <c r="CP132" s="36"/>
      <c r="CQ132" s="36"/>
      <c r="CR132" s="36"/>
      <c r="DO132" s="27"/>
      <c r="DP132" s="27"/>
      <c r="DS132" s="31"/>
      <c r="DY132" s="31"/>
      <c r="DZ132" s="31"/>
      <c r="EA132" s="31"/>
      <c r="EB132" s="31"/>
      <c r="EC132" s="31"/>
      <c r="EV132" s="31"/>
      <c r="FI132" s="36"/>
      <c r="FJ132" s="36"/>
      <c r="FO132" s="28"/>
    </row>
    <row r="133" customFormat="false" ht="15" hidden="false" customHeight="false" outlineLevel="0" collapsed="false">
      <c r="A133" s="27" t="str">
        <f aca="false">IF(ISBLANK(Values!E132),"",IF(Values!$B$37="EU","computercomponent","computer"))</f>
        <v/>
      </c>
      <c r="B133" s="38" t="str">
        <f aca="false">IF(ISBLANK(Values!E132),"",Values!F132)</f>
        <v/>
      </c>
      <c r="C133" s="32"/>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41" t="str">
        <f aca="false">IF(ISBLANK(Values!E132),"",Values!$M132)</f>
        <v/>
      </c>
      <c r="N133" s="41" t="str">
        <f aca="false">IF(ISBLANK(Values!F132),"",Values!$N132)</f>
        <v/>
      </c>
      <c r="O133" s="1" t="str">
        <f aca="false">IF(ISBLANK(Values!F132),"",Values!$O132)</f>
        <v/>
      </c>
      <c r="W133" s="32"/>
      <c r="X133" s="32"/>
      <c r="Y133" s="39"/>
      <c r="Z133" s="32"/>
      <c r="AA133" s="36" t="str">
        <f aca="false">IF(ISBLANK(Values!E132),"",Values!$B$20)</f>
        <v/>
      </c>
      <c r="AB133" s="36"/>
      <c r="AI133" s="42"/>
      <c r="AJ133" s="43"/>
      <c r="AT133" s="28"/>
      <c r="AV133" s="36"/>
      <c r="BE133" s="27"/>
      <c r="BF133" s="27"/>
      <c r="BG133" s="27"/>
      <c r="BH133" s="27"/>
      <c r="CP133" s="36"/>
      <c r="CQ133" s="36"/>
      <c r="CR133" s="36"/>
      <c r="DO133" s="27"/>
      <c r="DP133" s="27"/>
      <c r="DS133" s="31"/>
      <c r="DY133" s="31"/>
      <c r="DZ133" s="31"/>
      <c r="EA133" s="31"/>
      <c r="EB133" s="31"/>
      <c r="EC133" s="31"/>
      <c r="EV133" s="31"/>
      <c r="FI133" s="36"/>
      <c r="FJ133" s="36"/>
      <c r="FO133" s="28"/>
    </row>
    <row r="134" customFormat="false" ht="15" hidden="false" customHeight="false" outlineLevel="0" collapsed="false">
      <c r="A134" s="27" t="str">
        <f aca="false">IF(ISBLANK(Values!E133),"",IF(Values!$B$37="EU","computercomponent","computer"))</f>
        <v/>
      </c>
      <c r="B134" s="38" t="str">
        <f aca="false">IF(ISBLANK(Values!E133),"",Values!F133)</f>
        <v/>
      </c>
      <c r="C134" s="32"/>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41" t="str">
        <f aca="false">IF(ISBLANK(Values!E133),"",Values!$M133)</f>
        <v/>
      </c>
      <c r="N134" s="41" t="str">
        <f aca="false">IF(ISBLANK(Values!F133),"",Values!$N133)</f>
        <v/>
      </c>
      <c r="O134" s="1" t="str">
        <f aca="false">IF(ISBLANK(Values!F133),"",Values!$O133)</f>
        <v/>
      </c>
      <c r="W134" s="32"/>
      <c r="X134" s="32"/>
      <c r="Y134" s="39"/>
      <c r="Z134" s="32"/>
      <c r="AA134" s="36" t="str">
        <f aca="false">IF(ISBLANK(Values!E133),"",Values!$B$20)</f>
        <v/>
      </c>
      <c r="AB134" s="36"/>
      <c r="AI134" s="42"/>
      <c r="AJ134" s="43"/>
      <c r="AT134" s="28"/>
      <c r="AV134" s="36"/>
      <c r="BE134" s="27"/>
      <c r="BF134" s="27"/>
      <c r="BG134" s="27"/>
      <c r="BH134" s="27"/>
      <c r="CP134" s="36"/>
      <c r="CQ134" s="36"/>
      <c r="CR134" s="36"/>
      <c r="DO134" s="27"/>
      <c r="DP134" s="27"/>
      <c r="DS134" s="31"/>
      <c r="DY134" s="31"/>
      <c r="DZ134" s="31"/>
      <c r="EA134" s="31"/>
      <c r="EB134" s="31"/>
      <c r="EC134" s="31"/>
      <c r="EV134" s="31"/>
      <c r="FI134" s="36"/>
      <c r="FJ134" s="36"/>
      <c r="FO134" s="28"/>
    </row>
    <row r="135" customFormat="false" ht="15" hidden="false" customHeight="false" outlineLevel="0" collapsed="false">
      <c r="A135" s="27" t="str">
        <f aca="false">IF(ISBLANK(Values!E134),"",IF(Values!$B$37="EU","computercomponent","computer"))</f>
        <v/>
      </c>
      <c r="B135" s="38" t="str">
        <f aca="false">IF(ISBLANK(Values!E134),"",Values!F134)</f>
        <v/>
      </c>
      <c r="C135" s="32"/>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41" t="str">
        <f aca="false">IF(ISBLANK(Values!E134),"",Values!$M134)</f>
        <v/>
      </c>
      <c r="N135" s="41" t="str">
        <f aca="false">IF(ISBLANK(Values!F134),"",Values!$N134)</f>
        <v/>
      </c>
      <c r="O135" s="1" t="str">
        <f aca="false">IF(ISBLANK(Values!F134),"",Values!$O134)</f>
        <v/>
      </c>
      <c r="W135" s="32"/>
      <c r="X135" s="32"/>
      <c r="Y135" s="39"/>
      <c r="Z135" s="32"/>
      <c r="AA135" s="36" t="str">
        <f aca="false">IF(ISBLANK(Values!E134),"",Values!$B$20)</f>
        <v/>
      </c>
      <c r="AB135" s="36"/>
      <c r="AI135" s="42"/>
      <c r="AJ135" s="43"/>
      <c r="AT135" s="28"/>
      <c r="AV135" s="36"/>
      <c r="BE135" s="27"/>
      <c r="BF135" s="27"/>
      <c r="BG135" s="27"/>
      <c r="BH135" s="27"/>
      <c r="CP135" s="36"/>
      <c r="CQ135" s="36"/>
      <c r="CR135" s="36"/>
      <c r="DO135" s="27"/>
      <c r="DP135" s="27"/>
      <c r="DS135" s="31"/>
      <c r="DY135" s="31"/>
      <c r="DZ135" s="31"/>
      <c r="EA135" s="31"/>
      <c r="EB135" s="31"/>
      <c r="EC135" s="31"/>
      <c r="EV135" s="31"/>
      <c r="FI135" s="36"/>
      <c r="FJ135" s="36"/>
      <c r="FO135" s="28"/>
    </row>
    <row r="136" customFormat="false" ht="15" hidden="false" customHeight="false" outlineLevel="0" collapsed="false">
      <c r="A136" s="27" t="str">
        <f aca="false">IF(ISBLANK(Values!E135),"",IF(Values!$B$37="EU","computercomponent","computer"))</f>
        <v/>
      </c>
      <c r="B136" s="38" t="str">
        <f aca="false">IF(ISBLANK(Values!E135),"",Values!F135)</f>
        <v/>
      </c>
      <c r="C136" s="32"/>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41" t="str">
        <f aca="false">IF(ISBLANK(Values!E135),"",Values!$M135)</f>
        <v/>
      </c>
      <c r="N136" s="41" t="str">
        <f aca="false">IF(ISBLANK(Values!F135),"",Values!$N135)</f>
        <v/>
      </c>
      <c r="O136" s="1" t="str">
        <f aca="false">IF(ISBLANK(Values!F135),"",Values!$O135)</f>
        <v/>
      </c>
      <c r="W136" s="32"/>
      <c r="X136" s="32"/>
      <c r="Y136" s="39"/>
      <c r="Z136" s="32"/>
      <c r="AA136" s="36" t="str">
        <f aca="false">IF(ISBLANK(Values!E135),"",Values!$B$20)</f>
        <v/>
      </c>
      <c r="AB136" s="36"/>
      <c r="AI136" s="42"/>
      <c r="AJ136" s="43"/>
      <c r="AT136" s="28"/>
      <c r="AV136" s="36"/>
      <c r="BE136" s="27"/>
      <c r="BF136" s="27"/>
      <c r="BG136" s="27"/>
      <c r="BH136" s="27"/>
      <c r="CP136" s="36"/>
      <c r="CQ136" s="36"/>
      <c r="CR136" s="36"/>
      <c r="DO136" s="27"/>
      <c r="DP136" s="27"/>
      <c r="DS136" s="31"/>
      <c r="DY136" s="31"/>
      <c r="DZ136" s="31"/>
      <c r="EA136" s="31"/>
      <c r="EB136" s="31"/>
      <c r="EC136" s="31"/>
      <c r="EV136" s="31"/>
      <c r="FI136" s="36"/>
      <c r="FJ136" s="36"/>
      <c r="FO136" s="28"/>
    </row>
    <row r="137" customFormat="false" ht="15" hidden="false" customHeight="false" outlineLevel="0" collapsed="false">
      <c r="A137" s="27" t="str">
        <f aca="false">IF(ISBLANK(Values!E136),"",IF(Values!$B$37="EU","computercomponent","computer"))</f>
        <v/>
      </c>
      <c r="B137" s="38" t="str">
        <f aca="false">IF(ISBLANK(Values!E136),"",Values!F136)</f>
        <v/>
      </c>
      <c r="C137" s="32"/>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41" t="str">
        <f aca="false">IF(ISBLANK(Values!E136),"",Values!$M136)</f>
        <v/>
      </c>
      <c r="N137" s="41" t="str">
        <f aca="false">IF(ISBLANK(Values!F136),"",Values!$N136)</f>
        <v/>
      </c>
      <c r="O137" s="1" t="str">
        <f aca="false">IF(ISBLANK(Values!F136),"",Values!$O136)</f>
        <v/>
      </c>
      <c r="W137" s="32"/>
      <c r="X137" s="32"/>
      <c r="Y137" s="39"/>
      <c r="Z137" s="32"/>
      <c r="AA137" s="36" t="str">
        <f aca="false">IF(ISBLANK(Values!E136),"",Values!$B$20)</f>
        <v/>
      </c>
      <c r="AB137" s="36"/>
      <c r="AI137" s="42"/>
      <c r="AJ137" s="43"/>
      <c r="AT137" s="28"/>
      <c r="AV137" s="36"/>
      <c r="BE137" s="27"/>
      <c r="BF137" s="27"/>
      <c r="BG137" s="27"/>
      <c r="BH137" s="27"/>
      <c r="CP137" s="36"/>
      <c r="CQ137" s="36"/>
      <c r="CR137" s="36"/>
      <c r="DO137" s="27"/>
      <c r="DP137" s="27"/>
      <c r="DS137" s="31"/>
      <c r="DY137" s="31"/>
      <c r="DZ137" s="31"/>
      <c r="EA137" s="31"/>
      <c r="EB137" s="31"/>
      <c r="EC137" s="31"/>
      <c r="EV137" s="31"/>
      <c r="FI137" s="36"/>
      <c r="FJ137" s="36"/>
      <c r="FO137" s="28"/>
    </row>
    <row r="138" customFormat="false" ht="15" hidden="false" customHeight="false" outlineLevel="0" collapsed="false">
      <c r="A138" s="27" t="str">
        <f aca="false">IF(ISBLANK(Values!E137),"",IF(Values!$B$37="EU","computercomponent","computer"))</f>
        <v/>
      </c>
      <c r="B138" s="38" t="str">
        <f aca="false">IF(ISBLANK(Values!E137),"",Values!F137)</f>
        <v/>
      </c>
      <c r="C138" s="32"/>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41" t="str">
        <f aca="false">IF(ISBLANK(Values!E137),"",Values!$M137)</f>
        <v/>
      </c>
      <c r="N138" s="41" t="str">
        <f aca="false">IF(ISBLANK(Values!F137),"",Values!$N137)</f>
        <v/>
      </c>
      <c r="O138" s="1" t="str">
        <f aca="false">IF(ISBLANK(Values!F137),"",Values!$O137)</f>
        <v/>
      </c>
      <c r="W138" s="32"/>
      <c r="X138" s="32"/>
      <c r="Y138" s="39"/>
      <c r="Z138" s="32"/>
      <c r="AA138" s="36" t="str">
        <f aca="false">IF(ISBLANK(Values!E137),"",Values!$B$20)</f>
        <v/>
      </c>
      <c r="AB138" s="36"/>
      <c r="AI138" s="42"/>
      <c r="AJ138" s="43"/>
      <c r="AT138" s="28"/>
      <c r="AV138" s="36"/>
      <c r="BE138" s="27"/>
      <c r="BF138" s="27"/>
      <c r="BG138" s="27"/>
      <c r="BH138" s="27"/>
      <c r="CP138" s="36"/>
      <c r="CQ138" s="36"/>
      <c r="CR138" s="36"/>
      <c r="DO138" s="27"/>
      <c r="DP138" s="27"/>
      <c r="DS138" s="31"/>
      <c r="DY138" s="31"/>
      <c r="DZ138" s="31"/>
      <c r="EA138" s="31"/>
      <c r="EB138" s="31"/>
      <c r="EC138" s="31"/>
      <c r="EV138" s="31"/>
      <c r="FI138" s="36"/>
      <c r="FJ138" s="36"/>
      <c r="FO138" s="28"/>
    </row>
    <row r="139" customFormat="false" ht="15" hidden="false" customHeight="false" outlineLevel="0" collapsed="false">
      <c r="A139" s="27" t="str">
        <f aca="false">IF(ISBLANK(Values!E138),"",IF(Values!$B$37="EU","computercomponent","computer"))</f>
        <v/>
      </c>
      <c r="B139" s="38" t="str">
        <f aca="false">IF(ISBLANK(Values!E138),"",Values!F138)</f>
        <v/>
      </c>
      <c r="C139" s="32"/>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41" t="str">
        <f aca="false">IF(ISBLANK(Values!E138),"",Values!$M138)</f>
        <v/>
      </c>
      <c r="N139" s="41" t="str">
        <f aca="false">IF(ISBLANK(Values!F138),"",Values!$N138)</f>
        <v/>
      </c>
      <c r="O139" s="1" t="str">
        <f aca="false">IF(ISBLANK(Values!F138),"",Values!$O138)</f>
        <v/>
      </c>
      <c r="W139" s="32"/>
      <c r="X139" s="32"/>
      <c r="Y139" s="39"/>
      <c r="Z139" s="32"/>
      <c r="AA139" s="36" t="str">
        <f aca="false">IF(ISBLANK(Values!E138),"",Values!$B$20)</f>
        <v/>
      </c>
      <c r="AB139" s="36"/>
      <c r="AI139" s="42"/>
      <c r="AJ139" s="43"/>
      <c r="AT139" s="28"/>
      <c r="AV139" s="36"/>
      <c r="BE139" s="27"/>
      <c r="BF139" s="27"/>
      <c r="BG139" s="27"/>
      <c r="BH139" s="27"/>
      <c r="CP139" s="36"/>
      <c r="CQ139" s="36"/>
      <c r="CR139" s="36"/>
      <c r="DO139" s="27"/>
      <c r="DP139" s="27"/>
      <c r="DS139" s="31"/>
      <c r="DY139" s="31"/>
      <c r="DZ139" s="31"/>
      <c r="EA139" s="31"/>
      <c r="EB139" s="31"/>
      <c r="EC139" s="31"/>
      <c r="EV139" s="31"/>
      <c r="FI139" s="36"/>
      <c r="FJ139" s="36"/>
      <c r="FO139" s="28"/>
    </row>
    <row r="140" customFormat="false" ht="15" hidden="false" customHeight="false" outlineLevel="0" collapsed="false">
      <c r="A140" s="27" t="str">
        <f aca="false">IF(ISBLANK(Values!E139),"",IF(Values!$B$37="EU","computercomponent","computer"))</f>
        <v/>
      </c>
      <c r="B140" s="38" t="str">
        <f aca="false">IF(ISBLANK(Values!E139),"",Values!F139)</f>
        <v/>
      </c>
      <c r="C140" s="32"/>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41" t="str">
        <f aca="false">IF(ISBLANK(Values!E139),"",Values!$M139)</f>
        <v/>
      </c>
      <c r="N140" s="41" t="str">
        <f aca="false">IF(ISBLANK(Values!F139),"",Values!$N139)</f>
        <v/>
      </c>
      <c r="O140" s="1" t="str">
        <f aca="false">IF(ISBLANK(Values!F139),"",Values!$O139)</f>
        <v/>
      </c>
      <c r="W140" s="32"/>
      <c r="X140" s="32"/>
      <c r="Y140" s="39"/>
      <c r="Z140" s="32"/>
      <c r="AA140" s="36" t="str">
        <f aca="false">IF(ISBLANK(Values!E139),"",Values!$B$20)</f>
        <v/>
      </c>
      <c r="AB140" s="36"/>
      <c r="AI140" s="42"/>
      <c r="AJ140" s="43"/>
      <c r="AT140" s="28"/>
      <c r="AV140" s="36"/>
      <c r="BE140" s="27"/>
      <c r="BF140" s="27"/>
      <c r="BG140" s="27"/>
      <c r="BH140" s="27"/>
      <c r="CP140" s="36"/>
      <c r="CQ140" s="36"/>
      <c r="CR140" s="36"/>
      <c r="DO140" s="27"/>
      <c r="DP140" s="27"/>
      <c r="DS140" s="31"/>
      <c r="DY140" s="31"/>
      <c r="DZ140" s="31"/>
      <c r="EA140" s="31"/>
      <c r="EB140" s="31"/>
      <c r="EC140" s="31"/>
      <c r="EV140" s="31"/>
      <c r="FI140" s="36"/>
      <c r="FJ140" s="36"/>
      <c r="FO140" s="28"/>
    </row>
    <row r="141" customFormat="false" ht="15" hidden="false" customHeight="false" outlineLevel="0" collapsed="false">
      <c r="A141" s="27" t="str">
        <f aca="false">IF(ISBLANK(Values!E140),"",IF(Values!$B$37="EU","computercomponent","computer"))</f>
        <v/>
      </c>
      <c r="B141" s="38" t="str">
        <f aca="false">IF(ISBLANK(Values!E140),"",Values!F140)</f>
        <v/>
      </c>
      <c r="C141" s="32"/>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41" t="str">
        <f aca="false">IF(ISBLANK(Values!E140),"",Values!$M140)</f>
        <v/>
      </c>
      <c r="N141" s="41" t="str">
        <f aca="false">IF(ISBLANK(Values!F140),"",Values!$N140)</f>
        <v/>
      </c>
      <c r="O141" s="1" t="str">
        <f aca="false">IF(ISBLANK(Values!F140),"",Values!$O140)</f>
        <v/>
      </c>
      <c r="W141" s="32"/>
      <c r="X141" s="32"/>
      <c r="Y141" s="39"/>
      <c r="Z141" s="32"/>
      <c r="AA141" s="36" t="str">
        <f aca="false">IF(ISBLANK(Values!E140),"",Values!$B$20)</f>
        <v/>
      </c>
      <c r="AB141" s="36"/>
      <c r="AI141" s="42"/>
      <c r="AJ141" s="43"/>
      <c r="AT141" s="28"/>
      <c r="AV141" s="36"/>
      <c r="BE141" s="27"/>
      <c r="BF141" s="27"/>
      <c r="BG141" s="27"/>
      <c r="BH141" s="27"/>
      <c r="CP141" s="36"/>
      <c r="CQ141" s="36"/>
      <c r="CR141" s="36"/>
      <c r="DO141" s="27"/>
      <c r="DP141" s="27"/>
      <c r="DS141" s="31"/>
      <c r="DY141" s="31"/>
      <c r="DZ141" s="31"/>
      <c r="EA141" s="31"/>
      <c r="EB141" s="31"/>
      <c r="EC141" s="31"/>
      <c r="EV141" s="31"/>
      <c r="FI141" s="36"/>
      <c r="FJ141" s="36"/>
      <c r="FO141" s="28"/>
    </row>
    <row r="142" customFormat="false" ht="15" hidden="false" customHeight="false" outlineLevel="0" collapsed="false">
      <c r="A142" s="27" t="str">
        <f aca="false">IF(ISBLANK(Values!E141),"",IF(Values!$B$37="EU","computercomponent","computer"))</f>
        <v/>
      </c>
      <c r="B142" s="38" t="str">
        <f aca="false">IF(ISBLANK(Values!E141),"",Values!F141)</f>
        <v/>
      </c>
      <c r="C142" s="32"/>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41" t="str">
        <f aca="false">IF(ISBLANK(Values!E141),"",Values!$M141)</f>
        <v/>
      </c>
      <c r="N142" s="41" t="str">
        <f aca="false">IF(ISBLANK(Values!F141),"",Values!$N141)</f>
        <v/>
      </c>
      <c r="O142" s="1" t="str">
        <f aca="false">IF(ISBLANK(Values!F141),"",Values!$O141)</f>
        <v/>
      </c>
      <c r="W142" s="32"/>
      <c r="X142" s="32"/>
      <c r="Y142" s="39"/>
      <c r="Z142" s="32"/>
      <c r="AA142" s="36" t="str">
        <f aca="false">IF(ISBLANK(Values!E141),"",Values!$B$20)</f>
        <v/>
      </c>
      <c r="AB142" s="36"/>
      <c r="AI142" s="42"/>
      <c r="AJ142" s="43"/>
      <c r="AT142" s="28"/>
      <c r="AV142" s="36"/>
      <c r="BE142" s="27"/>
      <c r="BF142" s="27"/>
      <c r="BG142" s="27"/>
      <c r="BH142" s="27"/>
      <c r="CP142" s="36"/>
      <c r="CQ142" s="36"/>
      <c r="CR142" s="36"/>
      <c r="DO142" s="27"/>
      <c r="DP142" s="27"/>
      <c r="DS142" s="31"/>
      <c r="DY142" s="31"/>
      <c r="DZ142" s="31"/>
      <c r="EA142" s="31"/>
      <c r="EB142" s="31"/>
      <c r="EC142" s="31"/>
      <c r="EV142" s="31"/>
      <c r="FI142" s="36"/>
      <c r="FJ142" s="36"/>
      <c r="FO142" s="28"/>
    </row>
    <row r="143" customFormat="false" ht="15" hidden="false" customHeight="false" outlineLevel="0" collapsed="false">
      <c r="A143" s="27" t="str">
        <f aca="false">IF(ISBLANK(Values!E142),"",IF(Values!$B$37="EU","computercomponent","computer"))</f>
        <v/>
      </c>
      <c r="B143" s="38" t="str">
        <f aca="false">IF(ISBLANK(Values!E142),"",Values!F142)</f>
        <v/>
      </c>
      <c r="C143" s="32"/>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41" t="str">
        <f aca="false">IF(ISBLANK(Values!E142),"",Values!$M142)</f>
        <v/>
      </c>
      <c r="N143" s="41" t="str">
        <f aca="false">IF(ISBLANK(Values!F142),"",Values!$N142)</f>
        <v/>
      </c>
      <c r="O143" s="1" t="str">
        <f aca="false">IF(ISBLANK(Values!F142),"",Values!$O142)</f>
        <v/>
      </c>
      <c r="W143" s="32"/>
      <c r="X143" s="32"/>
      <c r="Y143" s="39"/>
      <c r="Z143" s="32"/>
      <c r="AA143" s="36" t="str">
        <f aca="false">IF(ISBLANK(Values!E142),"",Values!$B$20)</f>
        <v/>
      </c>
      <c r="AB143" s="36"/>
      <c r="AI143" s="42"/>
      <c r="AJ143" s="43"/>
      <c r="AT143" s="28"/>
      <c r="AV143" s="36"/>
      <c r="BE143" s="27"/>
      <c r="BF143" s="27"/>
      <c r="BG143" s="27"/>
      <c r="BH143" s="27"/>
      <c r="CP143" s="36"/>
      <c r="CQ143" s="36"/>
      <c r="CR143" s="36"/>
      <c r="DO143" s="27"/>
      <c r="DP143" s="27"/>
      <c r="DS143" s="31"/>
      <c r="DY143" s="31"/>
      <c r="DZ143" s="31"/>
      <c r="EA143" s="31"/>
      <c r="EB143" s="31"/>
      <c r="EC143" s="31"/>
      <c r="EV143" s="31"/>
      <c r="FI143" s="36"/>
      <c r="FJ143" s="36"/>
      <c r="FO143" s="28"/>
    </row>
    <row r="144" customFormat="false" ht="15" hidden="false" customHeight="false" outlineLevel="0" collapsed="false">
      <c r="A144" s="27" t="str">
        <f aca="false">IF(ISBLANK(Values!E143),"",IF(Values!$B$37="EU","computercomponent","computer"))</f>
        <v/>
      </c>
      <c r="B144" s="38" t="str">
        <f aca="false">IF(ISBLANK(Values!E143),"",Values!F143)</f>
        <v/>
      </c>
      <c r="C144" s="32"/>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41" t="str">
        <f aca="false">IF(ISBLANK(Values!E143),"",Values!$M143)</f>
        <v/>
      </c>
      <c r="N144" s="41" t="str">
        <f aca="false">IF(ISBLANK(Values!F143),"",Values!$N143)</f>
        <v/>
      </c>
      <c r="O144" s="1" t="str">
        <f aca="false">IF(ISBLANK(Values!F143),"",Values!$O143)</f>
        <v/>
      </c>
      <c r="W144" s="32"/>
      <c r="X144" s="32"/>
      <c r="Y144" s="39"/>
      <c r="Z144" s="32"/>
      <c r="AA144" s="36" t="str">
        <f aca="false">IF(ISBLANK(Values!E143),"",Values!$B$20)</f>
        <v/>
      </c>
      <c r="AB144" s="36"/>
      <c r="AI144" s="42"/>
      <c r="AJ144" s="43"/>
      <c r="AT144" s="28"/>
      <c r="AV144" s="36"/>
      <c r="BE144" s="27"/>
      <c r="BF144" s="27"/>
      <c r="BG144" s="27"/>
      <c r="BH144" s="27"/>
      <c r="CP144" s="36"/>
      <c r="CQ144" s="36"/>
      <c r="CR144" s="36"/>
      <c r="DO144" s="27"/>
      <c r="DP144" s="27"/>
      <c r="DS144" s="31"/>
      <c r="DY144" s="31"/>
      <c r="DZ144" s="31"/>
      <c r="EA144" s="31"/>
      <c r="EB144" s="31"/>
      <c r="EC144" s="31"/>
      <c r="EV144" s="31"/>
      <c r="FI144" s="36"/>
      <c r="FJ144" s="36"/>
      <c r="FO144" s="28"/>
    </row>
    <row r="145" customFormat="false" ht="15" hidden="false" customHeight="false" outlineLevel="0" collapsed="false">
      <c r="A145" s="27" t="str">
        <f aca="false">IF(ISBLANK(Values!E144),"",IF(Values!$B$37="EU","computercomponent","computer"))</f>
        <v/>
      </c>
      <c r="B145" s="38" t="str">
        <f aca="false">IF(ISBLANK(Values!E144),"",Values!F144)</f>
        <v/>
      </c>
      <c r="C145" s="32"/>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41" t="str">
        <f aca="false">IF(ISBLANK(Values!E144),"",Values!$M144)</f>
        <v/>
      </c>
      <c r="N145" s="41" t="str">
        <f aca="false">IF(ISBLANK(Values!F144),"",Values!$N144)</f>
        <v/>
      </c>
      <c r="O145" s="1" t="str">
        <f aca="false">IF(ISBLANK(Values!F144),"",Values!$O144)</f>
        <v/>
      </c>
      <c r="W145" s="32"/>
      <c r="X145" s="32"/>
      <c r="Y145" s="39"/>
      <c r="Z145" s="32"/>
      <c r="AA145" s="36" t="str">
        <f aca="false">IF(ISBLANK(Values!E144),"",Values!$B$20)</f>
        <v/>
      </c>
      <c r="AB145" s="36"/>
      <c r="AI145" s="42"/>
      <c r="AJ145" s="43"/>
      <c r="AT145" s="28"/>
      <c r="AV145" s="36"/>
      <c r="BE145" s="27"/>
      <c r="BF145" s="27"/>
      <c r="BG145" s="27"/>
      <c r="BH145" s="27"/>
      <c r="CP145" s="36"/>
      <c r="CQ145" s="36"/>
      <c r="CR145" s="36"/>
      <c r="DO145" s="27"/>
      <c r="DP145" s="27"/>
      <c r="DS145" s="31"/>
      <c r="DY145" s="31"/>
      <c r="DZ145" s="31"/>
      <c r="EA145" s="31"/>
      <c r="EB145" s="31"/>
      <c r="EC145" s="31"/>
      <c r="EV145" s="31"/>
      <c r="FI145" s="36"/>
      <c r="FJ145" s="36"/>
      <c r="FO145" s="28"/>
    </row>
    <row r="146" customFormat="false" ht="15" hidden="false" customHeight="false" outlineLevel="0" collapsed="false">
      <c r="A146" s="27" t="str">
        <f aca="false">IF(ISBLANK(Values!E145),"",IF(Values!$B$37="EU","computercomponent","computer"))</f>
        <v/>
      </c>
      <c r="B146" s="38" t="str">
        <f aca="false">IF(ISBLANK(Values!E145),"",Values!F145)</f>
        <v/>
      </c>
      <c r="C146" s="32"/>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41" t="str">
        <f aca="false">IF(ISBLANK(Values!E145),"",Values!$M145)</f>
        <v/>
      </c>
      <c r="N146" s="41" t="str">
        <f aca="false">IF(ISBLANK(Values!F145),"",Values!$N145)</f>
        <v/>
      </c>
      <c r="O146" s="1" t="str">
        <f aca="false">IF(ISBLANK(Values!F145),"",Values!$O145)</f>
        <v/>
      </c>
      <c r="W146" s="32"/>
      <c r="X146" s="32"/>
      <c r="Y146" s="39"/>
      <c r="Z146" s="32"/>
      <c r="AA146" s="36" t="str">
        <f aca="false">IF(ISBLANK(Values!E145),"",Values!$B$20)</f>
        <v/>
      </c>
      <c r="AB146" s="36"/>
      <c r="AI146" s="42"/>
      <c r="AJ146" s="43"/>
      <c r="AT146" s="28"/>
      <c r="AV146" s="36"/>
      <c r="BE146" s="27"/>
      <c r="BF146" s="27"/>
      <c r="BG146" s="27"/>
      <c r="BH146" s="27"/>
      <c r="CP146" s="36"/>
      <c r="CQ146" s="36"/>
      <c r="CR146" s="36"/>
      <c r="DO146" s="27"/>
      <c r="DP146" s="27"/>
      <c r="DS146" s="31"/>
      <c r="DY146" s="31"/>
      <c r="DZ146" s="31"/>
      <c r="EA146" s="31"/>
      <c r="EB146" s="31"/>
      <c r="EC146" s="31"/>
      <c r="EV146" s="31"/>
      <c r="FI146" s="36"/>
      <c r="FJ146" s="36"/>
      <c r="FO146" s="28"/>
    </row>
    <row r="147" customFormat="false" ht="15" hidden="false" customHeight="false" outlineLevel="0" collapsed="false">
      <c r="A147" s="27" t="str">
        <f aca="false">IF(ISBLANK(Values!E146),"",IF(Values!$B$37="EU","computercomponent","computer"))</f>
        <v/>
      </c>
      <c r="B147" s="38" t="str">
        <f aca="false">IF(ISBLANK(Values!E146),"",Values!F146)</f>
        <v/>
      </c>
      <c r="C147" s="32"/>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41" t="str">
        <f aca="false">IF(ISBLANK(Values!E146),"",Values!$M146)</f>
        <v/>
      </c>
      <c r="N147" s="41" t="str">
        <f aca="false">IF(ISBLANK(Values!F146),"",Values!$N146)</f>
        <v/>
      </c>
      <c r="O147" s="1" t="str">
        <f aca="false">IF(ISBLANK(Values!F146),"",Values!$O146)</f>
        <v/>
      </c>
      <c r="W147" s="32"/>
      <c r="X147" s="32"/>
      <c r="Y147" s="39"/>
      <c r="Z147" s="32"/>
      <c r="AA147" s="36" t="str">
        <f aca="false">IF(ISBLANK(Values!E146),"",Values!$B$20)</f>
        <v/>
      </c>
      <c r="AB147" s="36"/>
      <c r="AI147" s="42"/>
      <c r="AJ147" s="43"/>
      <c r="AT147" s="28"/>
      <c r="AV147" s="36"/>
      <c r="BE147" s="27"/>
      <c r="BF147" s="27"/>
      <c r="BG147" s="27"/>
      <c r="BH147" s="27"/>
      <c r="CP147" s="36"/>
      <c r="CQ147" s="36"/>
      <c r="CR147" s="36"/>
      <c r="DO147" s="27"/>
      <c r="DP147" s="27"/>
      <c r="DS147" s="31"/>
      <c r="DY147" s="31"/>
      <c r="DZ147" s="31"/>
      <c r="EA147" s="31"/>
      <c r="EB147" s="31"/>
      <c r="EC147" s="31"/>
      <c r="EV147" s="31"/>
      <c r="FI147" s="36"/>
      <c r="FJ147" s="36"/>
      <c r="FO147" s="28"/>
    </row>
    <row r="148" customFormat="false" ht="15" hidden="false" customHeight="false" outlineLevel="0" collapsed="false">
      <c r="A148" s="27" t="str">
        <f aca="false">IF(ISBLANK(Values!E147),"",IF(Values!$B$37="EU","computercomponent","computer"))</f>
        <v/>
      </c>
      <c r="B148" s="38" t="str">
        <f aca="false">IF(ISBLANK(Values!E147),"",Values!F147)</f>
        <v/>
      </c>
      <c r="C148" s="32"/>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41" t="str">
        <f aca="false">IF(ISBLANK(Values!E147),"",Values!$M147)</f>
        <v/>
      </c>
      <c r="N148" s="41" t="str">
        <f aca="false">IF(ISBLANK(Values!F147),"",Values!$N147)</f>
        <v/>
      </c>
      <c r="O148" s="1" t="str">
        <f aca="false">IF(ISBLANK(Values!F147),"",Values!$O147)</f>
        <v/>
      </c>
      <c r="W148" s="32"/>
      <c r="X148" s="32"/>
      <c r="Y148" s="39"/>
      <c r="Z148" s="32"/>
      <c r="AA148" s="36" t="str">
        <f aca="false">IF(ISBLANK(Values!E147),"",Values!$B$20)</f>
        <v/>
      </c>
      <c r="AB148" s="36"/>
      <c r="AI148" s="42"/>
      <c r="AJ148" s="43"/>
      <c r="AT148" s="28"/>
      <c r="AV148" s="36"/>
      <c r="BE148" s="27"/>
      <c r="BF148" s="27"/>
      <c r="BG148" s="27"/>
      <c r="BH148" s="27"/>
      <c r="CP148" s="36"/>
      <c r="CQ148" s="36"/>
      <c r="CR148" s="36"/>
      <c r="DO148" s="27"/>
      <c r="DP148" s="27"/>
      <c r="DS148" s="31"/>
      <c r="DY148" s="31"/>
      <c r="DZ148" s="31"/>
      <c r="EA148" s="31"/>
      <c r="EB148" s="31"/>
      <c r="EC148" s="31"/>
      <c r="EV148" s="31"/>
      <c r="FI148" s="36"/>
      <c r="FJ148" s="36"/>
      <c r="FO148" s="28"/>
    </row>
    <row r="149" customFormat="false" ht="15" hidden="false" customHeight="false" outlineLevel="0" collapsed="false">
      <c r="A149" s="27" t="str">
        <f aca="false">IF(ISBLANK(Values!E148),"",IF(Values!$B$37="EU","computercomponent","computer"))</f>
        <v/>
      </c>
      <c r="B149" s="38" t="str">
        <f aca="false">IF(ISBLANK(Values!E148),"",Values!F148)</f>
        <v/>
      </c>
      <c r="C149" s="32"/>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41" t="str">
        <f aca="false">IF(ISBLANK(Values!E148),"",Values!$M148)</f>
        <v/>
      </c>
      <c r="N149" s="41" t="str">
        <f aca="false">IF(ISBLANK(Values!F148),"",Values!$N148)</f>
        <v/>
      </c>
      <c r="O149" s="1" t="str">
        <f aca="false">IF(ISBLANK(Values!F148),"",Values!$O148)</f>
        <v/>
      </c>
      <c r="W149" s="32"/>
      <c r="X149" s="32"/>
      <c r="Y149" s="39"/>
      <c r="Z149" s="32"/>
      <c r="AA149" s="36" t="str">
        <f aca="false">IF(ISBLANK(Values!E148),"",Values!$B$20)</f>
        <v/>
      </c>
      <c r="AB149" s="36"/>
      <c r="AI149" s="42"/>
      <c r="AJ149" s="43"/>
      <c r="AT149" s="28"/>
      <c r="AV149" s="36"/>
      <c r="BE149" s="27"/>
      <c r="BF149" s="27"/>
      <c r="BG149" s="27"/>
      <c r="BH149" s="27"/>
      <c r="CP149" s="36"/>
      <c r="CQ149" s="36"/>
      <c r="CR149" s="36"/>
      <c r="DO149" s="27"/>
      <c r="DP149" s="27"/>
      <c r="DS149" s="31"/>
      <c r="DY149" s="31"/>
      <c r="DZ149" s="31"/>
      <c r="EA149" s="31"/>
      <c r="EB149" s="31"/>
      <c r="EC149" s="31"/>
      <c r="EV149" s="31"/>
      <c r="FI149" s="36"/>
      <c r="FJ149" s="36"/>
      <c r="FO149" s="28"/>
    </row>
    <row r="150" customFormat="false" ht="15" hidden="false" customHeight="false" outlineLevel="0" collapsed="false">
      <c r="A150" s="27" t="str">
        <f aca="false">IF(ISBLANK(Values!E149),"",IF(Values!$B$37="EU","computercomponent","computer"))</f>
        <v/>
      </c>
      <c r="B150" s="38" t="str">
        <f aca="false">IF(ISBLANK(Values!E149),"",Values!F149)</f>
        <v/>
      </c>
      <c r="C150" s="32"/>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41" t="str">
        <f aca="false">IF(ISBLANK(Values!E149),"",Values!$M149)</f>
        <v/>
      </c>
      <c r="N150" s="41" t="str">
        <f aca="false">IF(ISBLANK(Values!F149),"",Values!$N149)</f>
        <v/>
      </c>
      <c r="O150" s="1" t="str">
        <f aca="false">IF(ISBLANK(Values!F149),"",Values!$O149)</f>
        <v/>
      </c>
      <c r="W150" s="32"/>
      <c r="X150" s="32"/>
      <c r="Y150" s="39"/>
      <c r="Z150" s="32"/>
      <c r="AA150" s="36" t="str">
        <f aca="false">IF(ISBLANK(Values!E149),"",Values!$B$20)</f>
        <v/>
      </c>
      <c r="AB150" s="36"/>
      <c r="AI150" s="42"/>
      <c r="AJ150" s="43"/>
      <c r="AT150" s="28"/>
      <c r="AV150" s="36"/>
      <c r="BE150" s="27"/>
      <c r="BF150" s="27"/>
      <c r="BG150" s="27"/>
      <c r="BH150" s="27"/>
      <c r="CP150" s="36"/>
      <c r="CQ150" s="36"/>
      <c r="CR150" s="36"/>
      <c r="DO150" s="27"/>
      <c r="DP150" s="27"/>
      <c r="DS150" s="31"/>
      <c r="DY150" s="31"/>
      <c r="DZ150" s="31"/>
      <c r="EA150" s="31"/>
      <c r="EB150" s="31"/>
      <c r="EC150" s="31"/>
      <c r="EV150" s="31"/>
      <c r="FI150" s="36"/>
      <c r="FJ150" s="36"/>
      <c r="FO150" s="28"/>
    </row>
    <row r="151" customFormat="false" ht="15" hidden="false" customHeight="false" outlineLevel="0" collapsed="false">
      <c r="A151" s="27" t="str">
        <f aca="false">IF(ISBLANK(Values!E150),"",IF(Values!$B$37="EU","computercomponent","computer"))</f>
        <v/>
      </c>
      <c r="B151" s="38" t="str">
        <f aca="false">IF(ISBLANK(Values!E150),"",Values!F150)</f>
        <v/>
      </c>
      <c r="C151" s="32"/>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41" t="str">
        <f aca="false">IF(ISBLANK(Values!E150),"",Values!$M150)</f>
        <v/>
      </c>
      <c r="N151" s="41" t="str">
        <f aca="false">IF(ISBLANK(Values!F150),"",Values!$N150)</f>
        <v/>
      </c>
      <c r="O151" s="1" t="str">
        <f aca="false">IF(ISBLANK(Values!F150),"",Values!$O150)</f>
        <v/>
      </c>
      <c r="W151" s="32"/>
      <c r="X151" s="32"/>
      <c r="Y151" s="39"/>
      <c r="Z151" s="32"/>
      <c r="AA151" s="36" t="str">
        <f aca="false">IF(ISBLANK(Values!E150),"",Values!$B$20)</f>
        <v/>
      </c>
      <c r="AB151" s="36"/>
      <c r="AI151" s="42"/>
      <c r="AJ151" s="43"/>
      <c r="AT151" s="28"/>
      <c r="AV151" s="36"/>
      <c r="BE151" s="27"/>
      <c r="BF151" s="27"/>
      <c r="BG151" s="27"/>
      <c r="BH151" s="27"/>
      <c r="CP151" s="36"/>
      <c r="CQ151" s="36"/>
      <c r="CR151" s="36"/>
      <c r="DO151" s="27"/>
      <c r="DP151" s="27"/>
      <c r="DS151" s="31"/>
      <c r="DY151" s="31"/>
      <c r="DZ151" s="31"/>
      <c r="EA151" s="31"/>
      <c r="EB151" s="31"/>
      <c r="EC151" s="31"/>
      <c r="EV151" s="31"/>
      <c r="FI151" s="36"/>
      <c r="FJ151" s="36"/>
      <c r="FO151" s="28"/>
    </row>
    <row r="152" customFormat="false" ht="15" hidden="false" customHeight="false" outlineLevel="0" collapsed="false">
      <c r="A152" s="27" t="str">
        <f aca="false">IF(ISBLANK(Values!E151),"",IF(Values!$B$37="EU","computercomponent","computer"))</f>
        <v/>
      </c>
      <c r="B152" s="38" t="str">
        <f aca="false">IF(ISBLANK(Values!E151),"",Values!F151)</f>
        <v/>
      </c>
      <c r="C152" s="32"/>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41" t="str">
        <f aca="false">IF(ISBLANK(Values!E151),"",Values!$M151)</f>
        <v/>
      </c>
      <c r="N152" s="41" t="str">
        <f aca="false">IF(ISBLANK(Values!F151),"",Values!$N151)</f>
        <v/>
      </c>
      <c r="O152" s="1" t="str">
        <f aca="false">IF(ISBLANK(Values!F151),"",Values!$O151)</f>
        <v/>
      </c>
      <c r="W152" s="32"/>
      <c r="X152" s="32"/>
      <c r="Y152" s="39"/>
      <c r="Z152" s="32"/>
      <c r="AA152" s="36" t="str">
        <f aca="false">IF(ISBLANK(Values!E151),"",Values!$B$20)</f>
        <v/>
      </c>
      <c r="AB152" s="36"/>
      <c r="AI152" s="42"/>
      <c r="AJ152" s="43"/>
      <c r="AT152" s="28"/>
      <c r="AV152" s="36"/>
      <c r="BE152" s="27"/>
      <c r="BF152" s="27"/>
      <c r="BG152" s="27"/>
      <c r="BH152" s="27"/>
      <c r="CP152" s="36"/>
      <c r="CQ152" s="36"/>
      <c r="CR152" s="36"/>
      <c r="DO152" s="27"/>
      <c r="DP152" s="27"/>
      <c r="DS152" s="31"/>
      <c r="DY152" s="31"/>
      <c r="DZ152" s="31"/>
      <c r="EA152" s="31"/>
      <c r="EB152" s="31"/>
      <c r="EC152" s="31"/>
      <c r="EV152" s="31"/>
      <c r="FI152" s="36"/>
      <c r="FJ152" s="36"/>
      <c r="FO152" s="28"/>
    </row>
    <row r="153" customFormat="false" ht="15" hidden="false" customHeight="false" outlineLevel="0" collapsed="false">
      <c r="A153" s="27" t="str">
        <f aca="false">IF(ISBLANK(Values!E152),"",IF(Values!$B$37="EU","computercomponent","computer"))</f>
        <v/>
      </c>
      <c r="B153" s="38" t="str">
        <f aca="false">IF(ISBLANK(Values!E152),"",Values!F152)</f>
        <v/>
      </c>
      <c r="C153" s="32"/>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41" t="str">
        <f aca="false">IF(ISBLANK(Values!E152),"",Values!$M152)</f>
        <v/>
      </c>
      <c r="N153" s="41" t="str">
        <f aca="false">IF(ISBLANK(Values!F152),"",Values!$N152)</f>
        <v/>
      </c>
      <c r="O153" s="1" t="str">
        <f aca="false">IF(ISBLANK(Values!F152),"",Values!$O152)</f>
        <v/>
      </c>
      <c r="W153" s="32"/>
      <c r="X153" s="32"/>
      <c r="Y153" s="39"/>
      <c r="Z153" s="32"/>
      <c r="AA153" s="36" t="str">
        <f aca="false">IF(ISBLANK(Values!E152),"",Values!$B$20)</f>
        <v/>
      </c>
      <c r="AB153" s="36"/>
      <c r="AI153" s="42"/>
      <c r="AJ153" s="43"/>
      <c r="AT153" s="28"/>
      <c r="AV153" s="36"/>
      <c r="BE153" s="27"/>
      <c r="BF153" s="27"/>
      <c r="BG153" s="27"/>
      <c r="BH153" s="27"/>
      <c r="CP153" s="36"/>
      <c r="CQ153" s="36"/>
      <c r="CR153" s="36"/>
      <c r="DO153" s="27"/>
      <c r="DP153" s="27"/>
      <c r="DS153" s="31"/>
      <c r="DY153" s="31"/>
      <c r="DZ153" s="31"/>
      <c r="EA153" s="31"/>
      <c r="EB153" s="31"/>
      <c r="EC153" s="31"/>
      <c r="EV153" s="31"/>
      <c r="FI153" s="36"/>
      <c r="FJ153" s="36"/>
      <c r="FO153" s="28"/>
    </row>
    <row r="154" customFormat="false" ht="15" hidden="false" customHeight="false" outlineLevel="0" collapsed="false">
      <c r="A154" s="27" t="str">
        <f aca="false">IF(ISBLANK(Values!E153),"",IF(Values!$B$37="EU","computercomponent","computer"))</f>
        <v/>
      </c>
      <c r="B154" s="38" t="str">
        <f aca="false">IF(ISBLANK(Values!E153),"",Values!F153)</f>
        <v/>
      </c>
      <c r="C154" s="32"/>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41" t="str">
        <f aca="false">IF(ISBLANK(Values!E153),"",Values!$M153)</f>
        <v/>
      </c>
      <c r="N154" s="41" t="str">
        <f aca="false">IF(ISBLANK(Values!F153),"",Values!$N153)</f>
        <v/>
      </c>
      <c r="O154" s="1" t="str">
        <f aca="false">IF(ISBLANK(Values!F153),"",Values!$O153)</f>
        <v/>
      </c>
      <c r="W154" s="32"/>
      <c r="X154" s="32"/>
      <c r="Y154" s="39"/>
      <c r="Z154" s="32"/>
      <c r="AA154" s="36" t="str">
        <f aca="false">IF(ISBLANK(Values!E153),"",Values!$B$20)</f>
        <v/>
      </c>
      <c r="AB154" s="36"/>
      <c r="AI154" s="42"/>
      <c r="AJ154" s="43"/>
      <c r="AT154" s="28"/>
      <c r="AV154" s="36"/>
      <c r="BE154" s="27"/>
      <c r="BF154" s="27"/>
      <c r="BG154" s="27"/>
      <c r="BH154" s="27"/>
      <c r="CP154" s="36"/>
      <c r="CQ154" s="36"/>
      <c r="CR154" s="36"/>
      <c r="DO154" s="27"/>
      <c r="DP154" s="27"/>
      <c r="DS154" s="31"/>
      <c r="DY154" s="31"/>
      <c r="DZ154" s="31"/>
      <c r="EA154" s="31"/>
      <c r="EB154" s="31"/>
      <c r="EC154" s="31"/>
      <c r="EV154" s="31"/>
      <c r="FI154" s="36"/>
      <c r="FJ154" s="36"/>
      <c r="FO154" s="28"/>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41" t="str">
        <f aca="false">IF(ISBLANK(Values!E154),"",Values!$M154)</f>
        <v/>
      </c>
      <c r="N155" s="41" t="str">
        <f aca="false">IF(ISBLANK(Values!F154),"",Values!$N154)</f>
        <v/>
      </c>
      <c r="O155" s="1" t="str">
        <f aca="false">IF(ISBLANK(Values!F154),"",Values!$O154)</f>
        <v/>
      </c>
      <c r="W155" s="32"/>
      <c r="X155" s="32"/>
      <c r="Y155" s="39"/>
      <c r="Z155" s="32"/>
      <c r="AA155" s="36" t="str">
        <f aca="false">IF(ISBLANK(Values!E154),"",Values!$B$20)</f>
        <v/>
      </c>
      <c r="AB155" s="36"/>
      <c r="AI155" s="42"/>
      <c r="AJ155" s="43"/>
      <c r="AT155" s="28"/>
      <c r="AV155" s="36"/>
      <c r="BE155" s="27"/>
      <c r="BF155" s="27"/>
      <c r="BG155" s="27"/>
      <c r="BH155" s="27"/>
      <c r="CP155" s="36"/>
      <c r="CQ155" s="36"/>
      <c r="CR155" s="36"/>
      <c r="DO155" s="27"/>
      <c r="DP155" s="27"/>
      <c r="DS155" s="31"/>
      <c r="DY155" s="31"/>
      <c r="DZ155" s="31"/>
      <c r="EA155" s="31"/>
      <c r="EB155" s="31"/>
      <c r="EC155" s="31"/>
      <c r="EV155" s="31"/>
      <c r="FI155" s="36"/>
      <c r="FJ155" s="36"/>
      <c r="FO155" s="28"/>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41" t="str">
        <f aca="false">IF(ISBLANK(Values!E155),"",Values!$M155)</f>
        <v/>
      </c>
      <c r="N156" s="41" t="str">
        <f aca="false">IF(ISBLANK(Values!F155),"",Values!$N155)</f>
        <v/>
      </c>
      <c r="O156" s="1" t="str">
        <f aca="false">IF(ISBLANK(Values!F155),"",Values!$O155)</f>
        <v/>
      </c>
      <c r="W156" s="32"/>
      <c r="X156" s="32"/>
      <c r="Y156" s="39"/>
      <c r="Z156" s="32"/>
      <c r="AA156" s="36" t="str">
        <f aca="false">IF(ISBLANK(Values!E155),"",Values!$B$20)</f>
        <v/>
      </c>
      <c r="AB156" s="36"/>
      <c r="AI156" s="42"/>
      <c r="AJ156" s="43"/>
      <c r="AT156" s="28"/>
      <c r="AV156" s="36"/>
      <c r="BE156" s="27"/>
      <c r="BF156" s="27"/>
      <c r="BG156" s="27"/>
      <c r="BH156" s="27"/>
      <c r="CP156" s="36"/>
      <c r="CQ156" s="36"/>
      <c r="CR156" s="36"/>
      <c r="DO156" s="27"/>
      <c r="DP156" s="27"/>
      <c r="DS156" s="31"/>
      <c r="DY156" s="31"/>
      <c r="DZ156" s="31"/>
      <c r="EA156" s="31"/>
      <c r="EB156" s="31"/>
      <c r="EC156" s="31"/>
      <c r="EV156" s="31"/>
      <c r="FI156" s="36"/>
      <c r="FJ156" s="36"/>
      <c r="FO156" s="28"/>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41" t="str">
        <f aca="false">IF(ISBLANK(Values!E156),"",Values!$M156)</f>
        <v/>
      </c>
      <c r="N157" s="41" t="str">
        <f aca="false">IF(ISBLANK(Values!F156),"",Values!$N156)</f>
        <v/>
      </c>
      <c r="O157" s="1" t="str">
        <f aca="false">IF(ISBLANK(Values!F156),"",Values!$O156)</f>
        <v/>
      </c>
      <c r="W157" s="32"/>
      <c r="X157" s="32"/>
      <c r="Y157" s="39"/>
      <c r="Z157" s="32"/>
      <c r="AA157" s="36" t="str">
        <f aca="false">IF(ISBLANK(Values!E156),"",Values!$B$20)</f>
        <v/>
      </c>
      <c r="AB157" s="36"/>
      <c r="AI157" s="42"/>
      <c r="AJ157" s="43"/>
      <c r="AT157" s="28"/>
      <c r="AV157" s="36"/>
      <c r="BE157" s="27"/>
      <c r="BF157" s="27"/>
      <c r="BG157" s="27"/>
      <c r="BH157" s="27"/>
      <c r="CP157" s="36"/>
      <c r="CQ157" s="36"/>
      <c r="CR157" s="36"/>
      <c r="DO157" s="27"/>
      <c r="DP157" s="27"/>
      <c r="DS157" s="31"/>
      <c r="DY157" s="31"/>
      <c r="DZ157" s="31"/>
      <c r="EA157" s="31"/>
      <c r="EB157" s="31"/>
      <c r="EC157" s="31"/>
      <c r="EV157" s="31"/>
      <c r="FI157" s="36"/>
      <c r="FJ157" s="36"/>
      <c r="FO157" s="28"/>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41" t="str">
        <f aca="false">IF(ISBLANK(Values!E157),"",Values!$M157)</f>
        <v/>
      </c>
      <c r="N158" s="41" t="str">
        <f aca="false">IF(ISBLANK(Values!F157),"",Values!$N157)</f>
        <v/>
      </c>
      <c r="O158" s="1" t="str">
        <f aca="false">IF(ISBLANK(Values!F157),"",Values!$O157)</f>
        <v/>
      </c>
      <c r="W158" s="32"/>
      <c r="X158" s="32"/>
      <c r="Y158" s="39"/>
      <c r="Z158" s="32"/>
      <c r="AA158" s="36" t="str">
        <f aca="false">IF(ISBLANK(Values!E157),"",Values!$B$20)</f>
        <v/>
      </c>
      <c r="AB158" s="36"/>
      <c r="AI158" s="42"/>
      <c r="AJ158" s="43"/>
      <c r="AT158" s="28"/>
      <c r="AV158" s="36"/>
      <c r="BE158" s="27"/>
      <c r="BF158" s="27"/>
      <c r="BG158" s="27"/>
      <c r="BH158" s="27"/>
      <c r="CP158" s="36"/>
      <c r="CQ158" s="36"/>
      <c r="CR158" s="36"/>
      <c r="DO158" s="27"/>
      <c r="DP158" s="27"/>
      <c r="DS158" s="31"/>
      <c r="DY158" s="31"/>
      <c r="DZ158" s="31"/>
      <c r="EA158" s="31"/>
      <c r="EB158" s="31"/>
      <c r="EC158" s="31"/>
      <c r="EV158" s="31"/>
      <c r="FI158" s="36"/>
      <c r="FJ158" s="36"/>
      <c r="FO158" s="28"/>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41" t="str">
        <f aca="false">IF(ISBLANK(Values!E158),"",Values!$M158)</f>
        <v/>
      </c>
      <c r="N159" s="41" t="str">
        <f aca="false">IF(ISBLANK(Values!F158),"",Values!$N158)</f>
        <v/>
      </c>
      <c r="O159" s="1" t="str">
        <f aca="false">IF(ISBLANK(Values!F158),"",Values!$O158)</f>
        <v/>
      </c>
      <c r="W159" s="32"/>
      <c r="X159" s="32"/>
      <c r="Y159" s="39"/>
      <c r="Z159" s="32"/>
      <c r="AA159" s="36" t="str">
        <f aca="false">IF(ISBLANK(Values!E158),"",Values!$B$20)</f>
        <v/>
      </c>
      <c r="AB159" s="36"/>
      <c r="AI159" s="42"/>
      <c r="AJ159" s="43"/>
      <c r="AT159" s="28"/>
      <c r="AV159" s="36"/>
      <c r="BE159" s="27"/>
      <c r="BF159" s="27"/>
      <c r="BG159" s="27"/>
      <c r="BH159" s="27"/>
      <c r="CP159" s="36"/>
      <c r="CQ159" s="36"/>
      <c r="CR159" s="36"/>
      <c r="DO159" s="27"/>
      <c r="DP159" s="27"/>
      <c r="DS159" s="31"/>
      <c r="DY159" s="31"/>
      <c r="DZ159" s="31"/>
      <c r="EA159" s="31"/>
      <c r="EB159" s="31"/>
      <c r="EC159" s="31"/>
      <c r="EV159" s="31"/>
      <c r="FI159" s="36"/>
      <c r="FJ159" s="36"/>
      <c r="FO159" s="28"/>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41" t="str">
        <f aca="false">IF(ISBLANK(Values!E159),"",Values!$M159)</f>
        <v/>
      </c>
      <c r="N160" s="41" t="str">
        <f aca="false">IF(ISBLANK(Values!F159),"",Values!$N159)</f>
        <v/>
      </c>
      <c r="O160" s="1" t="str">
        <f aca="false">IF(ISBLANK(Values!F159),"",Values!$O159)</f>
        <v/>
      </c>
      <c r="W160" s="32"/>
      <c r="X160" s="32"/>
      <c r="Y160" s="39"/>
      <c r="Z160" s="32"/>
      <c r="AA160" s="36" t="str">
        <f aca="false">IF(ISBLANK(Values!E159),"",Values!$B$20)</f>
        <v/>
      </c>
      <c r="AB160" s="36"/>
      <c r="AI160" s="42"/>
      <c r="AJ160" s="43"/>
      <c r="AT160" s="28"/>
      <c r="AV160" s="36"/>
      <c r="BE160" s="27"/>
      <c r="BF160" s="27"/>
      <c r="BG160" s="27"/>
      <c r="BH160" s="27"/>
      <c r="CP160" s="36"/>
      <c r="CQ160" s="36"/>
      <c r="CR160" s="36"/>
      <c r="DO160" s="27"/>
      <c r="DP160" s="27"/>
      <c r="DS160" s="31"/>
      <c r="DY160" s="31"/>
      <c r="DZ160" s="31"/>
      <c r="EA160" s="31"/>
      <c r="EB160" s="31"/>
      <c r="EC160" s="31"/>
      <c r="EV160" s="31"/>
      <c r="FI160" s="36"/>
      <c r="FJ160" s="36"/>
      <c r="FO160" s="28"/>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41" t="str">
        <f aca="false">IF(ISBLANK(Values!E160),"",Values!$M160)</f>
        <v/>
      </c>
      <c r="N161" s="41" t="str">
        <f aca="false">IF(ISBLANK(Values!F160),"",Values!$N160)</f>
        <v/>
      </c>
      <c r="O161" s="1" t="str">
        <f aca="false">IF(ISBLANK(Values!F160),"",Values!$O160)</f>
        <v/>
      </c>
      <c r="W161" s="32"/>
      <c r="X161" s="32"/>
      <c r="Y161" s="39"/>
      <c r="Z161" s="32"/>
      <c r="AA161" s="36" t="str">
        <f aca="false">IF(ISBLANK(Values!E160),"",Values!$B$20)</f>
        <v/>
      </c>
      <c r="AB161" s="36"/>
      <c r="AI161" s="42"/>
      <c r="AJ161" s="43"/>
      <c r="AT161" s="28"/>
      <c r="AV161" s="36"/>
      <c r="BE161" s="27"/>
      <c r="BF161" s="27"/>
      <c r="BG161" s="27"/>
      <c r="BH161" s="27"/>
      <c r="CP161" s="36"/>
      <c r="CQ161" s="36"/>
      <c r="CR161" s="36"/>
      <c r="DO161" s="27"/>
      <c r="DP161" s="27"/>
      <c r="DS161" s="31"/>
      <c r="DY161" s="31"/>
      <c r="DZ161" s="31"/>
      <c r="EA161" s="31"/>
      <c r="EB161" s="31"/>
      <c r="EC161" s="31"/>
      <c r="EV161" s="31"/>
      <c r="FI161" s="36"/>
      <c r="FJ161" s="36"/>
      <c r="FO161" s="28"/>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41" t="str">
        <f aca="false">IF(ISBLANK(Values!E161),"",Values!$M161)</f>
        <v/>
      </c>
      <c r="N162" s="41" t="str">
        <f aca="false">IF(ISBLANK(Values!F161),"",Values!$N161)</f>
        <v/>
      </c>
      <c r="O162" s="1" t="str">
        <f aca="false">IF(ISBLANK(Values!F161),"",Values!$O161)</f>
        <v/>
      </c>
      <c r="W162" s="32"/>
      <c r="X162" s="32"/>
      <c r="Y162" s="39"/>
      <c r="Z162" s="32"/>
      <c r="AA162" s="36" t="str">
        <f aca="false">IF(ISBLANK(Values!E161),"",Values!$B$20)</f>
        <v/>
      </c>
      <c r="AB162" s="36"/>
      <c r="AI162" s="42"/>
      <c r="AJ162" s="43"/>
      <c r="AT162" s="28"/>
      <c r="AV162" s="36"/>
      <c r="BE162" s="27"/>
      <c r="BF162" s="27"/>
      <c r="BG162" s="27"/>
      <c r="BH162" s="27"/>
      <c r="CP162" s="36"/>
      <c r="CQ162" s="36"/>
      <c r="CR162" s="36"/>
      <c r="DO162" s="27"/>
      <c r="DP162" s="27"/>
      <c r="DS162" s="31"/>
      <c r="DY162" s="31"/>
      <c r="DZ162" s="31"/>
      <c r="EA162" s="31"/>
      <c r="EB162" s="31"/>
      <c r="EC162" s="31"/>
      <c r="EV162" s="31"/>
      <c r="FI162" s="36"/>
      <c r="FJ162" s="36"/>
      <c r="FO162" s="28"/>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41" t="str">
        <f aca="false">IF(ISBLANK(Values!E162),"",Values!$M162)</f>
        <v/>
      </c>
      <c r="N163" s="41" t="str">
        <f aca="false">IF(ISBLANK(Values!F162),"",Values!$N162)</f>
        <v/>
      </c>
      <c r="O163" s="1" t="str">
        <f aca="false">IF(ISBLANK(Values!F162),"",Values!$O162)</f>
        <v/>
      </c>
      <c r="W163" s="32"/>
      <c r="X163" s="32"/>
      <c r="Y163" s="39"/>
      <c r="Z163" s="32"/>
      <c r="AA163" s="36" t="str">
        <f aca="false">IF(ISBLANK(Values!E162),"",Values!$B$20)</f>
        <v/>
      </c>
      <c r="AB163" s="36"/>
      <c r="AI163" s="42"/>
      <c r="AJ163" s="43"/>
      <c r="AT163" s="28"/>
      <c r="AV163" s="36"/>
      <c r="BE163" s="27"/>
      <c r="BF163" s="27"/>
      <c r="BG163" s="27"/>
      <c r="BH163" s="27"/>
      <c r="CP163" s="36"/>
      <c r="CQ163" s="36"/>
      <c r="CR163" s="36"/>
      <c r="DO163" s="27"/>
      <c r="DP163" s="27"/>
      <c r="DS163" s="31"/>
      <c r="DY163" s="31"/>
      <c r="DZ163" s="31"/>
      <c r="EA163" s="31"/>
      <c r="EB163" s="31"/>
      <c r="EC163" s="31"/>
      <c r="EV163" s="31"/>
      <c r="FI163" s="36"/>
      <c r="FJ163" s="36"/>
      <c r="FO163" s="28"/>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41" t="str">
        <f aca="false">IF(ISBLANK(Values!E163),"",Values!$M163)</f>
        <v/>
      </c>
      <c r="N164" s="41" t="str">
        <f aca="false">IF(ISBLANK(Values!F163),"",Values!$N163)</f>
        <v/>
      </c>
      <c r="O164" s="1" t="str">
        <f aca="false">IF(ISBLANK(Values!F163),"",Values!$O163)</f>
        <v/>
      </c>
      <c r="W164" s="32"/>
      <c r="X164" s="32"/>
      <c r="Y164" s="39"/>
      <c r="Z164" s="32"/>
      <c r="AA164" s="36" t="str">
        <f aca="false">IF(ISBLANK(Values!E163),"",Values!$B$20)</f>
        <v/>
      </c>
      <c r="AB164" s="36"/>
      <c r="AI164" s="42"/>
      <c r="AJ164" s="43"/>
      <c r="AT164" s="28"/>
      <c r="AV164" s="36"/>
      <c r="BE164" s="27"/>
      <c r="BF164" s="27"/>
      <c r="BG164" s="27"/>
      <c r="BH164" s="27"/>
      <c r="CP164" s="36"/>
      <c r="CQ164" s="36"/>
      <c r="CR164" s="36"/>
      <c r="DO164" s="27"/>
      <c r="DP164" s="27"/>
      <c r="DS164" s="31"/>
      <c r="DY164" s="31"/>
      <c r="DZ164" s="31"/>
      <c r="EA164" s="31"/>
      <c r="EB164" s="31"/>
      <c r="EC164" s="31"/>
      <c r="EV164" s="31"/>
      <c r="FI164" s="36"/>
      <c r="FJ164" s="36"/>
      <c r="FO164" s="28"/>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41" t="str">
        <f aca="false">IF(ISBLANK(Values!E164),"",Values!$M164)</f>
        <v/>
      </c>
      <c r="N165" s="41" t="str">
        <f aca="false">IF(ISBLANK(Values!F164),"",Values!$N164)</f>
        <v/>
      </c>
      <c r="O165" s="1" t="str">
        <f aca="false">IF(ISBLANK(Values!F164),"",Values!$O164)</f>
        <v/>
      </c>
      <c r="W165" s="32"/>
      <c r="X165" s="32"/>
      <c r="Y165" s="39"/>
      <c r="Z165" s="32"/>
      <c r="AA165" s="36" t="str">
        <f aca="false">IF(ISBLANK(Values!E164),"",Values!$B$20)</f>
        <v/>
      </c>
      <c r="AB165" s="36"/>
      <c r="AI165" s="42"/>
      <c r="AJ165" s="43"/>
      <c r="AT165" s="28"/>
      <c r="AV165" s="36"/>
      <c r="BE165" s="27"/>
      <c r="BF165" s="27"/>
      <c r="BG165" s="27"/>
      <c r="BH165" s="27"/>
      <c r="CP165" s="36"/>
      <c r="CQ165" s="36"/>
      <c r="CR165" s="36"/>
      <c r="DO165" s="27"/>
      <c r="DP165" s="27"/>
      <c r="DS165" s="31"/>
      <c r="DY165" s="31"/>
      <c r="DZ165" s="31"/>
      <c r="EA165" s="31"/>
      <c r="EB165" s="31"/>
      <c r="EC165" s="31"/>
      <c r="EV165" s="31"/>
      <c r="FI165" s="36"/>
      <c r="FJ165" s="36"/>
      <c r="FO165" s="28"/>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41" t="str">
        <f aca="false">IF(ISBLANK(Values!E165),"",Values!$M165)</f>
        <v/>
      </c>
      <c r="N166" s="41" t="str">
        <f aca="false">IF(ISBLANK(Values!F165),"",Values!$N165)</f>
        <v/>
      </c>
      <c r="O166" s="1" t="str">
        <f aca="false">IF(ISBLANK(Values!F165),"",Values!$O165)</f>
        <v/>
      </c>
      <c r="W166" s="32"/>
      <c r="X166" s="32"/>
      <c r="Y166" s="39"/>
      <c r="Z166" s="32"/>
      <c r="AA166" s="36" t="str">
        <f aca="false">IF(ISBLANK(Values!E165),"",Values!$B$20)</f>
        <v/>
      </c>
      <c r="AB166" s="36"/>
      <c r="AI166" s="42"/>
      <c r="AJ166" s="43"/>
      <c r="AT166" s="28"/>
      <c r="AV166" s="36"/>
      <c r="BE166" s="27"/>
      <c r="BF166" s="27"/>
      <c r="BG166" s="27"/>
      <c r="BH166" s="27"/>
      <c r="CP166" s="36"/>
      <c r="CQ166" s="36"/>
      <c r="CR166" s="36"/>
      <c r="DO166" s="27"/>
      <c r="DP166" s="27"/>
      <c r="DS166" s="31"/>
      <c r="DY166" s="31"/>
      <c r="DZ166" s="31"/>
      <c r="EA166" s="31"/>
      <c r="EB166" s="31"/>
      <c r="EC166" s="31"/>
      <c r="EV166" s="31"/>
      <c r="FI166" s="36"/>
      <c r="FJ166" s="36"/>
      <c r="FO166" s="28"/>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41" t="str">
        <f aca="false">IF(ISBLANK(Values!E166),"",Values!$M166)</f>
        <v/>
      </c>
      <c r="N167" s="41" t="str">
        <f aca="false">IF(ISBLANK(Values!F166),"",Values!$N166)</f>
        <v/>
      </c>
      <c r="O167" s="1" t="str">
        <f aca="false">IF(ISBLANK(Values!F166),"",Values!$O166)</f>
        <v/>
      </c>
      <c r="W167" s="32"/>
      <c r="X167" s="32"/>
      <c r="Y167" s="39"/>
      <c r="Z167" s="32"/>
      <c r="AA167" s="36" t="str">
        <f aca="false">IF(ISBLANK(Values!E166),"",Values!$B$20)</f>
        <v/>
      </c>
      <c r="AB167" s="36"/>
      <c r="AI167" s="42"/>
      <c r="AJ167" s="43"/>
      <c r="AV167" s="28"/>
      <c r="BE167" s="27"/>
      <c r="BF167" s="27"/>
      <c r="BG167" s="27"/>
      <c r="BH167" s="27"/>
      <c r="CP167" s="36"/>
      <c r="CQ167" s="36"/>
      <c r="CR167" s="36"/>
      <c r="DO167" s="27"/>
      <c r="DP167" s="27"/>
      <c r="DS167" s="31"/>
      <c r="DY167" s="31"/>
      <c r="DZ167" s="31"/>
      <c r="EA167" s="31"/>
      <c r="EB167" s="31"/>
      <c r="EC167" s="31"/>
      <c r="EV167" s="31"/>
      <c r="FI167" s="36"/>
      <c r="FJ167" s="36"/>
      <c r="FO167" s="28"/>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41" t="str">
        <f aca="false">IF(ISBLANK(Values!E167),"",Values!$M167)</f>
        <v/>
      </c>
      <c r="N168" s="41" t="str">
        <f aca="false">IF(ISBLANK(Values!F167),"",Values!$N167)</f>
        <v/>
      </c>
      <c r="O168" s="1" t="str">
        <f aca="false">IF(ISBLANK(Values!F167),"",Values!$O167)</f>
        <v/>
      </c>
      <c r="W168" s="32"/>
      <c r="X168" s="32"/>
      <c r="Y168" s="39"/>
      <c r="Z168" s="32"/>
      <c r="AA168" s="36" t="str">
        <f aca="false">IF(ISBLANK(Values!E167),"",Values!$B$20)</f>
        <v/>
      </c>
      <c r="AB168" s="36"/>
      <c r="AI168" s="42"/>
      <c r="AJ168" s="43"/>
      <c r="AV168" s="28"/>
      <c r="BE168" s="27"/>
      <c r="BF168" s="27"/>
      <c r="BG168" s="27"/>
      <c r="BH168" s="27"/>
      <c r="CP168" s="36"/>
      <c r="CQ168" s="36"/>
      <c r="CR168" s="36"/>
      <c r="DO168" s="27"/>
      <c r="DP168" s="27"/>
      <c r="DS168" s="31"/>
      <c r="DY168" s="31"/>
      <c r="DZ168" s="31"/>
      <c r="EA168" s="31"/>
      <c r="EB168" s="31"/>
      <c r="EC168" s="31"/>
      <c r="EV168" s="31"/>
      <c r="FI168" s="36"/>
      <c r="FJ168" s="36"/>
      <c r="FO168" s="28"/>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41" t="str">
        <f aca="false">IF(ISBLANK(Values!E168),"",Values!$M168)</f>
        <v/>
      </c>
      <c r="N169" s="41" t="str">
        <f aca="false">IF(ISBLANK(Values!F168),"",Values!$N168)</f>
        <v/>
      </c>
      <c r="O169" s="1" t="str">
        <f aca="false">IF(ISBLANK(Values!F168),"",Values!$O168)</f>
        <v/>
      </c>
      <c r="W169" s="32"/>
      <c r="X169" s="32"/>
      <c r="Y169" s="39"/>
      <c r="Z169" s="32"/>
      <c r="AA169" s="36" t="str">
        <f aca="false">IF(ISBLANK(Values!E168),"",Values!$B$20)</f>
        <v/>
      </c>
      <c r="AB169" s="36"/>
      <c r="AI169" s="42"/>
      <c r="AJ169" s="43"/>
      <c r="AV169" s="28"/>
      <c r="BE169" s="27"/>
      <c r="BF169" s="27"/>
      <c r="BG169" s="27"/>
      <c r="BH169" s="27"/>
      <c r="CP169" s="36"/>
      <c r="CQ169" s="36"/>
      <c r="CR169" s="36"/>
      <c r="DO169" s="27"/>
      <c r="DP169" s="27"/>
      <c r="DS169" s="31"/>
      <c r="DY169" s="31"/>
      <c r="DZ169" s="31"/>
      <c r="EA169" s="31"/>
      <c r="EB169" s="31"/>
      <c r="EC169" s="31"/>
      <c r="EV169" s="31"/>
      <c r="FI169" s="36"/>
      <c r="FJ169" s="36"/>
      <c r="FO169" s="28"/>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41" t="str">
        <f aca="false">IF(ISBLANK(Values!E169),"",Values!$M169)</f>
        <v/>
      </c>
      <c r="N170" s="41" t="str">
        <f aca="false">IF(ISBLANK(Values!F169),"",Values!$N169)</f>
        <v/>
      </c>
      <c r="O170" s="1" t="str">
        <f aca="false">IF(ISBLANK(Values!F169),"",Values!$O169)</f>
        <v/>
      </c>
      <c r="W170" s="32"/>
      <c r="X170" s="32"/>
      <c r="Y170" s="39"/>
      <c r="Z170" s="32"/>
      <c r="AA170" s="36" t="str">
        <f aca="false">IF(ISBLANK(Values!E169),"",Values!$B$20)</f>
        <v/>
      </c>
      <c r="AB170" s="36"/>
      <c r="AI170" s="42"/>
      <c r="AJ170" s="43"/>
      <c r="AV170" s="28"/>
      <c r="BE170" s="27"/>
      <c r="BF170" s="27"/>
      <c r="BG170" s="27"/>
      <c r="BH170" s="27"/>
      <c r="CP170" s="36"/>
      <c r="CQ170" s="36"/>
      <c r="CR170" s="36"/>
      <c r="DO170" s="27"/>
      <c r="DP170" s="27"/>
      <c r="DS170" s="31"/>
      <c r="DY170" s="31"/>
      <c r="DZ170" s="31"/>
      <c r="EA170" s="31"/>
      <c r="EB170" s="31"/>
      <c r="EC170" s="31"/>
      <c r="EV170" s="31"/>
      <c r="FI170" s="36"/>
      <c r="FJ170" s="36"/>
      <c r="FO170" s="28"/>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41" t="str">
        <f aca="false">IF(ISBLANK(Values!E170),"",Values!$M170)</f>
        <v/>
      </c>
      <c r="N171" s="41" t="str">
        <f aca="false">IF(ISBLANK(Values!F170),"",Values!$N170)</f>
        <v/>
      </c>
      <c r="O171" s="1" t="str">
        <f aca="false">IF(ISBLANK(Values!F170),"",Values!$O170)</f>
        <v/>
      </c>
      <c r="W171" s="32"/>
      <c r="X171" s="32"/>
      <c r="Y171" s="39"/>
      <c r="Z171" s="32"/>
      <c r="AA171" s="36" t="str">
        <f aca="false">IF(ISBLANK(Values!E170),"",Values!$B$20)</f>
        <v/>
      </c>
      <c r="AB171" s="36"/>
      <c r="AI171" s="42"/>
      <c r="AJ171" s="43"/>
      <c r="AV171" s="28"/>
      <c r="BE171" s="27"/>
      <c r="BF171" s="27"/>
      <c r="BG171" s="27"/>
      <c r="BH171" s="27"/>
      <c r="CP171" s="36"/>
      <c r="CQ171" s="36"/>
      <c r="CR171" s="36"/>
      <c r="DO171" s="27"/>
      <c r="DP171" s="27"/>
      <c r="DS171" s="31"/>
      <c r="DY171" s="31"/>
      <c r="DZ171" s="31"/>
      <c r="EA171" s="31"/>
      <c r="EB171" s="31"/>
      <c r="EC171" s="31"/>
      <c r="EV171" s="31"/>
      <c r="FI171" s="36"/>
      <c r="FJ171" s="36"/>
      <c r="FO171" s="28"/>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41" t="str">
        <f aca="false">IF(ISBLANK(Values!E171),"",Values!$M171)</f>
        <v/>
      </c>
      <c r="N172" s="41" t="str">
        <f aca="false">IF(ISBLANK(Values!F171),"",Values!$N171)</f>
        <v/>
      </c>
      <c r="O172" s="1" t="str">
        <f aca="false">IF(ISBLANK(Values!F171),"",Values!$O171)</f>
        <v/>
      </c>
      <c r="W172" s="32"/>
      <c r="X172" s="32"/>
      <c r="Y172" s="39"/>
      <c r="Z172" s="32"/>
      <c r="AA172" s="36" t="str">
        <f aca="false">IF(ISBLANK(Values!E171),"",Values!$B$20)</f>
        <v/>
      </c>
      <c r="AB172" s="36"/>
      <c r="AI172" s="42"/>
      <c r="AJ172" s="43"/>
      <c r="AV172" s="28"/>
      <c r="BE172" s="27"/>
      <c r="BF172" s="27"/>
      <c r="BG172" s="27"/>
      <c r="BH172" s="27"/>
      <c r="CP172" s="36"/>
      <c r="CQ172" s="36"/>
      <c r="CR172" s="36"/>
      <c r="DO172" s="27"/>
      <c r="DP172" s="27"/>
      <c r="DS172" s="31"/>
      <c r="DY172" s="31"/>
      <c r="DZ172" s="31"/>
      <c r="EA172" s="31"/>
      <c r="EB172" s="31"/>
      <c r="EC172" s="31"/>
      <c r="EV172" s="31"/>
      <c r="FI172" s="36"/>
      <c r="FJ172" s="36"/>
      <c r="FO172" s="28"/>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41" t="str">
        <f aca="false">IF(ISBLANK(Values!E172),"",Values!$M172)</f>
        <v/>
      </c>
      <c r="N173" s="41" t="str">
        <f aca="false">IF(ISBLANK(Values!F172),"",Values!$N172)</f>
        <v/>
      </c>
      <c r="O173" s="1" t="str">
        <f aca="false">IF(ISBLANK(Values!F172),"",Values!$O172)</f>
        <v/>
      </c>
      <c r="W173" s="32"/>
      <c r="X173" s="32"/>
      <c r="Y173" s="39"/>
      <c r="Z173" s="32"/>
      <c r="AA173" s="36" t="str">
        <f aca="false">IF(ISBLANK(Values!E172),"",Values!$B$20)</f>
        <v/>
      </c>
      <c r="AB173" s="36"/>
      <c r="AI173" s="42"/>
      <c r="AJ173" s="43"/>
      <c r="AV173" s="28"/>
      <c r="BE173" s="27"/>
      <c r="BF173" s="27"/>
      <c r="BG173" s="27"/>
      <c r="BH173" s="27"/>
      <c r="CP173" s="36"/>
      <c r="CQ173" s="36"/>
      <c r="CR173" s="36"/>
      <c r="DO173" s="27"/>
      <c r="DP173" s="27"/>
      <c r="DS173" s="31"/>
      <c r="DY173" s="31"/>
      <c r="DZ173" s="31"/>
      <c r="EA173" s="31"/>
      <c r="EB173" s="31"/>
      <c r="EC173" s="31"/>
      <c r="EV173" s="31"/>
      <c r="FI173" s="36"/>
      <c r="FJ173" s="36"/>
      <c r="FO173" s="28"/>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41" t="str">
        <f aca="false">IF(ISBLANK(Values!E173),"",Values!$M173)</f>
        <v/>
      </c>
      <c r="N174" s="41" t="str">
        <f aca="false">IF(ISBLANK(Values!F173),"",Values!$N173)</f>
        <v/>
      </c>
      <c r="O174" s="1" t="str">
        <f aca="false">IF(ISBLANK(Values!F173),"",Values!$O173)</f>
        <v/>
      </c>
      <c r="W174" s="32"/>
      <c r="X174" s="32"/>
      <c r="Y174" s="39"/>
      <c r="Z174" s="32"/>
      <c r="AA174" s="36" t="str">
        <f aca="false">IF(ISBLANK(Values!E173),"",Values!$B$20)</f>
        <v/>
      </c>
      <c r="AB174" s="36"/>
      <c r="AI174" s="42"/>
      <c r="AJ174" s="43"/>
      <c r="AV174" s="28"/>
      <c r="BE174" s="27"/>
      <c r="BF174" s="27"/>
      <c r="BG174" s="27"/>
      <c r="BH174" s="27"/>
      <c r="CP174" s="36"/>
      <c r="CQ174" s="36"/>
      <c r="CR174" s="36"/>
      <c r="DO174" s="27"/>
      <c r="DP174" s="27"/>
      <c r="DS174" s="31"/>
      <c r="DY174" s="31"/>
      <c r="DZ174" s="31"/>
      <c r="EA174" s="31"/>
      <c r="EB174" s="31"/>
      <c r="EC174" s="31"/>
      <c r="EV174" s="31"/>
      <c r="FI174" s="36"/>
      <c r="FJ174" s="36"/>
      <c r="FO174" s="28"/>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41" t="str">
        <f aca="false">IF(ISBLANK(Values!E174),"",Values!$M174)</f>
        <v/>
      </c>
      <c r="N175" s="41" t="str">
        <f aca="false">IF(ISBLANK(Values!F174),"",Values!$N174)</f>
        <v/>
      </c>
      <c r="O175" s="1" t="str">
        <f aca="false">IF(ISBLANK(Values!F174),"",Values!$O174)</f>
        <v/>
      </c>
      <c r="W175" s="32"/>
      <c r="X175" s="32"/>
      <c r="Y175" s="39"/>
      <c r="Z175" s="32"/>
      <c r="AA175" s="36" t="str">
        <f aca="false">IF(ISBLANK(Values!E174),"",Values!$B$20)</f>
        <v/>
      </c>
      <c r="AB175" s="36"/>
      <c r="AI175" s="42"/>
      <c r="AJ175" s="43"/>
      <c r="AV175" s="28"/>
      <c r="BE175" s="27"/>
      <c r="BF175" s="27"/>
      <c r="BG175" s="27"/>
      <c r="BH175" s="27"/>
      <c r="CP175" s="36"/>
      <c r="CQ175" s="36"/>
      <c r="CR175" s="36"/>
      <c r="DO175" s="27"/>
      <c r="DP175" s="27"/>
      <c r="DS175" s="31"/>
      <c r="DY175" s="31"/>
      <c r="DZ175" s="31"/>
      <c r="EA175" s="31"/>
      <c r="EB175" s="31"/>
      <c r="EC175" s="31"/>
      <c r="EV175" s="31"/>
      <c r="FI175" s="36"/>
      <c r="FJ175" s="36"/>
      <c r="FO175" s="28"/>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41" t="str">
        <f aca="false">IF(ISBLANK(Values!E175),"",Values!$M175)</f>
        <v/>
      </c>
      <c r="N176" s="41" t="str">
        <f aca="false">IF(ISBLANK(Values!F175),"",Values!$N175)</f>
        <v/>
      </c>
      <c r="O176" s="1" t="str">
        <f aca="false">IF(ISBLANK(Values!F175),"",Values!$O175)</f>
        <v/>
      </c>
      <c r="W176" s="32"/>
      <c r="X176" s="32"/>
      <c r="Y176" s="39"/>
      <c r="Z176" s="32"/>
      <c r="AA176" s="36" t="str">
        <f aca="false">IF(ISBLANK(Values!E175),"",Values!$B$20)</f>
        <v/>
      </c>
      <c r="AB176" s="36"/>
      <c r="AI176" s="42"/>
      <c r="AJ176" s="43"/>
      <c r="AV176" s="28"/>
      <c r="BE176" s="27"/>
      <c r="BF176" s="27"/>
      <c r="BG176" s="27"/>
      <c r="BH176" s="27"/>
      <c r="CP176" s="36"/>
      <c r="CQ176" s="36"/>
      <c r="CR176" s="36"/>
      <c r="DO176" s="27"/>
      <c r="DP176" s="27"/>
      <c r="DS176" s="31"/>
      <c r="DY176" s="31"/>
      <c r="DZ176" s="31"/>
      <c r="EA176" s="31"/>
      <c r="EB176" s="31"/>
      <c r="EC176" s="31"/>
      <c r="EV176" s="31"/>
      <c r="FI176" s="36"/>
      <c r="FJ176" s="36"/>
      <c r="FO176" s="28"/>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41" t="str">
        <f aca="false">IF(ISBLANK(Values!E176),"",Values!$M176)</f>
        <v/>
      </c>
      <c r="N177" s="41" t="str">
        <f aca="false">IF(ISBLANK(Values!F176),"",Values!$N176)</f>
        <v/>
      </c>
      <c r="O177" s="1" t="str">
        <f aca="false">IF(ISBLANK(Values!F176),"",Values!$O176)</f>
        <v/>
      </c>
      <c r="W177" s="32"/>
      <c r="X177" s="32"/>
      <c r="Y177" s="39"/>
      <c r="Z177" s="32"/>
      <c r="AA177" s="36" t="str">
        <f aca="false">IF(ISBLANK(Values!E176),"",Values!$B$20)</f>
        <v/>
      </c>
      <c r="AB177" s="36"/>
      <c r="AI177" s="42"/>
      <c r="AJ177" s="43"/>
      <c r="AV177" s="28"/>
      <c r="BE177" s="27"/>
      <c r="BF177" s="27"/>
      <c r="BG177" s="27"/>
      <c r="BH177" s="27"/>
      <c r="CP177" s="36"/>
      <c r="CQ177" s="36"/>
      <c r="CR177" s="36"/>
      <c r="DO177" s="27"/>
      <c r="DP177" s="27"/>
      <c r="DS177" s="31"/>
      <c r="DY177" s="31"/>
      <c r="DZ177" s="31"/>
      <c r="EA177" s="31"/>
      <c r="EB177" s="31"/>
      <c r="EC177" s="31"/>
      <c r="EV177" s="31"/>
      <c r="FI177" s="36"/>
      <c r="FJ177" s="36"/>
      <c r="FO177" s="28"/>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41" t="str">
        <f aca="false">IF(ISBLANK(Values!E177),"",Values!$M177)</f>
        <v/>
      </c>
      <c r="N178" s="41" t="str">
        <f aca="false">IF(ISBLANK(Values!F177),"",Values!$N177)</f>
        <v/>
      </c>
      <c r="O178" s="1" t="str">
        <f aca="false">IF(ISBLANK(Values!F177),"",Values!$O177)</f>
        <v/>
      </c>
      <c r="W178" s="32"/>
      <c r="X178" s="32"/>
      <c r="Y178" s="39"/>
      <c r="Z178" s="32"/>
      <c r="AA178" s="36" t="str">
        <f aca="false">IF(ISBLANK(Values!E177),"",Values!$B$20)</f>
        <v/>
      </c>
      <c r="AB178" s="36"/>
      <c r="AI178" s="42"/>
      <c r="AJ178" s="43"/>
      <c r="AV178" s="28"/>
      <c r="BE178" s="27"/>
      <c r="BF178" s="27"/>
      <c r="BG178" s="27"/>
      <c r="BH178" s="27"/>
      <c r="CP178" s="36"/>
      <c r="CQ178" s="36"/>
      <c r="CR178" s="36"/>
      <c r="DO178" s="27"/>
      <c r="DP178" s="27"/>
      <c r="DS178" s="31"/>
      <c r="DY178" s="31"/>
      <c r="DZ178" s="31"/>
      <c r="EA178" s="31"/>
      <c r="EB178" s="31"/>
      <c r="EC178" s="31"/>
      <c r="EV178" s="31"/>
      <c r="FI178" s="36"/>
      <c r="FJ178" s="36"/>
      <c r="FO178" s="28"/>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41" t="str">
        <f aca="false">IF(ISBLANK(Values!E178),"",Values!$M178)</f>
        <v/>
      </c>
      <c r="N179" s="41"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c r="AI179" s="42"/>
      <c r="AJ179" s="43"/>
      <c r="AV179" s="28"/>
      <c r="BE179" s="27"/>
      <c r="BF179" s="27"/>
      <c r="BG179" s="27"/>
      <c r="BH179" s="27"/>
      <c r="CP179" s="36"/>
      <c r="CQ179" s="36"/>
      <c r="CR179" s="36"/>
      <c r="DO179" s="27"/>
      <c r="DP179" s="27"/>
      <c r="DS179" s="31"/>
      <c r="DY179" s="31"/>
      <c r="DZ179" s="31"/>
      <c r="EA179" s="31"/>
      <c r="EB179" s="31"/>
      <c r="EC179" s="31"/>
      <c r="EV179" s="31"/>
      <c r="FI179" s="36"/>
      <c r="FJ179" s="36"/>
      <c r="FO179" s="28"/>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41" t="str">
        <f aca="false">IF(ISBLANK(Values!E179),"",Values!$M179)</f>
        <v/>
      </c>
      <c r="N180" s="41"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c r="AI180" s="42"/>
      <c r="AJ180" s="43"/>
      <c r="AV180" s="28"/>
      <c r="BE180" s="27"/>
      <c r="BF180" s="27"/>
      <c r="BG180" s="27"/>
      <c r="BH180" s="27"/>
      <c r="CP180" s="36"/>
      <c r="CQ180" s="36"/>
      <c r="CR180" s="36"/>
      <c r="DO180" s="27"/>
      <c r="DP180" s="27"/>
      <c r="DS180" s="31"/>
      <c r="DY180" s="31"/>
      <c r="DZ180" s="31"/>
      <c r="EA180" s="31"/>
      <c r="EB180" s="31"/>
      <c r="EC180" s="31"/>
      <c r="EV180" s="31"/>
      <c r="FI180" s="36"/>
      <c r="FJ180" s="36"/>
      <c r="FO180" s="28"/>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41" t="str">
        <f aca="false">IF(ISBLANK(Values!E180),"",Values!$M180)</f>
        <v/>
      </c>
      <c r="N181" s="41"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c r="AI181" s="42"/>
      <c r="AJ181" s="43"/>
      <c r="AV181" s="28"/>
      <c r="BE181" s="27"/>
      <c r="BF181" s="27"/>
      <c r="BG181" s="27"/>
      <c r="BH181" s="27"/>
      <c r="CP181" s="36"/>
      <c r="CQ181" s="36"/>
      <c r="CR181" s="36"/>
      <c r="DO181" s="27"/>
      <c r="DP181" s="27"/>
      <c r="DS181" s="31"/>
      <c r="DY181" s="31"/>
      <c r="DZ181" s="31"/>
      <c r="EA181" s="31"/>
      <c r="EB181" s="31"/>
      <c r="EC181" s="31"/>
      <c r="EV181" s="31"/>
      <c r="FI181" s="36"/>
      <c r="FJ181" s="36"/>
      <c r="FO181" s="28"/>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41" t="str">
        <f aca="false">IF(ISBLANK(Values!E181),"",Values!$M181)</f>
        <v/>
      </c>
      <c r="N182" s="41"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c r="AI182" s="42"/>
      <c r="AJ182" s="43"/>
      <c r="AV182" s="28"/>
      <c r="BE182" s="27"/>
      <c r="BF182" s="27"/>
      <c r="BG182" s="27"/>
      <c r="BH182" s="27"/>
      <c r="CP182" s="36"/>
      <c r="CQ182" s="36"/>
      <c r="CR182" s="36"/>
      <c r="DO182" s="27"/>
      <c r="DP182" s="27"/>
      <c r="DS182" s="31"/>
      <c r="DY182" s="31"/>
      <c r="DZ182" s="31"/>
      <c r="EA182" s="31"/>
      <c r="EB182" s="31"/>
      <c r="EC182" s="31"/>
      <c r="EV182" s="31"/>
      <c r="FI182" s="36"/>
      <c r="FJ182" s="36"/>
      <c r="FO182" s="28"/>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41" t="str">
        <f aca="false">IF(ISBLANK(Values!E182),"",Values!$M182)</f>
        <v/>
      </c>
      <c r="N183" s="41"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c r="AI183" s="42"/>
      <c r="AJ183" s="43"/>
      <c r="AV183" s="28"/>
      <c r="BE183" s="27"/>
      <c r="BF183" s="27"/>
      <c r="BG183" s="27"/>
      <c r="BH183" s="27"/>
      <c r="CP183" s="36"/>
      <c r="CQ183" s="36"/>
      <c r="CR183" s="36"/>
      <c r="DO183" s="27"/>
      <c r="DP183" s="27"/>
      <c r="DS183" s="31"/>
      <c r="DY183" s="31"/>
      <c r="DZ183" s="31"/>
      <c r="EA183" s="31"/>
      <c r="EB183" s="31"/>
      <c r="EC183" s="31"/>
      <c r="EV183" s="31"/>
      <c r="FI183" s="36"/>
      <c r="FJ183" s="36"/>
      <c r="FO183" s="28"/>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41" t="str">
        <f aca="false">IF(ISBLANK(Values!E183),"",Values!$M183)</f>
        <v/>
      </c>
      <c r="N184" s="41"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c r="AI184" s="42"/>
      <c r="AJ184" s="43"/>
      <c r="AV184" s="28"/>
      <c r="BE184" s="27"/>
      <c r="BF184" s="27"/>
      <c r="BG184" s="27"/>
      <c r="BH184" s="27"/>
      <c r="CP184" s="36"/>
      <c r="CQ184" s="36"/>
      <c r="CR184" s="36"/>
      <c r="DO184" s="27"/>
      <c r="DP184" s="27"/>
      <c r="DS184" s="31"/>
      <c r="DY184" s="31"/>
      <c r="DZ184" s="31"/>
      <c r="EA184" s="31"/>
      <c r="EB184" s="31"/>
      <c r="EC184" s="31"/>
      <c r="EV184" s="31"/>
      <c r="FI184" s="36"/>
      <c r="FJ184" s="36"/>
      <c r="FO184" s="28"/>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41" t="str">
        <f aca="false">IF(ISBLANK(Values!E184),"",Values!$M184)</f>
        <v/>
      </c>
      <c r="N185" s="41"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c r="AI185" s="42"/>
      <c r="AJ185" s="43"/>
      <c r="AV185" s="28"/>
      <c r="BE185" s="27"/>
      <c r="BF185" s="27"/>
      <c r="BG185" s="27"/>
      <c r="BH185" s="27"/>
      <c r="CP185" s="36"/>
      <c r="CQ185" s="36"/>
      <c r="CR185" s="36"/>
      <c r="DO185" s="27"/>
      <c r="DP185" s="27"/>
      <c r="DS185" s="31"/>
      <c r="DY185" s="31"/>
      <c r="DZ185" s="31"/>
      <c r="EA185" s="31"/>
      <c r="EB185" s="31"/>
      <c r="EC185" s="31"/>
      <c r="EV185" s="31"/>
      <c r="FI185" s="36"/>
      <c r="FJ185" s="36"/>
      <c r="FO185" s="28"/>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41" t="str">
        <f aca="false">IF(ISBLANK(Values!E185),"",Values!$M185)</f>
        <v/>
      </c>
      <c r="N186" s="41"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c r="AI186" s="42"/>
      <c r="AJ186" s="43"/>
      <c r="AV186" s="28"/>
      <c r="BE186" s="27"/>
      <c r="BF186" s="27"/>
      <c r="BG186" s="27"/>
      <c r="BH186" s="27"/>
      <c r="CP186" s="36"/>
      <c r="CQ186" s="36"/>
      <c r="CR186" s="36"/>
      <c r="DO186" s="27"/>
      <c r="DP186" s="27"/>
      <c r="DS186" s="31"/>
      <c r="DY186" s="31"/>
      <c r="DZ186" s="31"/>
      <c r="EA186" s="31"/>
      <c r="EB186" s="31"/>
      <c r="EC186" s="31"/>
      <c r="EV186" s="31"/>
      <c r="FI186" s="36"/>
      <c r="FJ186" s="36"/>
      <c r="FO186" s="28"/>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41" t="str">
        <f aca="false">IF(ISBLANK(Values!E186),"",Values!$M186)</f>
        <v/>
      </c>
      <c r="N187" s="41"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c r="AI187" s="42"/>
      <c r="AJ187" s="43"/>
      <c r="AV187" s="28"/>
      <c r="BE187" s="27"/>
      <c r="BF187" s="27"/>
      <c r="BG187" s="27"/>
      <c r="BH187" s="27"/>
      <c r="CP187" s="36"/>
      <c r="CQ187" s="36"/>
      <c r="CR187" s="36"/>
      <c r="DO187" s="27"/>
      <c r="DP187" s="27"/>
      <c r="DS187" s="31"/>
      <c r="DY187" s="31"/>
      <c r="DZ187" s="31"/>
      <c r="EA187" s="31"/>
      <c r="EB187" s="31"/>
      <c r="EC187" s="31"/>
      <c r="EV187" s="31"/>
      <c r="FI187" s="36"/>
      <c r="FJ187" s="36"/>
      <c r="FO187" s="28"/>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41" t="str">
        <f aca="false">IF(ISBLANK(Values!E187),"",Values!$M187)</f>
        <v/>
      </c>
      <c r="N188" s="41"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c r="AI188" s="42"/>
      <c r="AJ188" s="43"/>
      <c r="AV188" s="28"/>
      <c r="BE188" s="27"/>
      <c r="BF188" s="27"/>
      <c r="BG188" s="27"/>
      <c r="BH188" s="27"/>
      <c r="CP188" s="36"/>
      <c r="CQ188" s="36"/>
      <c r="CR188" s="36"/>
      <c r="DO188" s="27"/>
      <c r="DP188" s="27"/>
      <c r="DS188" s="31"/>
      <c r="DY188" s="31"/>
      <c r="DZ188" s="31"/>
      <c r="EA188" s="31"/>
      <c r="EB188" s="31"/>
      <c r="EC188" s="31"/>
      <c r="EV188" s="31"/>
      <c r="FI188" s="36"/>
      <c r="FJ188" s="36"/>
      <c r="FO188" s="28"/>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41" t="str">
        <f aca="false">IF(ISBLANK(Values!E188),"",Values!$M188)</f>
        <v/>
      </c>
      <c r="N189" s="41"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c r="AI189" s="42"/>
      <c r="AJ189" s="43"/>
      <c r="AV189" s="28"/>
      <c r="BE189" s="27"/>
      <c r="BF189" s="27"/>
      <c r="BG189" s="27"/>
      <c r="BH189" s="27"/>
      <c r="CP189" s="36"/>
      <c r="CQ189" s="36"/>
      <c r="CR189" s="36"/>
      <c r="DO189" s="27"/>
      <c r="DP189" s="27"/>
      <c r="DS189" s="31"/>
      <c r="DY189" s="31"/>
      <c r="DZ189" s="31"/>
      <c r="EA189" s="31"/>
      <c r="EB189" s="31"/>
      <c r="EC189" s="31"/>
      <c r="EV189" s="31"/>
      <c r="FI189" s="36"/>
      <c r="FJ189" s="36"/>
      <c r="FO189" s="28"/>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41" t="str">
        <f aca="false">IF(ISBLANK(Values!E189),"",Values!$M189)</f>
        <v/>
      </c>
      <c r="N190" s="41"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c r="AI190" s="42"/>
      <c r="AJ190" s="43"/>
      <c r="AV190" s="28"/>
      <c r="BE190" s="27"/>
      <c r="BF190" s="27"/>
      <c r="BG190" s="27"/>
      <c r="BH190" s="27"/>
      <c r="CP190" s="36"/>
      <c r="CQ190" s="36"/>
      <c r="CR190" s="36"/>
      <c r="DO190" s="27"/>
      <c r="DP190" s="27"/>
      <c r="DS190" s="31"/>
      <c r="DY190" s="31"/>
      <c r="DZ190" s="31"/>
      <c r="EA190" s="31"/>
      <c r="EB190" s="31"/>
      <c r="EC190" s="31"/>
      <c r="EV190" s="31"/>
      <c r="FI190" s="36"/>
      <c r="FJ190" s="36"/>
      <c r="FO190" s="28"/>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41" t="str">
        <f aca="false">IF(ISBLANK(Values!E190),"",Values!$M190)</f>
        <v/>
      </c>
      <c r="N191" s="41"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c r="AI191" s="42"/>
      <c r="AJ191" s="43"/>
      <c r="AV191" s="28"/>
      <c r="BE191" s="27"/>
      <c r="BF191" s="27"/>
      <c r="BG191" s="27"/>
      <c r="BH191" s="27"/>
      <c r="CP191" s="36"/>
      <c r="CQ191" s="36"/>
      <c r="CR191" s="36"/>
      <c r="DO191" s="27"/>
      <c r="DP191" s="27"/>
      <c r="DS191" s="31"/>
      <c r="DY191" s="31"/>
      <c r="DZ191" s="31"/>
      <c r="EA191" s="31"/>
      <c r="EB191" s="31"/>
      <c r="EC191" s="31"/>
      <c r="EV191" s="31"/>
      <c r="FI191" s="36"/>
      <c r="FJ191" s="36"/>
      <c r="FO191" s="28"/>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41" t="str">
        <f aca="false">IF(ISBLANK(Values!E191),"",Values!$M191)</f>
        <v/>
      </c>
      <c r="N192" s="41"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c r="AI192" s="42"/>
      <c r="AJ192" s="43"/>
      <c r="AV192" s="28"/>
      <c r="BE192" s="27"/>
      <c r="BF192" s="27"/>
      <c r="BG192" s="27"/>
      <c r="BH192" s="27"/>
      <c r="CP192" s="36"/>
      <c r="CQ192" s="36"/>
      <c r="CR192" s="36"/>
      <c r="DO192" s="27"/>
      <c r="DP192" s="27"/>
      <c r="DS192" s="31"/>
      <c r="DY192" s="31"/>
      <c r="DZ192" s="31"/>
      <c r="EA192" s="31"/>
      <c r="EB192" s="31"/>
      <c r="EC192" s="31"/>
      <c r="EV192" s="31"/>
      <c r="FI192" s="36"/>
      <c r="FJ192" s="36"/>
      <c r="FO192" s="28"/>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41" t="str">
        <f aca="false">IF(ISBLANK(Values!E192),"",Values!$M192)</f>
        <v/>
      </c>
      <c r="N193" s="41"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c r="AI193" s="42"/>
      <c r="AJ193" s="43"/>
      <c r="AV193" s="28"/>
      <c r="BE193" s="27"/>
      <c r="BF193" s="27"/>
      <c r="BG193" s="27"/>
      <c r="BH193" s="27"/>
      <c r="CP193" s="36"/>
      <c r="CQ193" s="36"/>
      <c r="CR193" s="36"/>
      <c r="DO193" s="27"/>
      <c r="DP193" s="27"/>
      <c r="DS193" s="31"/>
      <c r="DY193" s="31"/>
      <c r="DZ193" s="31"/>
      <c r="EA193" s="31"/>
      <c r="EB193" s="31"/>
      <c r="EC193" s="31"/>
      <c r="EV193" s="31"/>
      <c r="FI193" s="36"/>
      <c r="FJ193" s="36"/>
      <c r="FO193" s="28"/>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41" t="str">
        <f aca="false">IF(ISBLANK(Values!E193),"",Values!$M193)</f>
        <v/>
      </c>
      <c r="N194" s="41"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c r="AI194" s="42"/>
      <c r="AJ194" s="43"/>
      <c r="AV194" s="28"/>
      <c r="BE194" s="27"/>
      <c r="BF194" s="27"/>
      <c r="BG194" s="27"/>
      <c r="BH194" s="27"/>
      <c r="CP194" s="36"/>
      <c r="CQ194" s="36"/>
      <c r="CR194" s="36"/>
      <c r="DO194" s="27"/>
      <c r="DP194" s="27"/>
      <c r="DS194" s="31"/>
      <c r="DY194" s="31"/>
      <c r="DZ194" s="31"/>
      <c r="EA194" s="31"/>
      <c r="EB194" s="31"/>
      <c r="EC194" s="31"/>
      <c r="EV194" s="31"/>
      <c r="FI194" s="36"/>
      <c r="FJ194" s="36"/>
      <c r="FO194" s="28"/>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41" t="str">
        <f aca="false">IF(ISBLANK(Values!E194),"",Values!$M194)</f>
        <v/>
      </c>
      <c r="N195" s="41"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c r="AI195" s="42"/>
      <c r="AJ195" s="43"/>
      <c r="AV195" s="28"/>
      <c r="BE195" s="27"/>
      <c r="BF195" s="27"/>
      <c r="BG195" s="27"/>
      <c r="BH195" s="27"/>
      <c r="CP195" s="36"/>
      <c r="CQ195" s="36"/>
      <c r="CR195" s="36"/>
      <c r="DO195" s="27"/>
      <c r="DP195" s="27"/>
      <c r="DS195" s="31"/>
      <c r="DY195" s="31"/>
      <c r="DZ195" s="31"/>
      <c r="EA195" s="31"/>
      <c r="EB195" s="31"/>
      <c r="EC195" s="31"/>
      <c r="EV195" s="31"/>
      <c r="FI195" s="36"/>
      <c r="FJ195" s="36"/>
      <c r="FO195" s="28"/>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41" t="str">
        <f aca="false">IF(ISBLANK(Values!E195),"",Values!$M195)</f>
        <v/>
      </c>
      <c r="N196" s="41"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c r="AI196" s="42"/>
      <c r="AJ196" s="43"/>
      <c r="AV196" s="28"/>
      <c r="BE196" s="27"/>
      <c r="BF196" s="27"/>
      <c r="BG196" s="27"/>
      <c r="BH196" s="27"/>
      <c r="CP196" s="36"/>
      <c r="CQ196" s="36"/>
      <c r="CR196" s="36"/>
      <c r="DO196" s="27"/>
      <c r="DP196" s="27"/>
      <c r="DS196" s="31"/>
      <c r="DY196" s="31"/>
      <c r="DZ196" s="31"/>
      <c r="EA196" s="31"/>
      <c r="EB196" s="31"/>
      <c r="EC196" s="31"/>
      <c r="EV196" s="31"/>
      <c r="FI196" s="36"/>
      <c r="FJ196" s="36"/>
      <c r="FO196" s="28"/>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41" t="str">
        <f aca="false">IF(ISBLANK(Values!E196),"",Values!$M196)</f>
        <v/>
      </c>
      <c r="N197" s="41"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c r="AI197" s="42"/>
      <c r="AJ197" s="43"/>
      <c r="AV197" s="28"/>
      <c r="BE197" s="27"/>
      <c r="BF197" s="27"/>
      <c r="BG197" s="27"/>
      <c r="BH197" s="27"/>
      <c r="CP197" s="36"/>
      <c r="CQ197" s="36"/>
      <c r="CR197" s="36"/>
      <c r="DO197" s="27"/>
      <c r="DP197" s="27"/>
      <c r="DS197" s="31"/>
      <c r="DY197" s="31"/>
      <c r="DZ197" s="31"/>
      <c r="EA197" s="31"/>
      <c r="EB197" s="31"/>
      <c r="EC197" s="31"/>
      <c r="EV197" s="31"/>
      <c r="FI197" s="36"/>
      <c r="FJ197" s="36"/>
      <c r="FO197" s="28"/>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41" t="str">
        <f aca="false">IF(ISBLANK(Values!E197),"",Values!$M197)</f>
        <v/>
      </c>
      <c r="N198" s="41"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c r="AI198" s="42"/>
      <c r="AJ198" s="43"/>
      <c r="AV198" s="28"/>
      <c r="BE198" s="27"/>
      <c r="BF198" s="27"/>
      <c r="BG198" s="27"/>
      <c r="BH198" s="27"/>
      <c r="CP198" s="36"/>
      <c r="CQ198" s="36"/>
      <c r="CR198" s="36"/>
      <c r="DO198" s="27"/>
      <c r="DP198" s="27"/>
      <c r="DS198" s="31"/>
      <c r="DY198" s="31"/>
      <c r="DZ198" s="31"/>
      <c r="EA198" s="31"/>
      <c r="EB198" s="31"/>
      <c r="EC198" s="31"/>
      <c r="EV198" s="31"/>
      <c r="FI198" s="36"/>
      <c r="FJ198" s="36"/>
      <c r="FO198" s="28"/>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41" t="str">
        <f aca="false">IF(ISBLANK(Values!E198),"",Values!$M198)</f>
        <v/>
      </c>
      <c r="N199" s="41"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c r="AI199" s="42"/>
      <c r="AJ199" s="43"/>
      <c r="AV199" s="28"/>
      <c r="BE199" s="27"/>
      <c r="BF199" s="27"/>
      <c r="BG199" s="27"/>
      <c r="BH199" s="27"/>
      <c r="CP199" s="36"/>
      <c r="CQ199" s="36"/>
      <c r="CR199" s="36"/>
      <c r="DO199" s="27"/>
      <c r="DP199" s="27"/>
      <c r="DS199" s="31"/>
      <c r="DY199" s="31"/>
      <c r="DZ199" s="31"/>
      <c r="EA199" s="31"/>
      <c r="EB199" s="31"/>
      <c r="EC199" s="31"/>
      <c r="EV199" s="31"/>
      <c r="FI199" s="36"/>
      <c r="FJ199" s="36"/>
      <c r="FO199" s="28"/>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41" t="str">
        <f aca="false">IF(ISBLANK(Values!E199),"",Values!$M199)</f>
        <v/>
      </c>
      <c r="N200" s="41"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c r="AI200" s="42"/>
      <c r="AJ200" s="43"/>
      <c r="AV200" s="28"/>
      <c r="BE200" s="27"/>
      <c r="BF200" s="27"/>
      <c r="BG200" s="27"/>
      <c r="BH200" s="27"/>
      <c r="CP200" s="36"/>
      <c r="CQ200" s="36"/>
      <c r="CR200" s="36"/>
      <c r="DO200" s="27"/>
      <c r="DP200" s="27"/>
      <c r="DS200" s="31"/>
      <c r="DY200" s="31"/>
      <c r="DZ200" s="31"/>
      <c r="EA200" s="31"/>
      <c r="EB200" s="31"/>
      <c r="EC200" s="31"/>
      <c r="EV200" s="31"/>
      <c r="FI200" s="36"/>
      <c r="FJ200" s="36"/>
      <c r="FO200" s="28"/>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41" t="str">
        <f aca="false">IF(ISBLANK(Values!E200),"",Values!$M200)</f>
        <v/>
      </c>
      <c r="N201" s="41"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c r="AI201" s="42"/>
      <c r="AJ201" s="43"/>
      <c r="AV201" s="28"/>
      <c r="BE201" s="27"/>
      <c r="BF201" s="27"/>
      <c r="BG201" s="27"/>
      <c r="BH201" s="27"/>
      <c r="CP201" s="36"/>
      <c r="CQ201" s="36"/>
      <c r="CR201" s="36"/>
      <c r="DO201" s="27"/>
      <c r="DP201" s="27"/>
      <c r="DS201" s="31"/>
      <c r="DY201" s="31"/>
      <c r="DZ201" s="31"/>
      <c r="EA201" s="31"/>
      <c r="EB201" s="31"/>
      <c r="EC201" s="31"/>
      <c r="EV201" s="31"/>
      <c r="FI201" s="36"/>
      <c r="FJ201" s="36"/>
      <c r="FO201" s="28"/>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41" t="str">
        <f aca="false">IF(ISBLANK(Values!E201),"",Values!$M201)</f>
        <v/>
      </c>
      <c r="N202" s="41"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c r="AI202" s="42"/>
      <c r="AJ202" s="43"/>
      <c r="AV202" s="28"/>
      <c r="BE202" s="27"/>
      <c r="BF202" s="27"/>
      <c r="BG202" s="27"/>
      <c r="BH202" s="27"/>
      <c r="CP202" s="36"/>
      <c r="CQ202" s="36"/>
      <c r="CR202" s="36"/>
      <c r="DO202" s="27"/>
      <c r="DP202" s="27"/>
      <c r="DS202" s="31"/>
      <c r="DY202" s="31"/>
      <c r="DZ202" s="31"/>
      <c r="EA202" s="31"/>
      <c r="EB202" s="31"/>
      <c r="EC202" s="31"/>
      <c r="EV202" s="31"/>
      <c r="FI202" s="36"/>
      <c r="FJ202" s="36"/>
      <c r="FO202" s="28"/>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41" t="str">
        <f aca="false">IF(ISBLANK(Values!E202),"",Values!$M202)</f>
        <v/>
      </c>
      <c r="N203" s="41"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c r="AI203" s="42"/>
      <c r="AJ203" s="43"/>
      <c r="AV203" s="28"/>
      <c r="BE203" s="27"/>
      <c r="BF203" s="27"/>
      <c r="BG203" s="27"/>
      <c r="BH203" s="27"/>
      <c r="CP203" s="36"/>
      <c r="CQ203" s="36"/>
      <c r="CR203" s="36"/>
      <c r="DO203" s="27"/>
      <c r="DP203" s="27"/>
      <c r="DS203" s="31"/>
      <c r="DY203" s="31"/>
      <c r="DZ203" s="31"/>
      <c r="EA203" s="31"/>
      <c r="EB203" s="31"/>
      <c r="EC203" s="31"/>
      <c r="EV203" s="31"/>
      <c r="FI203" s="36"/>
      <c r="FJ203" s="36"/>
      <c r="FO203" s="28"/>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41" t="str">
        <f aca="false">IF(ISBLANK(Values!E203),"",Values!$M203)</f>
        <v/>
      </c>
      <c r="N204" s="41"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c r="AI204" s="42"/>
      <c r="AJ204" s="43"/>
      <c r="AV204" s="28"/>
      <c r="BE204" s="27"/>
      <c r="BF204" s="27"/>
      <c r="BG204" s="27"/>
      <c r="BH204" s="27"/>
      <c r="CP204" s="36"/>
      <c r="CQ204" s="36"/>
      <c r="CR204" s="36"/>
      <c r="DO204" s="27"/>
      <c r="DP204" s="27"/>
      <c r="DS204" s="31"/>
      <c r="DY204" s="31"/>
      <c r="DZ204" s="31"/>
      <c r="EA204" s="31"/>
      <c r="EB204" s="31"/>
      <c r="EC204" s="31"/>
      <c r="EV204" s="31"/>
      <c r="FI204" s="36"/>
      <c r="FJ204" s="36"/>
      <c r="FO204" s="28"/>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5: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N132:V204 AT167:AT1041 B205:B1041 D205:D1041 J205:V1041 AC205:AC1041 AV205:AV1041 FC205:FI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94: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2.093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345</v>
      </c>
      <c r="B1" s="49"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0" t="s">
        <v>346</v>
      </c>
      <c r="F1" s="50"/>
      <c r="G1" s="50"/>
      <c r="H1" s="51"/>
      <c r="I1" s="51"/>
    </row>
    <row r="2" customFormat="false" ht="12.8" hidden="false" customHeight="false" outlineLevel="0" collapsed="false">
      <c r="A2" s="48" t="s">
        <v>347</v>
      </c>
      <c r="B2" s="49"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8" t="s">
        <v>348</v>
      </c>
      <c r="B3" s="52" t="s">
        <v>349</v>
      </c>
      <c r="C3" s="48" t="s">
        <v>350</v>
      </c>
      <c r="D3" s="48" t="s">
        <v>351</v>
      </c>
      <c r="E3" s="48" t="s">
        <v>352</v>
      </c>
      <c r="F3" s="48" t="s">
        <v>353</v>
      </c>
      <c r="G3" s="48" t="s">
        <v>354</v>
      </c>
      <c r="H3" s="48" t="s">
        <v>355</v>
      </c>
      <c r="I3" s="48" t="s">
        <v>356</v>
      </c>
      <c r="J3" s="48" t="s">
        <v>357</v>
      </c>
      <c r="K3" s="48" t="s">
        <v>358</v>
      </c>
      <c r="L3" s="48" t="s">
        <v>359</v>
      </c>
      <c r="M3" s="48" t="s">
        <v>360</v>
      </c>
      <c r="N3" s="48" t="s">
        <v>361</v>
      </c>
      <c r="O3" s="48" t="s">
        <v>362</v>
      </c>
      <c r="V3" s="0" t="s">
        <v>363</v>
      </c>
    </row>
    <row r="4" customFormat="false" ht="23.85" hidden="false" customHeight="false" outlineLevel="0" collapsed="false">
      <c r="A4" s="48" t="s">
        <v>364</v>
      </c>
      <c r="B4" s="53" t="n">
        <v>55.99</v>
      </c>
      <c r="C4" s="54" t="n">
        <f aca="false">FALSE()</f>
        <v>0</v>
      </c>
      <c r="D4" s="54" t="n">
        <f aca="false">TRUE()</f>
        <v>1</v>
      </c>
      <c r="E4" s="55" t="n">
        <v>5714401480013</v>
      </c>
      <c r="F4" s="55" t="s">
        <v>365</v>
      </c>
      <c r="G4" s="56"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7" t="n">
        <f aca="false">TRUE()</f>
        <v>1</v>
      </c>
      <c r="J4" s="58" t="n">
        <f aca="false">TRUE()</f>
        <v>1</v>
      </c>
      <c r="K4" s="55" t="s">
        <v>367</v>
      </c>
      <c r="L4" s="59" t="b">
        <v>1</v>
      </c>
      <c r="M4" s="60" t="str">
        <f aca="false">IF(ISBLANK(K4),"",IF(L4, "https://raw.githubusercontent.com/PatrickVibild/TellusAmazonPictures/master/pictures/"&amp;K4&amp;"/1.jpg","https://download.lenovo.com/Images/Parts/"&amp;K4&amp;"/"&amp;K4&amp;"_A.jpg"))</f>
        <v>https://raw.githubusercontent.com/PatrickVibild/TellusAmazonPictures/master/pictures/Lenovo/T480s/BL/DE/1.jpg</v>
      </c>
      <c r="N4" s="60" t="str">
        <f aca="false">IF(ISBLANK(K4),"",IF(L4, "https://raw.githubusercontent.com/PatrickVibild/TellusAmazonPictures/master/pictures/"&amp;K4&amp;"/2.jpg","https://download.lenovo.com/Images/Parts/"&amp;K4&amp;"/"&amp;K4&amp;"_B.jpg"))</f>
        <v>https://raw.githubusercontent.com/PatrickVibild/TellusAmazonPictures/master/pictures/Lenovo/T480s/BL/DE/2.jpg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https://raw.githubusercontent.com/PatrickVibild/TellusAmazonPictures/master/pictures/Lenovo/T480s/BL/DE/3.jpg</v>
      </c>
      <c r="P4" s="0" t="str">
        <f aca="false">IF(ISBLANK(K4),"",IF(L4, "https://raw.githubusercontent.com/PatrickVibild/TellusAmazonPictures/master/pictures/"&amp;K4&amp;"/4.jpg", ""))</f>
        <v>https://raw.githubusercontent.com/PatrickVibild/TellusAmazonPictures/master/pictures/Lenovo/T480s/BL/DE/4.jpg</v>
      </c>
      <c r="Q4" s="0" t="str">
        <f aca="false">IF(ISBLANK(K4),"",IF(L4, "https://raw.githubusercontent.com/PatrickVibild/TellusAmazonPictures/master/pictures/"&amp;K4&amp;"/5.jpg", ""))</f>
        <v>https://raw.githubusercontent.com/PatrickVibild/TellusAmazonPictures/master/pictures/Lenovo/T480s/BL/DE/5.jpg</v>
      </c>
      <c r="R4" s="0" t="str">
        <f aca="false">IF(ISBLANK(K4),"",IF(L4, "https://raw.githubusercontent.com/PatrickVibild/TellusAmazonPictures/master/pictures/"&amp;K4&amp;"/6.jpg", ""))</f>
        <v>https://raw.githubusercontent.com/PatrickVibild/TellusAmazonPictures/master/pictures/Lenovo/T480s/BL/DE/6.jpg</v>
      </c>
      <c r="S4" s="0" t="str">
        <f aca="false">IF(ISBLANK(K4),"",IF(L4, "https://raw.githubusercontent.com/PatrickVibild/TellusAmazonPictures/master/pictures/"&amp;K4&amp;"/7.jpg", ""))</f>
        <v>https://raw.githubusercontent.com/PatrickVibild/TellusAmazonPictures/master/pictures/Lenovo/T480s/BL/DE/7.jpg</v>
      </c>
      <c r="T4" s="0" t="str">
        <f aca="false">IF(ISBLANK(K4),"",IF(L4, "https://raw.githubusercontent.com/PatrickVibild/TellusAmazonPictures/master/pictures/"&amp;K4&amp;"/8.jpg",""))</f>
        <v>https://raw.githubusercontent.com/PatrickVibild/TellusAmazonPictures/master/pictures/Lenovo/T480s/BL/DE/8.jpg</v>
      </c>
      <c r="U4" s="0" t="str">
        <f aca="false">IF(ISBLANK(K4),"",IF(L4, "https://raw.githubusercontent.com/PatrickVibild/TellusAmazonPictures/master/pictures/"&amp;K4&amp;"/9.jpg", ""))</f>
        <v>https://raw.githubusercontent.com/PatrickVibild/TellusAmazonPictures/master/pictures/Lenovo/T480s/BL/DE/9.jpg</v>
      </c>
      <c r="V4" s="62" t="n">
        <f aca="false">MATCH(G4,options!$D$1:$D$20,0)</f>
        <v>1</v>
      </c>
    </row>
    <row r="5" customFormat="false" ht="23.85" hidden="false" customHeight="false" outlineLevel="0" collapsed="false">
      <c r="A5" s="48" t="s">
        <v>368</v>
      </c>
      <c r="B5" s="53" t="n">
        <v>44.99</v>
      </c>
      <c r="C5" s="54" t="n">
        <f aca="false">FALSE()</f>
        <v>0</v>
      </c>
      <c r="D5" s="54" t="n">
        <f aca="false">TRUE()</f>
        <v>1</v>
      </c>
      <c r="E5" s="55" t="n">
        <v>5714401480020</v>
      </c>
      <c r="F5" s="55" t="s">
        <v>369</v>
      </c>
      <c r="G5" s="56"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7" t="n">
        <f aca="false">TRUE()</f>
        <v>1</v>
      </c>
      <c r="J5" s="58" t="n">
        <f aca="false">TRUE()</f>
        <v>1</v>
      </c>
      <c r="K5" s="55" t="s">
        <v>371</v>
      </c>
      <c r="L5" s="59" t="b">
        <v>1</v>
      </c>
      <c r="M5" s="60" t="str">
        <f aca="false">IF(ISBLANK(K5),"",IF(L5, "https://raw.githubusercontent.com/PatrickVibild/TellusAmazonPictures/master/pictures/"&amp;K5&amp;"/1.jpg","https://download.lenovo.com/Images/Parts/"&amp;K5&amp;"/"&amp;K5&amp;"_A.jpg"))</f>
        <v>https://raw.githubusercontent.com/PatrickVibild/TellusAmazonPictures/master/pictures/Lenovo/T480s/BL/FR/1.jpg</v>
      </c>
      <c r="N5" s="60" t="str">
        <f aca="false">IF(ISBLANK(K5),"",IF(L5, "https://raw.githubusercontent.com/PatrickVibild/TellusAmazonPictures/master/pictures/"&amp;K5&amp;"/2.jpg","https://download.lenovo.com/Images/Parts/"&amp;K5&amp;"/"&amp;K5&amp;"_B.jpg"))</f>
        <v>https://raw.githubusercontent.com/PatrickVibild/TellusAmazonPictures/master/pictures/Lenovo/T480s/BL/FR/2.jpg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https://raw.githubusercontent.com/PatrickVibild/TellusAmazonPictures/master/pictures/Lenovo/T480s/BL/FR/3.jpg</v>
      </c>
      <c r="P5" s="0" t="str">
        <f aca="false">IF(ISBLANK(K5),"",IF(L5, "https://raw.githubusercontent.com/PatrickVibild/TellusAmazonPictures/master/pictures/"&amp;K5&amp;"/4.jpg", ""))</f>
        <v>https://raw.githubusercontent.com/PatrickVibild/TellusAmazonPictures/master/pictures/Lenovo/T480s/BL/FR/4.jpg</v>
      </c>
      <c r="Q5" s="0" t="str">
        <f aca="false">IF(ISBLANK(K5),"",IF(L5, "https://raw.githubusercontent.com/PatrickVibild/TellusAmazonPictures/master/pictures/"&amp;K5&amp;"/5.jpg", ""))</f>
        <v>https://raw.githubusercontent.com/PatrickVibild/TellusAmazonPictures/master/pictures/Lenovo/T480s/BL/FR/5.jpg</v>
      </c>
      <c r="R5" s="0" t="str">
        <f aca="false">IF(ISBLANK(K5),"",IF(L5, "https://raw.githubusercontent.com/PatrickVibild/TellusAmazonPictures/master/pictures/"&amp;K5&amp;"/6.jpg", ""))</f>
        <v>https://raw.githubusercontent.com/PatrickVibild/TellusAmazonPictures/master/pictures/Lenovo/T480s/BL/FR/6.jpg</v>
      </c>
      <c r="S5" s="0" t="str">
        <f aca="false">IF(ISBLANK(K5),"",IF(L5, "https://raw.githubusercontent.com/PatrickVibild/TellusAmazonPictures/master/pictures/"&amp;K5&amp;"/7.jpg", ""))</f>
        <v>https://raw.githubusercontent.com/PatrickVibild/TellusAmazonPictures/master/pictures/Lenovo/T480s/BL/FR/7.jpg</v>
      </c>
      <c r="T5" s="0" t="str">
        <f aca="false">IF(ISBLANK(K5),"",IF(L5, "https://raw.githubusercontent.com/PatrickVibild/TellusAmazonPictures/master/pictures/"&amp;K5&amp;"/8.jpg",""))</f>
        <v>https://raw.githubusercontent.com/PatrickVibild/TellusAmazonPictures/master/pictures/Lenovo/T480s/BL/FR/8.jpg</v>
      </c>
      <c r="U5" s="0" t="str">
        <f aca="false">IF(ISBLANK(K5),"",IF(L5, "https://raw.githubusercontent.com/PatrickVibild/TellusAmazonPictures/master/pictures/"&amp;K5&amp;"/9.jpg", ""))</f>
        <v>https://raw.githubusercontent.com/PatrickVibild/TellusAmazonPictures/master/pictures/Lenovo/T480s/BL/FR/9.jpg</v>
      </c>
      <c r="V5" s="62" t="n">
        <f aca="false">MATCH(G5,options!$D$1:$D$20,0)</f>
        <v>2</v>
      </c>
    </row>
    <row r="6" customFormat="false" ht="23.85" hidden="false" customHeight="false" outlineLevel="0" collapsed="false">
      <c r="A6" s="48" t="s">
        <v>372</v>
      </c>
      <c r="B6" s="63" t="s">
        <v>373</v>
      </c>
      <c r="C6" s="54" t="n">
        <f aca="false">FALSE()</f>
        <v>0</v>
      </c>
      <c r="D6" s="54" t="n">
        <f aca="false">TRUE()</f>
        <v>1</v>
      </c>
      <c r="E6" s="55" t="n">
        <v>5714401480037</v>
      </c>
      <c r="F6" s="55" t="s">
        <v>374</v>
      </c>
      <c r="G6" s="56"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7" t="n">
        <f aca="false">TRUE()</f>
        <v>1</v>
      </c>
      <c r="J6" s="58" t="n">
        <f aca="false">TRUE()</f>
        <v>1</v>
      </c>
      <c r="K6" s="55" t="s">
        <v>376</v>
      </c>
      <c r="L6" s="59" t="b">
        <v>1</v>
      </c>
      <c r="M6" s="60" t="str">
        <f aca="false">IF(ISBLANK(K6),"",IF(L6, "https://raw.githubusercontent.com/PatrickVibild/TellusAmazonPictures/master/pictures/"&amp;K6&amp;"/1.jpg","https://download.lenovo.com/Images/Parts/"&amp;K6&amp;"/"&amp;K6&amp;"_A.jpg"))</f>
        <v>https://raw.githubusercontent.com/PatrickVibild/TellusAmazonPictures/master/pictures/Lenovo/T480s/BL/IT/1.jpg</v>
      </c>
      <c r="N6" s="60" t="str">
        <f aca="false">IF(ISBLANK(K6),"",IF(L6, "https://raw.githubusercontent.com/PatrickVibild/TellusAmazonPictures/master/pictures/"&amp;K6&amp;"/2.jpg","https://download.lenovo.com/Images/Parts/"&amp;K6&amp;"/"&amp;K6&amp;"_B.jpg"))</f>
        <v>https://raw.githubusercontent.com/PatrickVibild/TellusAmazonPictures/master/pictures/Lenovo/T480s/BL/IT/2.jpg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https://raw.githubusercontent.com/PatrickVibild/TellusAmazonPictures/master/pictures/Lenovo/T480s/BL/IT/3.jpg</v>
      </c>
      <c r="P6" s="0" t="str">
        <f aca="false">IF(ISBLANK(K6),"",IF(L6, "https://raw.githubusercontent.com/PatrickVibild/TellusAmazonPictures/master/pictures/"&amp;K6&amp;"/4.jpg", ""))</f>
        <v>https://raw.githubusercontent.com/PatrickVibild/TellusAmazonPictures/master/pictures/Lenovo/T480s/BL/IT/4.jpg</v>
      </c>
      <c r="Q6" s="0" t="str">
        <f aca="false">IF(ISBLANK(K6),"",IF(L6, "https://raw.githubusercontent.com/PatrickVibild/TellusAmazonPictures/master/pictures/"&amp;K6&amp;"/5.jpg", ""))</f>
        <v>https://raw.githubusercontent.com/PatrickVibild/TellusAmazonPictures/master/pictures/Lenovo/T480s/BL/IT/5.jpg</v>
      </c>
      <c r="R6" s="0" t="str">
        <f aca="false">IF(ISBLANK(K6),"",IF(L6, "https://raw.githubusercontent.com/PatrickVibild/TellusAmazonPictures/master/pictures/"&amp;K6&amp;"/6.jpg", ""))</f>
        <v>https://raw.githubusercontent.com/PatrickVibild/TellusAmazonPictures/master/pictures/Lenovo/T480s/BL/IT/6.jpg</v>
      </c>
      <c r="S6" s="0" t="str">
        <f aca="false">IF(ISBLANK(K6),"",IF(L6, "https://raw.githubusercontent.com/PatrickVibild/TellusAmazonPictures/master/pictures/"&amp;K6&amp;"/7.jpg", ""))</f>
        <v>https://raw.githubusercontent.com/PatrickVibild/TellusAmazonPictures/master/pictures/Lenovo/T480s/BL/IT/7.jpg</v>
      </c>
      <c r="T6" s="0" t="str">
        <f aca="false">IF(ISBLANK(K6),"",IF(L6, "https://raw.githubusercontent.com/PatrickVibild/TellusAmazonPictures/master/pictures/"&amp;K6&amp;"/8.jpg",""))</f>
        <v>https://raw.githubusercontent.com/PatrickVibild/TellusAmazonPictures/master/pictures/Lenovo/T480s/BL/IT/8.jpg</v>
      </c>
      <c r="U6" s="0" t="str">
        <f aca="false">IF(ISBLANK(K6),"",IF(L6, "https://raw.githubusercontent.com/PatrickVibild/TellusAmazonPictures/master/pictures/"&amp;K6&amp;"/9.jpg", ""))</f>
        <v>https://raw.githubusercontent.com/PatrickVibild/TellusAmazonPictures/master/pictures/Lenovo/T480s/BL/IT/9.jpg</v>
      </c>
      <c r="V6" s="62" t="n">
        <f aca="false">MATCH(G6,options!$D$1:$D$20,0)</f>
        <v>3</v>
      </c>
    </row>
    <row r="7" customFormat="false" ht="23.85" hidden="false" customHeight="false" outlineLevel="0" collapsed="false">
      <c r="A7" s="48" t="s">
        <v>377</v>
      </c>
      <c r="B7" s="64" t="str">
        <f aca="false">IF(B6=options!C1,"41","41")</f>
        <v>41</v>
      </c>
      <c r="C7" s="54" t="n">
        <f aca="false">FALSE()</f>
        <v>0</v>
      </c>
      <c r="D7" s="54" t="n">
        <f aca="false">TRUE()</f>
        <v>1</v>
      </c>
      <c r="E7" s="55" t="n">
        <v>5714401480044</v>
      </c>
      <c r="F7" s="55" t="s">
        <v>378</v>
      </c>
      <c r="G7" s="56"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7" t="n">
        <f aca="false">TRUE()</f>
        <v>1</v>
      </c>
      <c r="J7" s="58" t="n">
        <f aca="false">TRUE()</f>
        <v>1</v>
      </c>
      <c r="K7" s="55" t="s">
        <v>380</v>
      </c>
      <c r="L7" s="59" t="b">
        <v>1</v>
      </c>
      <c r="M7" s="60" t="str">
        <f aca="false">IF(ISBLANK(K7),"",IF(L7, "https://raw.githubusercontent.com/PatrickVibild/TellusAmazonPictures/master/pictures/"&amp;K7&amp;"/1.jpg","https://download.lenovo.com/Images/Parts/"&amp;K7&amp;"/"&amp;K7&amp;"_A.jpg"))</f>
        <v>https://raw.githubusercontent.com/PatrickVibild/TellusAmazonPictures/master/pictures/Lenovo/T480s/BL/ES/1.jpg</v>
      </c>
      <c r="N7" s="60" t="str">
        <f aca="false">IF(ISBLANK(K7),"",IF(L7, "https://raw.githubusercontent.com/PatrickVibild/TellusAmazonPictures/master/pictures/"&amp;K7&amp;"/2.jpg","https://download.lenovo.com/Images/Parts/"&amp;K7&amp;"/"&amp;K7&amp;"_B.jpg"))</f>
        <v>https://raw.githubusercontent.com/PatrickVibild/TellusAmazonPictures/master/pictures/Lenovo/T480s/BL/ES/2.jpg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https://raw.githubusercontent.com/PatrickVibild/TellusAmazonPictures/master/pictures/Lenovo/T480s/BL/ES/3.jpg</v>
      </c>
      <c r="P7" s="0" t="str">
        <f aca="false">IF(ISBLANK(K7),"",IF(L7, "https://raw.githubusercontent.com/PatrickVibild/TellusAmazonPictures/master/pictures/"&amp;K7&amp;"/4.jpg", ""))</f>
        <v>https://raw.githubusercontent.com/PatrickVibild/TellusAmazonPictures/master/pictures/Lenovo/T480s/BL/ES/4.jpg</v>
      </c>
      <c r="Q7" s="0" t="str">
        <f aca="false">IF(ISBLANK(K7),"",IF(L7, "https://raw.githubusercontent.com/PatrickVibild/TellusAmazonPictures/master/pictures/"&amp;K7&amp;"/5.jpg", ""))</f>
        <v>https://raw.githubusercontent.com/PatrickVibild/TellusAmazonPictures/master/pictures/Lenovo/T480s/BL/ES/5.jpg</v>
      </c>
      <c r="R7" s="0" t="str">
        <f aca="false">IF(ISBLANK(K7),"",IF(L7, "https://raw.githubusercontent.com/PatrickVibild/TellusAmazonPictures/master/pictures/"&amp;K7&amp;"/6.jpg", ""))</f>
        <v>https://raw.githubusercontent.com/PatrickVibild/TellusAmazonPictures/master/pictures/Lenovo/T480s/BL/ES/6.jpg</v>
      </c>
      <c r="S7" s="0" t="str">
        <f aca="false">IF(ISBLANK(K7),"",IF(L7, "https://raw.githubusercontent.com/PatrickVibild/TellusAmazonPictures/master/pictures/"&amp;K7&amp;"/7.jpg", ""))</f>
        <v>https://raw.githubusercontent.com/PatrickVibild/TellusAmazonPictures/master/pictures/Lenovo/T480s/BL/ES/7.jpg</v>
      </c>
      <c r="T7" s="0" t="str">
        <f aca="false">IF(ISBLANK(K7),"",IF(L7, "https://raw.githubusercontent.com/PatrickVibild/TellusAmazonPictures/master/pictures/"&amp;K7&amp;"/8.jpg",""))</f>
        <v>https://raw.githubusercontent.com/PatrickVibild/TellusAmazonPictures/master/pictures/Lenovo/T480s/BL/ES/8.jpg</v>
      </c>
      <c r="U7" s="0" t="str">
        <f aca="false">IF(ISBLANK(K7),"",IF(L7, "https://raw.githubusercontent.com/PatrickVibild/TellusAmazonPictures/master/pictures/"&amp;K7&amp;"/9.jpg", ""))</f>
        <v>https://raw.githubusercontent.com/PatrickVibild/TellusAmazonPictures/master/pictures/Lenovo/T480s/BL/ES/9.jpg</v>
      </c>
      <c r="V7" s="62" t="n">
        <f aca="false">MATCH(G7,options!$D$1:$D$20,0)</f>
        <v>4</v>
      </c>
    </row>
    <row r="8" customFormat="false" ht="23.85" hidden="false" customHeight="false" outlineLevel="0" collapsed="false">
      <c r="A8" s="48" t="s">
        <v>381</v>
      </c>
      <c r="B8" s="64" t="str">
        <f aca="false">IF(B6=options!C1,"17","17")</f>
        <v>17</v>
      </c>
      <c r="C8" s="54" t="n">
        <f aca="false">FALSE()</f>
        <v>0</v>
      </c>
      <c r="D8" s="54" t="n">
        <f aca="false">TRUE()</f>
        <v>1</v>
      </c>
      <c r="E8" s="55" t="n">
        <v>5714401480051</v>
      </c>
      <c r="F8" s="55" t="s">
        <v>382</v>
      </c>
      <c r="G8" s="56"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TRUE()</f>
        <v>1</v>
      </c>
      <c r="K8" s="55" t="s">
        <v>384</v>
      </c>
      <c r="L8" s="59" t="b">
        <v>1</v>
      </c>
      <c r="M8" s="60" t="str">
        <f aca="false">IF(ISBLANK(K8),"",IF(L8, "https://raw.githubusercontent.com/PatrickVibild/TellusAmazonPictures/master/pictures/"&amp;K8&amp;"/1.jpg","https://download.lenovo.com/Images/Parts/"&amp;K8&amp;"/"&amp;K8&amp;"_A.jpg"))</f>
        <v>https://raw.githubusercontent.com/PatrickVibild/TellusAmazonPictures/master/pictures/Lenovo/T480s/BL/UK/1.jpg</v>
      </c>
      <c r="N8" s="60" t="str">
        <f aca="false">IF(ISBLANK(K8),"",IF(L8, "https://raw.githubusercontent.com/PatrickVibild/TellusAmazonPictures/master/pictures/"&amp;K8&amp;"/2.jpg","https://download.lenovo.com/Images/Parts/"&amp;K8&amp;"/"&amp;K8&amp;"_B.jpg"))</f>
        <v>https://raw.githubusercontent.com/PatrickVibild/TellusAmazonPictures/master/pictures/Lenovo/T480s/BL/UK/2.jpg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https://raw.githubusercontent.com/PatrickVibild/TellusAmazonPictures/master/pictures/Lenovo/T480s/BL/UK/3.jpg</v>
      </c>
      <c r="P8" s="0" t="str">
        <f aca="false">IF(ISBLANK(K8),"",IF(L8, "https://raw.githubusercontent.com/PatrickVibild/TellusAmazonPictures/master/pictures/"&amp;K8&amp;"/4.jpg", ""))</f>
        <v>https://raw.githubusercontent.com/PatrickVibild/TellusAmazonPictures/master/pictures/Lenovo/T480s/BL/UK/4.jpg</v>
      </c>
      <c r="Q8" s="0" t="str">
        <f aca="false">IF(ISBLANK(K8),"",IF(L8, "https://raw.githubusercontent.com/PatrickVibild/TellusAmazonPictures/master/pictures/"&amp;K8&amp;"/5.jpg", ""))</f>
        <v>https://raw.githubusercontent.com/PatrickVibild/TellusAmazonPictures/master/pictures/Lenovo/T480s/BL/UK/5.jpg</v>
      </c>
      <c r="R8" s="0" t="str">
        <f aca="false">IF(ISBLANK(K8),"",IF(L8, "https://raw.githubusercontent.com/PatrickVibild/TellusAmazonPictures/master/pictures/"&amp;K8&amp;"/6.jpg", ""))</f>
        <v>https://raw.githubusercontent.com/PatrickVibild/TellusAmazonPictures/master/pictures/Lenovo/T480s/BL/UK/6.jpg</v>
      </c>
      <c r="S8" s="0" t="str">
        <f aca="false">IF(ISBLANK(K8),"",IF(L8, "https://raw.githubusercontent.com/PatrickVibild/TellusAmazonPictures/master/pictures/"&amp;K8&amp;"/7.jpg", ""))</f>
        <v>https://raw.githubusercontent.com/PatrickVibild/TellusAmazonPictures/master/pictures/Lenovo/T480s/BL/UK/7.jpg</v>
      </c>
      <c r="T8" s="0" t="str">
        <f aca="false">IF(ISBLANK(K8),"",IF(L8, "https://raw.githubusercontent.com/PatrickVibild/TellusAmazonPictures/master/pictures/"&amp;K8&amp;"/8.jpg",""))</f>
        <v>https://raw.githubusercontent.com/PatrickVibild/TellusAmazonPictures/master/pictures/Lenovo/T480s/BL/UK/8.jpg</v>
      </c>
      <c r="U8" s="0" t="str">
        <f aca="false">IF(ISBLANK(K8),"",IF(L8, "https://raw.githubusercontent.com/PatrickVibild/TellusAmazonPictures/master/pictures/"&amp;K8&amp;"/9.jpg", ""))</f>
        <v>https://raw.githubusercontent.com/PatrickVibild/TellusAmazonPictures/master/pictures/Lenovo/T480s/BL/UK/9.jpg</v>
      </c>
      <c r="V8" s="62" t="n">
        <f aca="false">MATCH(G8,options!$D$1:$D$20,0)</f>
        <v>5</v>
      </c>
    </row>
    <row r="9" customFormat="false" ht="35.05" hidden="false" customHeight="false" outlineLevel="0" collapsed="false">
      <c r="A9" s="48" t="s">
        <v>385</v>
      </c>
      <c r="B9" s="64" t="str">
        <f aca="false">IF(B6=options!C1,"5","5")</f>
        <v>5</v>
      </c>
      <c r="C9" s="54" t="n">
        <f aca="false">FALSE()</f>
        <v>0</v>
      </c>
      <c r="D9" s="54" t="n">
        <f aca="false">FALSE()</f>
        <v>0</v>
      </c>
      <c r="E9" s="55" t="n">
        <v>5714401480068</v>
      </c>
      <c r="F9" s="55" t="s">
        <v>386</v>
      </c>
      <c r="G9" s="56"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7" t="n">
        <f aca="false">TRUE()</f>
        <v>1</v>
      </c>
      <c r="J9" s="58" t="n">
        <f aca="false">TRUE()</f>
        <v>1</v>
      </c>
      <c r="K9" s="55" t="s">
        <v>388</v>
      </c>
      <c r="L9" s="59" t="b">
        <v>1</v>
      </c>
      <c r="M9" s="60" t="str">
        <f aca="false">IF(ISBLANK(K9),"",IF(L9, "https://raw.githubusercontent.com/PatrickVibild/TellusAmazonPictures/master/pictures/"&amp;K9&amp;"/1.jpg","https://download.lenovo.com/Images/Parts/"&amp;K9&amp;"/"&amp;K9&amp;"_A.jpg"))</f>
        <v>https://raw.githubusercontent.com/PatrickVibild/TellusAmazonPictures/master/pictures/Lenovo/T480s/BL/NOR/1.jpg</v>
      </c>
      <c r="N9" s="60" t="str">
        <f aca="false">IF(ISBLANK(K9),"",IF(L9, "https://raw.githubusercontent.com/PatrickVibild/TellusAmazonPictures/master/pictures/"&amp;K9&amp;"/2.jpg","https://download.lenovo.com/Images/Parts/"&amp;K9&amp;"/"&amp;K9&amp;"_B.jpg"))</f>
        <v>https://raw.githubusercontent.com/PatrickVibild/TellusAmazonPictures/master/pictures/Lenovo/T480s/BL/NOR/2.jpg</v>
      </c>
      <c r="O9" s="61" t="str">
        <f aca="false">IF(ISBLANK(K9),"",IF(L9, "https://raw.githubusercontent.com/PatrickVibild/TellusAmazonPictures/master/pictures/"&amp;K9&amp;"/3.jpg","https://download.lenovo.com/Images/Parts/"&amp;K9&amp;"/"&amp;K9&amp;"_details.jpg"))</f>
        <v>https://raw.githubusercontent.com/PatrickVibild/TellusAmazonPictures/master/pictures/Lenovo/T480s/BL/NOR/3.jpg</v>
      </c>
      <c r="P9" s="0" t="str">
        <f aca="false">IF(ISBLANK(K9),"",IF(L9, "https://raw.githubusercontent.com/PatrickVibild/TellusAmazonPictures/master/pictures/"&amp;K9&amp;"/4.jpg", ""))</f>
        <v>https://raw.githubusercontent.com/PatrickVibild/TellusAmazonPictures/master/pictures/Lenovo/T480s/BL/NOR/4.jpg</v>
      </c>
      <c r="Q9" s="0" t="str">
        <f aca="false">IF(ISBLANK(K9),"",IF(L9, "https://raw.githubusercontent.com/PatrickVibild/TellusAmazonPictures/master/pictures/"&amp;K9&amp;"/5.jpg", ""))</f>
        <v>https://raw.githubusercontent.com/PatrickVibild/TellusAmazonPictures/master/pictures/Lenovo/T480s/BL/NOR/5.jpg</v>
      </c>
      <c r="R9" s="0" t="str">
        <f aca="false">IF(ISBLANK(K9),"",IF(L9, "https://raw.githubusercontent.com/PatrickVibild/TellusAmazonPictures/master/pictures/"&amp;K9&amp;"/6.jpg", ""))</f>
        <v>https://raw.githubusercontent.com/PatrickVibild/TellusAmazonPictures/master/pictures/Lenovo/T480s/BL/NOR/6.jpg</v>
      </c>
      <c r="S9" s="0" t="str">
        <f aca="false">IF(ISBLANK(K9),"",IF(L9, "https://raw.githubusercontent.com/PatrickVibild/TellusAmazonPictures/master/pictures/"&amp;K9&amp;"/7.jpg", ""))</f>
        <v>https://raw.githubusercontent.com/PatrickVibild/TellusAmazonPictures/master/pictures/Lenovo/T480s/BL/NOR/7.jpg</v>
      </c>
      <c r="T9" s="0" t="str">
        <f aca="false">IF(ISBLANK(K9),"",IF(L9, "https://raw.githubusercontent.com/PatrickVibild/TellusAmazonPictures/master/pictures/"&amp;K9&amp;"/8.jpg",""))</f>
        <v>https://raw.githubusercontent.com/PatrickVibild/TellusAmazonPictures/master/pictures/Lenovo/T480s/BL/NOR/8.jpg</v>
      </c>
      <c r="U9" s="0" t="str">
        <f aca="false">IF(ISBLANK(K9),"",IF(L9, "https://raw.githubusercontent.com/PatrickVibild/TellusAmazonPictures/master/pictures/"&amp;K9&amp;"/9.jpg", ""))</f>
        <v>https://raw.githubusercontent.com/PatrickVibild/TellusAmazonPictures/master/pictures/Lenovo/T480s/BL/NOR/9.jpg</v>
      </c>
      <c r="V9" s="62" t="n">
        <f aca="false">MATCH(G9,options!$D$1:$D$20,0)</f>
        <v>6</v>
      </c>
    </row>
    <row r="10" customFormat="false" ht="12.8" hidden="false" customHeight="false" outlineLevel="0" collapsed="false">
      <c r="A10" s="0" t="s">
        <v>389</v>
      </c>
      <c r="B10" s="65"/>
      <c r="C10" s="54" t="n">
        <f aca="false">FALSE()</f>
        <v>0</v>
      </c>
      <c r="D10" s="54" t="n">
        <f aca="false">FALSE()</f>
        <v>0</v>
      </c>
      <c r="E10" s="55" t="n">
        <v>5714401480075</v>
      </c>
      <c r="F10" s="55" t="s">
        <v>390</v>
      </c>
      <c r="G10" s="56"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7" t="n">
        <f aca="false">TRUE()</f>
        <v>1</v>
      </c>
      <c r="J10" s="58" t="n">
        <f aca="false">TRUE()</f>
        <v>1</v>
      </c>
      <c r="K10" s="55" t="s">
        <v>392</v>
      </c>
      <c r="L10" s="59" t="n">
        <f aca="false">FALSE()</f>
        <v>0</v>
      </c>
      <c r="M10" s="60" t="str">
        <f aca="false">IF(ISBLANK(K10),"",IF(L10, "https://raw.githubusercontent.com/PatrickVibild/TellusAmazonPictures/master/pictures/"&amp;K10&amp;"/1.jpg","https://download.lenovo.com/Images/Parts/"&amp;K10&amp;"/"&amp;K10&amp;"_A.jpg"))</f>
        <v>https://download.lenovo.com/Images/Parts/01YP366/01YP366_A.jpg</v>
      </c>
      <c r="N10" s="60" t="str">
        <f aca="false">IF(ISBLANK(K10),"",IF(L10, "https://raw.githubusercontent.com/PatrickVibild/TellusAmazonPictures/master/pictures/"&amp;K10&amp;"/2.jpg","https://download.lenovo.com/Images/Parts/"&amp;K10&amp;"/"&amp;K10&amp;"_B.jpg"))</f>
        <v>https://download.lenovo.com/Images/Parts/01YP366/01YP366_B.jpg</v>
      </c>
      <c r="O10" s="61" t="str">
        <f aca="false">IF(ISBLANK(K10),"",IF(L10, "https://raw.githubusercontent.com/PatrickVibild/TellusAmazonPictures/master/pictures/"&amp;K10&amp;"/3.jpg","https://download.lenovo.com/Images/Parts/"&amp;K10&amp;"/"&amp;K10&amp;"_details.jpg"))</f>
        <v>https://download.lenovo.com/Images/Parts/01YP366/01YP366_details.jpg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393</v>
      </c>
      <c r="B11" s="66" t="n">
        <v>150</v>
      </c>
      <c r="C11" s="54" t="n">
        <f aca="false">FALSE()</f>
        <v>0</v>
      </c>
      <c r="D11" s="54" t="n">
        <f aca="false">FALSE()</f>
        <v>0</v>
      </c>
      <c r="E11" s="55" t="n">
        <v>5714401480082</v>
      </c>
      <c r="F11" s="55" t="s">
        <v>394</v>
      </c>
      <c r="G11" s="56"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7" t="n">
        <f aca="false">TRUE()</f>
        <v>1</v>
      </c>
      <c r="J11" s="58" t="n">
        <f aca="false">TRUE()</f>
        <v>1</v>
      </c>
      <c r="K11" s="55" t="s">
        <v>396</v>
      </c>
      <c r="L11" s="59" t="n">
        <f aca="false">FALSE()</f>
        <v>0</v>
      </c>
      <c r="M11" s="60" t="str">
        <f aca="false">IF(ISBLANK(K11),"",IF(L11, "https://raw.githubusercontent.com/PatrickVibild/TellusAmazonPictures/master/pictures/"&amp;K11&amp;"/1.jpg","https://download.lenovo.com/Images/Parts/"&amp;K11&amp;"/"&amp;K11&amp;"_A.jpg"))</f>
        <v>https://download.lenovo.com/Images/Parts/01YP287/01YP287_A.jpg</v>
      </c>
      <c r="N11" s="60" t="str">
        <f aca="false">IF(ISBLANK(K11),"",IF(L11, "https://raw.githubusercontent.com/PatrickVibild/TellusAmazonPictures/master/pictures/"&amp;K11&amp;"/2.jpg","https://download.lenovo.com/Images/Parts/"&amp;K11&amp;"/"&amp;K11&amp;"_B.jpg"))</f>
        <v>https://download.lenovo.com/Images/Parts/01YP287/01YP287_B.jpg</v>
      </c>
      <c r="O11" s="61" t="str">
        <f aca="false">IF(ISBLANK(K11),"",IF(L11, "https://raw.githubusercontent.com/PatrickVibild/TellusAmazonPictures/master/pictures/"&amp;K11&amp;"/3.jpg","https://download.lenovo.com/Images/Parts/"&amp;K11&amp;"/"&amp;K11&amp;"_details.jpg"))</f>
        <v>https://download.lenovo.com/Images/Parts/01YP287/01YP287_details.jpg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5"/>
      <c r="C12" s="54" t="n">
        <f aca="false">FALSE()</f>
        <v>0</v>
      </c>
      <c r="D12" s="54" t="n">
        <f aca="false">FALSE()</f>
        <v>0</v>
      </c>
      <c r="E12" s="55" t="n">
        <v>5714401480099</v>
      </c>
      <c r="F12" s="55" t="s">
        <v>397</v>
      </c>
      <c r="G12" s="56" t="s">
        <v>398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7" t="n">
        <f aca="false">TRUE()</f>
        <v>1</v>
      </c>
      <c r="J12" s="58" t="n">
        <f aca="false">TRUE()</f>
        <v>1</v>
      </c>
      <c r="K12" s="55" t="s">
        <v>399</v>
      </c>
      <c r="L12" s="59" t="n">
        <f aca="false">FALSE()</f>
        <v>0</v>
      </c>
      <c r="M12" s="60" t="str">
        <f aca="false">IF(ISBLANK(K12),"",IF(L12, "https://raw.githubusercontent.com/PatrickVibild/TellusAmazonPictures/master/pictures/"&amp;K12&amp;"/1.jpg","https://download.lenovo.com/Images/Parts/"&amp;K12&amp;"/"&amp;K12&amp;"_A.jpg"))</f>
        <v>https://download.lenovo.com/Images/Parts/01EN978/01EN978_A.jpg</v>
      </c>
      <c r="N12" s="60" t="str">
        <f aca="false">IF(ISBLANK(K12),"",IF(L12, "https://raw.githubusercontent.com/PatrickVibild/TellusAmazonPictures/master/pictures/"&amp;K12&amp;"/2.jpg","https://download.lenovo.com/Images/Parts/"&amp;K12&amp;"/"&amp;K12&amp;"_B.jpg"))</f>
        <v>https://download.lenovo.com/Images/Parts/01EN978/01EN978_B.jpg</v>
      </c>
      <c r="O12" s="61" t="str">
        <f aca="false">IF(ISBLANK(K12),"",IF(L12, "https://raw.githubusercontent.com/PatrickVibild/TellusAmazonPictures/master/pictures/"&amp;K12&amp;"/3.jpg","https://download.lenovo.com/Images/Parts/"&amp;K12&amp;"/"&amp;K12&amp;"_details.jpg"))</f>
        <v>https://download.lenovo.com/Images/Parts/01EN978/01EN978_details.jpg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400</v>
      </c>
      <c r="B13" s="55" t="s">
        <v>401</v>
      </c>
      <c r="C13" s="54" t="n">
        <f aca="false">FALSE()</f>
        <v>0</v>
      </c>
      <c r="D13" s="54" t="n">
        <f aca="false">FALSE()</f>
        <v>0</v>
      </c>
      <c r="E13" s="55" t="n">
        <v>5714401480105</v>
      </c>
      <c r="F13" s="55" t="s">
        <v>402</v>
      </c>
      <c r="G13" s="56"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7" t="n">
        <f aca="false">TRUE()</f>
        <v>1</v>
      </c>
      <c r="J13" s="58" t="n">
        <f aca="false">TRUE()</f>
        <v>1</v>
      </c>
      <c r="K13" s="55" t="s">
        <v>404</v>
      </c>
      <c r="L13" s="59" t="n">
        <f aca="false">FALSE()</f>
        <v>0</v>
      </c>
      <c r="M13" s="60" t="str">
        <f aca="false">IF(ISBLANK(K13),"",IF(L13, "https://raw.githubusercontent.com/PatrickVibild/TellusAmazonPictures/master/pictures/"&amp;K13&amp;"/1.jpg","https://download.lenovo.com/Images/Parts/"&amp;K13&amp;"/"&amp;K13&amp;"_A.jpg"))</f>
        <v>https://download.lenovo.com/Images/Parts/01YP449/01YP449_A.jpg</v>
      </c>
      <c r="N13" s="60" t="str">
        <f aca="false">IF(ISBLANK(K13),"",IF(L13, "https://raw.githubusercontent.com/PatrickVibild/TellusAmazonPictures/master/pictures/"&amp;K13&amp;"/2.jpg","https://download.lenovo.com/Images/Parts/"&amp;K13&amp;"/"&amp;K13&amp;"_B.jpg"))</f>
        <v>https://download.lenovo.com/Images/Parts/01YP449/01YP449_B.jpg</v>
      </c>
      <c r="O13" s="61" t="str">
        <f aca="false">IF(ISBLANK(K13),"",IF(L13, "https://raw.githubusercontent.com/PatrickVibild/TellusAmazonPictures/master/pictures/"&amp;K13&amp;"/3.jpg","https://download.lenovo.com/Images/Parts/"&amp;K13&amp;"/"&amp;K13&amp;"_details.jpg"))</f>
        <v>https://download.lenovo.com/Images/Parts/01YP449/01YP449_details.jpg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405</v>
      </c>
      <c r="B14" s="55" t="n">
        <v>5714401488996</v>
      </c>
      <c r="C14" s="54" t="n">
        <f aca="false">FALSE()</f>
        <v>0</v>
      </c>
      <c r="D14" s="54" t="n">
        <f aca="false">FALSE()</f>
        <v>0</v>
      </c>
      <c r="E14" s="55" t="n">
        <v>5714401480112</v>
      </c>
      <c r="F14" s="55" t="s">
        <v>406</v>
      </c>
      <c r="G14" s="56"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7" t="n">
        <f aca="false">TRUE()</f>
        <v>1</v>
      </c>
      <c r="J14" s="58" t="n">
        <f aca="false">TRUE()</f>
        <v>1</v>
      </c>
      <c r="K14" s="55" t="s">
        <v>408</v>
      </c>
      <c r="L14" s="59" t="n">
        <f aca="false">FALSE()</f>
        <v>0</v>
      </c>
      <c r="M14" s="60" t="str">
        <f aca="false">IF(ISBLANK(K14),"",IF(L14, "https://raw.githubusercontent.com/PatrickVibild/TellusAmazonPictures/master/pictures/"&amp;K14&amp;"/1.jpg","https://download.lenovo.com/Images/Parts/"&amp;K14&amp;"/"&amp;K14&amp;"_A.jpg"))</f>
        <v>https://download.lenovo.com/Images/Parts/01YP535/01YP535_A.jpg</v>
      </c>
      <c r="N14" s="60" t="str">
        <f aca="false">IF(ISBLANK(K14),"",IF(L14, "https://raw.githubusercontent.com/PatrickVibild/TellusAmazonPictures/master/pictures/"&amp;K14&amp;"/2.jpg","https://download.lenovo.com/Images/Parts/"&amp;K14&amp;"/"&amp;K14&amp;"_B.jpg"))</f>
        <v>https://download.lenovo.com/Images/Parts/01YP535/01YP535_B.jpg</v>
      </c>
      <c r="O14" s="61" t="str">
        <f aca="false">IF(ISBLANK(K14),"",IF(L14, "https://raw.githubusercontent.com/PatrickVibild/TellusAmazonPictures/master/pictures/"&amp;K14&amp;"/3.jpg","https://download.lenovo.com/Images/Parts/"&amp;K14&amp;"/"&amp;K14&amp;"_details.jpg"))</f>
        <v>https://download.lenovo.com/Images/Parts/01YP535/01YP535_details.jpg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5"/>
      <c r="C15" s="54" t="n">
        <f aca="false">FALSE()</f>
        <v>0</v>
      </c>
      <c r="D15" s="54" t="n">
        <f aca="false">FALSE()</f>
        <v>0</v>
      </c>
      <c r="E15" s="55" t="n">
        <v>5714401480129</v>
      </c>
      <c r="F15" s="55" t="s">
        <v>409</v>
      </c>
      <c r="G15" s="56"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7" t="n">
        <f aca="false">TRUE()</f>
        <v>1</v>
      </c>
      <c r="J15" s="58" t="n">
        <f aca="false">TRUE()</f>
        <v>1</v>
      </c>
      <c r="K15" s="55"/>
      <c r="L15" s="59" t="n">
        <f aca="false">FALSE()</f>
        <v>0</v>
      </c>
      <c r="M15" s="60" t="str">
        <f aca="false">IF(ISBLANK(K15),"",IF(L15, "https://raw.githubusercontent.com/PatrickVibild/TellusAmazonPictures/master/pictures/"&amp;K15&amp;"/1.jpg","https://download.lenovo.com/Images/Parts/"&amp;K15&amp;"/"&amp;K15&amp;"_A.jpg"))</f>
        <v/>
      </c>
      <c r="N15" s="60" t="str">
        <f aca="false">IF(ISBLANK(K15),"",IF(L15, "https://raw.githubusercontent.com/PatrickVibild/TellusAmazonPictures/master/pictures/"&amp;K15&amp;"/2.jpg","https://download.lenovo.com/Images/Parts/"&amp;K15&amp;"/"&amp;K15&amp;"_B.jpg"))</f>
        <v/>
      </c>
      <c r="O15" s="61"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411</v>
      </c>
      <c r="B16" s="49" t="s">
        <v>412</v>
      </c>
      <c r="C16" s="54" t="n">
        <f aca="false">FALSE()</f>
        <v>0</v>
      </c>
      <c r="D16" s="54" t="n">
        <f aca="false">FALSE()</f>
        <v>0</v>
      </c>
      <c r="E16" s="55" t="n">
        <v>5714401480136</v>
      </c>
      <c r="F16" s="55" t="s">
        <v>413</v>
      </c>
      <c r="G16" s="56"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7" t="n">
        <f aca="false">TRUE()</f>
        <v>1</v>
      </c>
      <c r="J16" s="58" t="n">
        <f aca="false">TRUE()</f>
        <v>1</v>
      </c>
      <c r="K16" s="55" t="s">
        <v>415</v>
      </c>
      <c r="L16" s="59" t="n">
        <f aca="false">FALSE()</f>
        <v>0</v>
      </c>
      <c r="M16" s="60" t="str">
        <f aca="false">IF(ISBLANK(K16),"",IF(L16, "https://raw.githubusercontent.com/PatrickVibild/TellusAmazonPictures/master/pictures/"&amp;K16&amp;"/1.jpg","https://download.lenovo.com/Images/Parts/"&amp;K16&amp;"/"&amp;K16&amp;"_A.jpg"))</f>
        <v>https://download.lenovo.com/Images/Parts/01YP540/01YP540_A.jpg</v>
      </c>
      <c r="N16" s="60" t="str">
        <f aca="false">IF(ISBLANK(K16),"",IF(L16, "https://raw.githubusercontent.com/PatrickVibild/TellusAmazonPictures/master/pictures/"&amp;K16&amp;"/2.jpg","https://download.lenovo.com/Images/Parts/"&amp;K16&amp;"/"&amp;K16&amp;"_B.jpg"))</f>
        <v>https://download.lenovo.com/Images/Parts/01YP540/01YP540_B.jpg</v>
      </c>
      <c r="O16" s="61" t="str">
        <f aca="false">IF(ISBLANK(K16),"",IF(L16, "https://raw.githubusercontent.com/PatrickVibild/TellusAmazonPictures/master/pictures/"&amp;K16&amp;"/3.jpg","https://download.lenovo.com/Images/Parts/"&amp;K16&amp;"/"&amp;K16&amp;"_details.jpg"))</f>
        <v>https://download.lenovo.com/Images/Parts/01YP540/01YP540_details.jpg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5"/>
      <c r="C17" s="54" t="n">
        <f aca="false">FALSE()</f>
        <v>0</v>
      </c>
      <c r="D17" s="54" t="n">
        <f aca="false">FALSE()</f>
        <v>0</v>
      </c>
      <c r="E17" s="55" t="n">
        <v>5714401480143</v>
      </c>
      <c r="F17" s="55" t="s">
        <v>416</v>
      </c>
      <c r="G17" s="56" t="s">
        <v>417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7" t="n">
        <f aca="false">TRUE()</f>
        <v>1</v>
      </c>
      <c r="J17" s="58" t="n">
        <f aca="false">TRUE()</f>
        <v>1</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418</v>
      </c>
      <c r="B18" s="66" t="n">
        <v>0</v>
      </c>
      <c r="C18" s="54" t="n">
        <f aca="false">FALSE()</f>
        <v>0</v>
      </c>
      <c r="D18" s="54" t="n">
        <f aca="false">FALSE()</f>
        <v>0</v>
      </c>
      <c r="E18" s="55" t="n">
        <v>5714401480150</v>
      </c>
      <c r="F18" s="55" t="s">
        <v>419</v>
      </c>
      <c r="G18" s="56" t="s">
        <v>420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7" t="n">
        <f aca="false">TRUE()</f>
        <v>1</v>
      </c>
      <c r="J18" s="58" t="n">
        <f aca="false">TRUE()</f>
        <v>1</v>
      </c>
      <c r="K18" s="55" t="s">
        <v>421</v>
      </c>
      <c r="L18" s="59" t="n">
        <f aca="false">FALSE()</f>
        <v>0</v>
      </c>
      <c r="M18" s="60" t="str">
        <f aca="false">IF(ISBLANK(K18),"",IF(L18, "https://raw.githubusercontent.com/PatrickVibild/TellusAmazonPictures/master/pictures/"&amp;K18&amp;"/1.jpg","https://download.lenovo.com/Images/Parts/"&amp;K18&amp;"/"&amp;K18&amp;"_A.jpg"))</f>
        <v>https://download.lenovo.com/Images/Parts/01YP541/01YP541_A.jpg</v>
      </c>
      <c r="N18" s="60" t="str">
        <f aca="false">IF(ISBLANK(K18),"",IF(L18, "https://raw.githubusercontent.com/PatrickVibild/TellusAmazonPictures/master/pictures/"&amp;K18&amp;"/2.jpg","https://download.lenovo.com/Images/Parts/"&amp;K18&amp;"/"&amp;K18&amp;"_B.jpg"))</f>
        <v>https://download.lenovo.com/Images/Parts/01YP541/01YP541_B.jpg</v>
      </c>
      <c r="O18" s="61" t="str">
        <f aca="false">IF(ISBLANK(K18),"",IF(L18, "https://raw.githubusercontent.com/PatrickVibild/TellusAmazonPictures/master/pictures/"&amp;K18&amp;"/3.jpg","https://download.lenovo.com/Images/Parts/"&amp;K18&amp;"/"&amp;K18&amp;"_details.jpg"))</f>
        <v>https://download.lenovo.com/Images/Parts/01YP541/01YP541_details.jpg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5"/>
      <c r="C19" s="54" t="n">
        <f aca="false">FALSE()</f>
        <v>0</v>
      </c>
      <c r="D19" s="54" t="n">
        <f aca="false">FALSE()</f>
        <v>0</v>
      </c>
      <c r="E19" s="55" t="n">
        <v>5714401480167</v>
      </c>
      <c r="F19" s="55" t="s">
        <v>422</v>
      </c>
      <c r="G19" s="56" t="s">
        <v>423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7" t="n">
        <f aca="false">TRUE()</f>
        <v>1</v>
      </c>
      <c r="J19" s="58" t="n">
        <f aca="false">TRUE()</f>
        <v>1</v>
      </c>
      <c r="K19" s="55" t="s">
        <v>424</v>
      </c>
      <c r="L19" s="59" t="n">
        <f aca="false">FALSE()</f>
        <v>0</v>
      </c>
      <c r="M19" s="60" t="str">
        <f aca="false">IF(ISBLANK(K19),"",IF(L19, "https://raw.githubusercontent.com/PatrickVibild/TellusAmazonPictures/master/pictures/"&amp;K19&amp;"/1.jpg","https://download.lenovo.com/Images/Parts/"&amp;K19&amp;"/"&amp;K19&amp;"_A.jpg"))</f>
        <v>https://download.lenovo.com/Images/Parts/01YP549/01YP549_A.jpg</v>
      </c>
      <c r="N19" s="60" t="str">
        <f aca="false">IF(ISBLANK(K19),"",IF(L19, "https://raw.githubusercontent.com/PatrickVibild/TellusAmazonPictures/master/pictures/"&amp;K19&amp;"/2.jpg","https://download.lenovo.com/Images/Parts/"&amp;K19&amp;"/"&amp;K19&amp;"_B.jpg"))</f>
        <v>https://download.lenovo.com/Images/Parts/01YP549/01YP549_B.jpg</v>
      </c>
      <c r="O19" s="61" t="str">
        <f aca="false">IF(ISBLANK(K19),"",IF(L19, "https://raw.githubusercontent.com/PatrickVibild/TellusAmazonPictures/master/pictures/"&amp;K19&amp;"/3.jpg","https://download.lenovo.com/Images/Parts/"&amp;K19&amp;"/"&amp;K19&amp;"_details.jpg"))</f>
        <v>https://download.lenovo.com/Images/Parts/01YP549/01YP549_details.jpg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425</v>
      </c>
      <c r="B20" s="67" t="s">
        <v>426</v>
      </c>
      <c r="C20" s="54" t="n">
        <f aca="false">FALSE()</f>
        <v>0</v>
      </c>
      <c r="D20" s="54" t="n">
        <f aca="false">FALSE()</f>
        <v>0</v>
      </c>
      <c r="E20" s="55" t="n">
        <v>5714401480174</v>
      </c>
      <c r="F20" s="55" t="s">
        <v>427</v>
      </c>
      <c r="G20" s="56" t="s">
        <v>428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7" t="n">
        <f aca="false">TRUE()</f>
        <v>1</v>
      </c>
      <c r="J20" s="58" t="n">
        <f aca="false">TRUE()</f>
        <v>1</v>
      </c>
      <c r="K20" s="55" t="s">
        <v>429</v>
      </c>
      <c r="L20" s="59" t="n">
        <f aca="false">FALSE()</f>
        <v>0</v>
      </c>
      <c r="M20" s="60" t="str">
        <f aca="false">IF(ISBLANK(K20),"",IF(L20, "https://raw.githubusercontent.com/PatrickVibild/TellusAmazonPictures/master/pictures/"&amp;K20&amp;"/1.jpg","https://download.lenovo.com/Images/Parts/"&amp;K20&amp;"/"&amp;K20&amp;"_A.jpg"))</f>
        <v>https://download.lenovo.com/Images/Parts/01YP546/01YP546_A.jpg</v>
      </c>
      <c r="N20" s="60" t="str">
        <f aca="false">IF(ISBLANK(K20),"",IF(L20, "https://raw.githubusercontent.com/PatrickVibild/TellusAmazonPictures/master/pictures/"&amp;K20&amp;"/2.jpg","https://download.lenovo.com/Images/Parts/"&amp;K20&amp;"/"&amp;K20&amp;"_B.jpg"))</f>
        <v>https://download.lenovo.com/Images/Parts/01YP546/01YP546_B.jpg</v>
      </c>
      <c r="O20" s="61" t="str">
        <f aca="false">IF(ISBLANK(K20),"",IF(L20, "https://raw.githubusercontent.com/PatrickVibild/TellusAmazonPictures/master/pictures/"&amp;K20&amp;"/3.jpg","https://download.lenovo.com/Images/Parts/"&amp;K20&amp;"/"&amp;K20&amp;"_details.jpg"))</f>
        <v>https://download.lenovo.com/Images/Parts/01YP546/01YP546_details.jpg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5"/>
      <c r="C21" s="54" t="n">
        <f aca="false">FALSE()</f>
        <v>0</v>
      </c>
      <c r="D21" s="54" t="n">
        <f aca="false">FALSE()</f>
        <v>0</v>
      </c>
      <c r="E21" s="55" t="n">
        <v>5714401480181</v>
      </c>
      <c r="F21" s="55" t="s">
        <v>430</v>
      </c>
      <c r="G21" s="56" t="s">
        <v>431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FALSE()</f>
        <v>0</v>
      </c>
      <c r="J21" s="58" t="n">
        <f aca="false">TRUE()</f>
        <v>1</v>
      </c>
      <c r="K21" s="55" t="s">
        <v>432</v>
      </c>
      <c r="L21" s="59" t="b">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https://raw.githubusercontent.com/PatrickVibild/TellusAmazonPictures/master/pictures/Lenovo/T480s/BL/USI/1.jpg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https://raw.githubusercontent.com/PatrickVibild/TellusAmazonPictures/master/pictures/Lenovo/T480s/BL/USI/2.jpg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https://raw.githubusercontent.com/PatrickVibild/TellusAmazonPictures/master/pictures/Lenovo/T480s/BL/USI/3.jpg</v>
      </c>
      <c r="P21" s="0" t="str">
        <f aca="false">IF(ISBLANK(K21),"",IF(L21, "https://raw.githubusercontent.com/PatrickVibild/TellusAmazonPictures/master/pictures/"&amp;K21&amp;"/4.jpg", ""))</f>
        <v>https://raw.githubusercontent.com/PatrickVibild/TellusAmazonPictures/master/pictures/Lenovo/T480s/BL/USI/4.jpg</v>
      </c>
      <c r="Q21" s="0" t="str">
        <f aca="false">IF(ISBLANK(K21),"",IF(L21, "https://raw.githubusercontent.com/PatrickVibild/TellusAmazonPictures/master/pictures/"&amp;K21&amp;"/5.jpg", ""))</f>
        <v>https://raw.githubusercontent.com/PatrickVibild/TellusAmazonPictures/master/pictures/Lenovo/T480s/BL/USI/5.jpg</v>
      </c>
      <c r="R21" s="0" t="str">
        <f aca="false">IF(ISBLANK(K21),"",IF(L21, "https://raw.githubusercontent.com/PatrickVibild/TellusAmazonPictures/master/pictures/"&amp;K21&amp;"/6.jpg", ""))</f>
        <v>https://raw.githubusercontent.com/PatrickVibild/TellusAmazonPictures/master/pictures/Lenovo/T480s/BL/USI/6.jpg</v>
      </c>
      <c r="S21" s="0" t="str">
        <f aca="false">IF(ISBLANK(K21),"",IF(L21, "https://raw.githubusercontent.com/PatrickVibild/TellusAmazonPictures/master/pictures/"&amp;K21&amp;"/7.jpg", ""))</f>
        <v>https://raw.githubusercontent.com/PatrickVibild/TellusAmazonPictures/master/pictures/Lenovo/T480s/BL/USI/7.jpg</v>
      </c>
      <c r="T21" s="0" t="str">
        <f aca="false">IF(ISBLANK(K21),"",IF(L21, "https://raw.githubusercontent.com/PatrickVibild/TellusAmazonPictures/master/pictures/"&amp;K21&amp;"/8.jpg",""))</f>
        <v>https://raw.githubusercontent.com/PatrickVibild/TellusAmazonPictures/master/pictures/Lenovo/T480s/BL/USI/8.jpg</v>
      </c>
      <c r="U21" s="0" t="str">
        <f aca="false">IF(ISBLANK(K21),"",IF(L21, "https://raw.githubusercontent.com/PatrickVibild/TellusAmazonPictures/master/pictures/"&amp;K21&amp;"/9.jpg", ""))</f>
        <v>https://raw.githubusercontent.com/PatrickVibild/TellusAmazonPictures/master/pictures/Lenovo/T480s/BL/USI/9.jpg</v>
      </c>
      <c r="V21" s="62" t="n">
        <f aca="false">MATCH(G21,options!$D$1:$D$20,0)</f>
        <v>16</v>
      </c>
    </row>
    <row r="22" customFormat="false" ht="12.8" hidden="false" customHeight="false" outlineLevel="0" collapsed="false">
      <c r="B22" s="65"/>
      <c r="C22" s="54" t="n">
        <f aca="false">FALSE()</f>
        <v>0</v>
      </c>
      <c r="D22" s="54" t="n">
        <f aca="false">FALSE()</f>
        <v>0</v>
      </c>
      <c r="E22" s="55" t="n">
        <v>5714401480198</v>
      </c>
      <c r="F22" s="55" t="s">
        <v>433</v>
      </c>
      <c r="G22" s="56" t="s">
        <v>434</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7" t="n">
        <f aca="false">TRUE()</f>
        <v>1</v>
      </c>
      <c r="J22" s="58" t="n">
        <f aca="false">TRUE()</f>
        <v>1</v>
      </c>
      <c r="K22" s="55" t="s">
        <v>435</v>
      </c>
      <c r="L22" s="59" t="n">
        <f aca="false">FALSE()</f>
        <v>0</v>
      </c>
      <c r="M22" s="60" t="str">
        <f aca="false">IF(ISBLANK(K22),"",IF(L22, "https://raw.githubusercontent.com/PatrickVibild/TellusAmazonPictures/master/pictures/"&amp;K22&amp;"/1.jpg","https://download.lenovo.com/Images/Parts/"&amp;K22&amp;"/"&amp;K22&amp;"_A.jpg"))</f>
        <v>https://download.lenovo.com/Images/Parts/01YP542/01YP542_A.jpg</v>
      </c>
      <c r="N22" s="60" t="str">
        <f aca="false">IF(ISBLANK(K22),"",IF(L22, "https://raw.githubusercontent.com/PatrickVibild/TellusAmazonPictures/master/pictures/"&amp;K22&amp;"/2.jpg","https://download.lenovo.com/Images/Parts/"&amp;K22&amp;"/"&amp;K22&amp;"_B.jpg"))</f>
        <v>https://download.lenovo.com/Images/Parts/01YP542/01YP542_B.jpg</v>
      </c>
      <c r="O22" s="61" t="str">
        <f aca="false">IF(ISBLANK(K22),"",IF(L22, "https://raw.githubusercontent.com/PatrickVibild/TellusAmazonPictures/master/pictures/"&amp;K22&amp;"/3.jpg","https://download.lenovo.com/Images/Parts/"&amp;K22&amp;"/"&amp;K22&amp;"_details.jpg"))</f>
        <v>https://download.lenovo.com/Images/Parts/01YP542/01YP542_details.jpg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2" t="n">
        <f aca="false">MATCH(G22,options!$D$1:$D$20,0)</f>
        <v>17</v>
      </c>
    </row>
    <row r="23" customFormat="false" ht="46.25" hidden="false" customHeight="false" outlineLevel="0" collapsed="false">
      <c r="A23" s="48" t="s">
        <v>436</v>
      </c>
      <c r="B23" s="49"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4" t="n">
        <f aca="false">TRUE()</f>
        <v>1</v>
      </c>
      <c r="D23" s="54" t="n">
        <f aca="false">FALSE()</f>
        <v>0</v>
      </c>
      <c r="E23" s="55" t="n">
        <v>5714401480204</v>
      </c>
      <c r="F23" s="55" t="s">
        <v>437</v>
      </c>
      <c r="G23" s="56" t="s">
        <v>438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FALSE()</f>
        <v>0</v>
      </c>
      <c r="J23" s="58" t="n">
        <f aca="false">TRUE()</f>
        <v>1</v>
      </c>
      <c r="K23" s="55" t="s">
        <v>439</v>
      </c>
      <c r="L23" s="59" t="b">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https://raw.githubusercontent.com/PatrickVibild/TellusAmazonPictures/master/pictures/Lenovo/T480s/BL/US/1.jpg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https://raw.githubusercontent.com/PatrickVibild/TellusAmazonPictures/master/pictures/Lenovo/T480s/BL/US/2.jpg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https://raw.githubusercontent.com/PatrickVibild/TellusAmazonPictures/master/pictures/Lenovo/T480s/BL/US/3.jpg</v>
      </c>
      <c r="P23" s="0" t="str">
        <f aca="false">IF(ISBLANK(K23),"",IF(L23, "https://raw.githubusercontent.com/PatrickVibild/TellusAmazonPictures/master/pictures/"&amp;K23&amp;"/4.jpg", ""))</f>
        <v>https://raw.githubusercontent.com/PatrickVibild/TellusAmazonPictures/master/pictures/Lenovo/T480s/BL/US/4.jpg</v>
      </c>
      <c r="Q23" s="0" t="str">
        <f aca="false">IF(ISBLANK(K23),"",IF(L23, "https://raw.githubusercontent.com/PatrickVibild/TellusAmazonPictures/master/pictures/"&amp;K23&amp;"/5.jpg", ""))</f>
        <v>https://raw.githubusercontent.com/PatrickVibild/TellusAmazonPictures/master/pictures/Lenovo/T480s/BL/US/5.jpg</v>
      </c>
      <c r="R23" s="0" t="str">
        <f aca="false">IF(ISBLANK(K23),"",IF(L23, "https://raw.githubusercontent.com/PatrickVibild/TellusAmazonPictures/master/pictures/"&amp;K23&amp;"/6.jpg", ""))</f>
        <v>https://raw.githubusercontent.com/PatrickVibild/TellusAmazonPictures/master/pictures/Lenovo/T480s/BL/US/6.jpg</v>
      </c>
      <c r="S23" s="0" t="str">
        <f aca="false">IF(ISBLANK(K23),"",IF(L23, "https://raw.githubusercontent.com/PatrickVibild/TellusAmazonPictures/master/pictures/"&amp;K23&amp;"/7.jpg", ""))</f>
        <v>https://raw.githubusercontent.com/PatrickVibild/TellusAmazonPictures/master/pictures/Lenovo/T480s/BL/US/7.jpg</v>
      </c>
      <c r="T23" s="0" t="str">
        <f aca="false">IF(ISBLANK(K23),"",IF(L23, "https://raw.githubusercontent.com/PatrickVibild/TellusAmazonPictures/master/pictures/"&amp;K23&amp;"/8.jpg",""))</f>
        <v>https://raw.githubusercontent.com/PatrickVibild/TellusAmazonPictures/master/pictures/Lenovo/T480s/BL/US/8.jpg</v>
      </c>
      <c r="U23" s="0" t="str">
        <f aca="false">IF(ISBLANK(K23),"",IF(L23, "https://raw.githubusercontent.com/PatrickVibild/TellusAmazonPictures/master/pictures/"&amp;K23&amp;"/9.jpg", ""))</f>
        <v>https://raw.githubusercontent.com/PatrickVibild/TellusAmazonPictures/master/pictures/Lenovo/T480s/BL/US/9.jpg</v>
      </c>
      <c r="V23" s="62" t="n">
        <f aca="false">MATCH(G23,options!$D$1:$D$20,0)</f>
        <v>18</v>
      </c>
    </row>
    <row r="24" customFormat="false" ht="57.45" hidden="false" customHeight="false" outlineLevel="0" collapsed="false">
      <c r="A24" s="48" t="s">
        <v>440</v>
      </c>
      <c r="B24" s="49"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4" t="n">
        <f aca="false">FALSE()</f>
        <v>0</v>
      </c>
      <c r="D24" s="54" t="n">
        <f aca="false">TRUE()</f>
        <v>1</v>
      </c>
      <c r="E24" s="55" t="n">
        <v>5714401481010</v>
      </c>
      <c r="F24" s="55" t="s">
        <v>441</v>
      </c>
      <c r="G24" s="56"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7" t="n">
        <f aca="false">TRUE()</f>
        <v>1</v>
      </c>
      <c r="J24" s="54" t="n">
        <f aca="false">FALSE()</f>
        <v>0</v>
      </c>
      <c r="K24" s="55" t="s">
        <v>442</v>
      </c>
      <c r="L24" s="59" t="b">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https://raw.githubusercontent.com/PatrickVibild/TellusAmazonPictures/master/pictures/Lenovo/T480s/RG/DE/1.jpg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https://raw.githubusercontent.com/PatrickVibild/TellusAmazonPictures/master/pictures/Lenovo/T480s/RG/DE/2.jpg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https://raw.githubusercontent.com/PatrickVibild/TellusAmazonPictures/master/pictures/Lenovo/T480s/RG/DE/3.jpg</v>
      </c>
      <c r="P24" s="0" t="str">
        <f aca="false">IF(ISBLANK(K24),"",IF(L24, "https://raw.githubusercontent.com/PatrickVibild/TellusAmazonPictures/master/pictures/"&amp;K24&amp;"/4.jpg", ""))</f>
        <v>https://raw.githubusercontent.com/PatrickVibild/TellusAmazonPictures/master/pictures/Lenovo/T480s/RG/DE/4.jpg</v>
      </c>
      <c r="Q24" s="0" t="str">
        <f aca="false">IF(ISBLANK(K24),"",IF(L24, "https://raw.githubusercontent.com/PatrickVibild/TellusAmazonPictures/master/pictures/"&amp;K24&amp;"/5.jpg", ""))</f>
        <v>https://raw.githubusercontent.com/PatrickVibild/TellusAmazonPictures/master/pictures/Lenovo/T480s/RG/DE/5.jpg</v>
      </c>
      <c r="R24" s="0" t="str">
        <f aca="false">IF(ISBLANK(K24),"",IF(L24, "https://raw.githubusercontent.com/PatrickVibild/TellusAmazonPictures/master/pictures/"&amp;K24&amp;"/6.jpg", ""))</f>
        <v>https://raw.githubusercontent.com/PatrickVibild/TellusAmazonPictures/master/pictures/Lenovo/T480s/RG/DE/6.jpg</v>
      </c>
      <c r="S24" s="0" t="str">
        <f aca="false">IF(ISBLANK(K24),"",IF(L24, "https://raw.githubusercontent.com/PatrickVibild/TellusAmazonPictures/master/pictures/"&amp;K24&amp;"/7.jpg", ""))</f>
        <v>https://raw.githubusercontent.com/PatrickVibild/TellusAmazonPictures/master/pictures/Lenovo/T480s/RG/DE/7.jpg</v>
      </c>
      <c r="T24" s="0" t="str">
        <f aca="false">IF(ISBLANK(K24),"",IF(L24, "https://raw.githubusercontent.com/PatrickVibild/TellusAmazonPictures/master/pictures/"&amp;K24&amp;"/8.jpg",""))</f>
        <v>https://raw.githubusercontent.com/PatrickVibild/TellusAmazonPictures/master/pictures/Lenovo/T480s/RG/DE/8.jpg</v>
      </c>
      <c r="U24" s="0" t="str">
        <f aca="false">IF(ISBLANK(K24),"",IF(L24, "https://raw.githubusercontent.com/PatrickVibild/TellusAmazonPictures/master/pictures/"&amp;K24&amp;"/9.jpg", ""))</f>
        <v>https://raw.githubusercontent.com/PatrickVibild/TellusAmazonPictures/master/pictures/Lenovo/T480s/RG/DE/9.jpg</v>
      </c>
      <c r="V24" s="62" t="n">
        <f aca="false">MATCH(G24,options!$D$1:$D$20,0)</f>
        <v>1</v>
      </c>
    </row>
    <row r="25" customFormat="false" ht="35.05" hidden="false" customHeight="false" outlineLevel="0" collapsed="false">
      <c r="A25" s="48" t="s">
        <v>443</v>
      </c>
      <c r="B25" s="49"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4" t="n">
        <f aca="false">FALSE()</f>
        <v>0</v>
      </c>
      <c r="D25" s="54" t="n">
        <f aca="false">TRUE()</f>
        <v>1</v>
      </c>
      <c r="E25" s="55" t="n">
        <v>5714401481027</v>
      </c>
      <c r="F25" s="55" t="s">
        <v>444</v>
      </c>
      <c r="G25" s="56"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7" t="n">
        <f aca="false">TRUE()</f>
        <v>1</v>
      </c>
      <c r="J25" s="54" t="n">
        <f aca="false">FALSE()</f>
        <v>0</v>
      </c>
      <c r="K25" s="55" t="s">
        <v>445</v>
      </c>
      <c r="L25" s="59" t="b">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https://raw.githubusercontent.com/PatrickVibild/TellusAmazonPictures/master/pictures/Lenovo/T480s/RG/FR/1.jpg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https://raw.githubusercontent.com/PatrickVibild/TellusAmazonPictures/master/pictures/Lenovo/T480s/RG/FR/2.jpg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https://raw.githubusercontent.com/PatrickVibild/TellusAmazonPictures/master/pictures/Lenovo/T480s/RG/FR/3.jpg</v>
      </c>
      <c r="P25" s="0" t="str">
        <f aca="false">IF(ISBLANK(K25),"",IF(L25, "https://raw.githubusercontent.com/PatrickVibild/TellusAmazonPictures/master/pictures/"&amp;K25&amp;"/4.jpg", ""))</f>
        <v>https://raw.githubusercontent.com/PatrickVibild/TellusAmazonPictures/master/pictures/Lenovo/T480s/RG/FR/4.jpg</v>
      </c>
      <c r="Q25" s="0" t="str">
        <f aca="false">IF(ISBLANK(K25),"",IF(L25, "https://raw.githubusercontent.com/PatrickVibild/TellusAmazonPictures/master/pictures/"&amp;K25&amp;"/5.jpg", ""))</f>
        <v>https://raw.githubusercontent.com/PatrickVibild/TellusAmazonPictures/master/pictures/Lenovo/T480s/RG/FR/5.jpg</v>
      </c>
      <c r="R25" s="0" t="str">
        <f aca="false">IF(ISBLANK(K25),"",IF(L25, "https://raw.githubusercontent.com/PatrickVibild/TellusAmazonPictures/master/pictures/"&amp;K25&amp;"/6.jpg", ""))</f>
        <v>https://raw.githubusercontent.com/PatrickVibild/TellusAmazonPictures/master/pictures/Lenovo/T480s/RG/FR/6.jpg</v>
      </c>
      <c r="S25" s="0" t="str">
        <f aca="false">IF(ISBLANK(K25),"",IF(L25, "https://raw.githubusercontent.com/PatrickVibild/TellusAmazonPictures/master/pictures/"&amp;K25&amp;"/7.jpg", ""))</f>
        <v>https://raw.githubusercontent.com/PatrickVibild/TellusAmazonPictures/master/pictures/Lenovo/T480s/RG/FR/7.jpg</v>
      </c>
      <c r="T25" s="0" t="str">
        <f aca="false">IF(ISBLANK(K25),"",IF(L25, "https://raw.githubusercontent.com/PatrickVibild/TellusAmazonPictures/master/pictures/"&amp;K25&amp;"/8.jpg",""))</f>
        <v>https://raw.githubusercontent.com/PatrickVibild/TellusAmazonPictures/master/pictures/Lenovo/T480s/RG/FR/8.jpg</v>
      </c>
      <c r="U25" s="0" t="str">
        <f aca="false">IF(ISBLANK(K25),"",IF(L25, "https://raw.githubusercontent.com/PatrickVibild/TellusAmazonPictures/master/pictures/"&amp;K25&amp;"/9.jpg", ""))</f>
        <v>https://raw.githubusercontent.com/PatrickVibild/TellusAmazonPictures/master/pictures/Lenovo/T480s/RG/FR/9.jpg</v>
      </c>
      <c r="V25" s="62" t="n">
        <f aca="false">MATCH(G25,options!$D$1:$D$20,0)</f>
        <v>2</v>
      </c>
    </row>
    <row r="26" customFormat="false" ht="23.85" hidden="false" customHeight="false" outlineLevel="0" collapsed="false">
      <c r="A26" s="48" t="s">
        <v>446</v>
      </c>
      <c r="B26" s="49"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4" t="n">
        <f aca="false">FALSE()</f>
        <v>0</v>
      </c>
      <c r="D26" s="54" t="n">
        <f aca="false">TRUE()</f>
        <v>1</v>
      </c>
      <c r="E26" s="55" t="n">
        <v>5714401481034</v>
      </c>
      <c r="F26" s="55" t="s">
        <v>447</v>
      </c>
      <c r="G26" s="56"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7" t="n">
        <f aca="false">TRUE()</f>
        <v>1</v>
      </c>
      <c r="J26" s="54" t="n">
        <f aca="false">FALSE()</f>
        <v>0</v>
      </c>
      <c r="K26" s="55" t="s">
        <v>448</v>
      </c>
      <c r="L26" s="59" t="b">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https://raw.githubusercontent.com/PatrickVibild/TellusAmazonPictures/master/pictures/Lenovo/T480s/RG/IT/1.jpg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https://raw.githubusercontent.com/PatrickVibild/TellusAmazonPictures/master/pictures/Lenovo/T480s/RG/IT/2.jpg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https://raw.githubusercontent.com/PatrickVibild/TellusAmazonPictures/master/pictures/Lenovo/T480s/RG/IT/3.jpg</v>
      </c>
      <c r="P26" s="0" t="str">
        <f aca="false">IF(ISBLANK(K26),"",IF(L26, "https://raw.githubusercontent.com/PatrickVibild/TellusAmazonPictures/master/pictures/"&amp;K26&amp;"/4.jpg", ""))</f>
        <v>https://raw.githubusercontent.com/PatrickVibild/TellusAmazonPictures/master/pictures/Lenovo/T480s/RG/IT/4.jpg</v>
      </c>
      <c r="Q26" s="0" t="str">
        <f aca="false">IF(ISBLANK(K26),"",IF(L26, "https://raw.githubusercontent.com/PatrickVibild/TellusAmazonPictures/master/pictures/"&amp;K26&amp;"/5.jpg", ""))</f>
        <v>https://raw.githubusercontent.com/PatrickVibild/TellusAmazonPictures/master/pictures/Lenovo/T480s/RG/IT/5.jpg</v>
      </c>
      <c r="R26" s="0" t="str">
        <f aca="false">IF(ISBLANK(K26),"",IF(L26, "https://raw.githubusercontent.com/PatrickVibild/TellusAmazonPictures/master/pictures/"&amp;K26&amp;"/6.jpg", ""))</f>
        <v>https://raw.githubusercontent.com/PatrickVibild/TellusAmazonPictures/master/pictures/Lenovo/T480s/RG/IT/6.jpg</v>
      </c>
      <c r="S26" s="0" t="str">
        <f aca="false">IF(ISBLANK(K26),"",IF(L26, "https://raw.githubusercontent.com/PatrickVibild/TellusAmazonPictures/master/pictures/"&amp;K26&amp;"/7.jpg", ""))</f>
        <v>https://raw.githubusercontent.com/PatrickVibild/TellusAmazonPictures/master/pictures/Lenovo/T480s/RG/IT/7.jpg</v>
      </c>
      <c r="T26" s="0" t="str">
        <f aca="false">IF(ISBLANK(K26),"",IF(L26, "https://raw.githubusercontent.com/PatrickVibild/TellusAmazonPictures/master/pictures/"&amp;K26&amp;"/8.jpg",""))</f>
        <v>https://raw.githubusercontent.com/PatrickVibild/TellusAmazonPictures/master/pictures/Lenovo/T480s/RG/IT/8.jpg</v>
      </c>
      <c r="U26" s="0" t="str">
        <f aca="false">IF(ISBLANK(K26),"",IF(L26, "https://raw.githubusercontent.com/PatrickVibild/TellusAmazonPictures/master/pictures/"&amp;K26&amp;"/9.jpg", ""))</f>
        <v>https://raw.githubusercontent.com/PatrickVibild/TellusAmazonPictures/master/pictures/Lenovo/T480s/RG/IT/9.jpg</v>
      </c>
      <c r="V26" s="62" t="n">
        <f aca="false">MATCH(G26,options!$D$1:$D$20,0)</f>
        <v>3</v>
      </c>
    </row>
    <row r="27" customFormat="false" ht="46.25" hidden="false" customHeight="false" outlineLevel="0" collapsed="false">
      <c r="A27" s="48" t="s">
        <v>443</v>
      </c>
      <c r="B27" s="49"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54" t="n">
        <f aca="false">FALSE()</f>
        <v>0</v>
      </c>
      <c r="D27" s="54" t="n">
        <f aca="false">TRUE()</f>
        <v>1</v>
      </c>
      <c r="E27" s="55" t="n">
        <v>5714401481041</v>
      </c>
      <c r="F27" s="55" t="s">
        <v>449</v>
      </c>
      <c r="G27" s="56"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7" t="n">
        <f aca="false">TRUE()</f>
        <v>1</v>
      </c>
      <c r="J27" s="54" t="n">
        <f aca="false">FALSE()</f>
        <v>0</v>
      </c>
      <c r="K27" s="55" t="s">
        <v>450</v>
      </c>
      <c r="L27" s="59" t="b">
        <v>1</v>
      </c>
      <c r="M27" s="60" t="str">
        <f aca="false">IF(ISBLANK(K27),"",IF(L27, "https://raw.githubusercontent.com/PatrickVibild/TellusAmazonPictures/master/pictures/"&amp;K27&amp;"/1.jpg","https://download.lenovo.com/Images/Parts/"&amp;K27&amp;"/"&amp;K27&amp;"_A.jpg"))</f>
        <v>https://raw.githubusercontent.com/PatrickVibild/TellusAmazonPictures/master/pictures/Lenovo/T480s/RG/ES/1.jpg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https://raw.githubusercontent.com/PatrickVibild/TellusAmazonPictures/master/pictures/Lenovo/T480s/RG/ES/2.jpg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https://raw.githubusercontent.com/PatrickVibild/TellusAmazonPictures/master/pictures/Lenovo/T480s/RG/ES/3.jpg</v>
      </c>
      <c r="P27" s="0" t="str">
        <f aca="false">IF(ISBLANK(K27),"",IF(L27, "https://raw.githubusercontent.com/PatrickVibild/TellusAmazonPictures/master/pictures/"&amp;K27&amp;"/4.jpg", ""))</f>
        <v>https://raw.githubusercontent.com/PatrickVibild/TellusAmazonPictures/master/pictures/Lenovo/T480s/RG/ES/4.jpg</v>
      </c>
      <c r="Q27" s="0" t="str">
        <f aca="false">IF(ISBLANK(K27),"",IF(L27, "https://raw.githubusercontent.com/PatrickVibild/TellusAmazonPictures/master/pictures/"&amp;K27&amp;"/5.jpg", ""))</f>
        <v>https://raw.githubusercontent.com/PatrickVibild/TellusAmazonPictures/master/pictures/Lenovo/T480s/RG/ES/5.jpg</v>
      </c>
      <c r="R27" s="0" t="str">
        <f aca="false">IF(ISBLANK(K27),"",IF(L27, "https://raw.githubusercontent.com/PatrickVibild/TellusAmazonPictures/master/pictures/"&amp;K27&amp;"/6.jpg", ""))</f>
        <v>https://raw.githubusercontent.com/PatrickVibild/TellusAmazonPictures/master/pictures/Lenovo/T480s/RG/ES/6.jpg</v>
      </c>
      <c r="S27" s="0" t="str">
        <f aca="false">IF(ISBLANK(K27),"",IF(L27, "https://raw.githubusercontent.com/PatrickVibild/TellusAmazonPictures/master/pictures/"&amp;K27&amp;"/7.jpg", ""))</f>
        <v>https://raw.githubusercontent.com/PatrickVibild/TellusAmazonPictures/master/pictures/Lenovo/T480s/RG/ES/7.jpg</v>
      </c>
      <c r="T27" s="0" t="str">
        <f aca="false">IF(ISBLANK(K27),"",IF(L27, "https://raw.githubusercontent.com/PatrickVibild/TellusAmazonPictures/master/pictures/"&amp;K27&amp;"/8.jpg",""))</f>
        <v>https://raw.githubusercontent.com/PatrickVibild/TellusAmazonPictures/master/pictures/Lenovo/T480s/RG/ES/8.jpg</v>
      </c>
      <c r="U27" s="0" t="str">
        <f aca="false">IF(ISBLANK(K27),"",IF(L27, "https://raw.githubusercontent.com/PatrickVibild/TellusAmazonPictures/master/pictures/"&amp;K27&amp;"/9.jpg", ""))</f>
        <v>https://raw.githubusercontent.com/PatrickVibild/TellusAmazonPictures/master/pictures/Lenovo/T480s/RG/ES/9.jpg</v>
      </c>
      <c r="V27" s="62" t="n">
        <f aca="false">MATCH(G27,options!$D$1:$D$20,0)</f>
        <v>4</v>
      </c>
    </row>
    <row r="28" customFormat="false" ht="23.85" hidden="false" customHeight="false" outlineLevel="0" collapsed="false">
      <c r="B28" s="68"/>
      <c r="C28" s="54" t="n">
        <f aca="false">FALSE()</f>
        <v>0</v>
      </c>
      <c r="D28" s="54" t="n">
        <f aca="false">TRUE()</f>
        <v>1</v>
      </c>
      <c r="E28" s="55" t="n">
        <v>5714401481058</v>
      </c>
      <c r="F28" s="55" t="s">
        <v>451</v>
      </c>
      <c r="G28" s="56"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4" t="n">
        <f aca="false">FALSE()</f>
        <v>0</v>
      </c>
      <c r="K28" s="55" t="s">
        <v>452</v>
      </c>
      <c r="L28" s="59" t="b">
        <v>1</v>
      </c>
      <c r="M28" s="60" t="str">
        <f aca="false">IF(ISBLANK(K28),"",IF(L28, "https://raw.githubusercontent.com/PatrickVibild/TellusAmazonPictures/master/pictures/"&amp;K28&amp;"/1.jpg","https://download.lenovo.com/Images/Parts/"&amp;K28&amp;"/"&amp;K28&amp;"_A.jpg"))</f>
        <v>https://raw.githubusercontent.com/PatrickVibild/TellusAmazonPictures/master/pictures/Lenovo/T480s/RG/UK/1.jpg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https://raw.githubusercontent.com/PatrickVibild/TellusAmazonPictures/master/pictures/Lenovo/T480s/RG/UK/2.jpg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https://raw.githubusercontent.com/PatrickVibild/TellusAmazonPictures/master/pictures/Lenovo/T480s/RG/UK/3.jpg</v>
      </c>
      <c r="P28" s="0" t="str">
        <f aca="false">IF(ISBLANK(K28),"",IF(L28, "https://raw.githubusercontent.com/PatrickVibild/TellusAmazonPictures/master/pictures/"&amp;K28&amp;"/4.jpg", ""))</f>
        <v>https://raw.githubusercontent.com/PatrickVibild/TellusAmazonPictures/master/pictures/Lenovo/T480s/RG/UK/4.jpg</v>
      </c>
      <c r="Q28" s="0" t="str">
        <f aca="false">IF(ISBLANK(K28),"",IF(L28, "https://raw.githubusercontent.com/PatrickVibild/TellusAmazonPictures/master/pictures/"&amp;K28&amp;"/5.jpg", ""))</f>
        <v>https://raw.githubusercontent.com/PatrickVibild/TellusAmazonPictures/master/pictures/Lenovo/T480s/RG/UK/5.jpg</v>
      </c>
      <c r="R28" s="0" t="str">
        <f aca="false">IF(ISBLANK(K28),"",IF(L28, "https://raw.githubusercontent.com/PatrickVibild/TellusAmazonPictures/master/pictures/"&amp;K28&amp;"/6.jpg", ""))</f>
        <v>https://raw.githubusercontent.com/PatrickVibild/TellusAmazonPictures/master/pictures/Lenovo/T480s/RG/UK/6.jpg</v>
      </c>
      <c r="S28" s="0" t="str">
        <f aca="false">IF(ISBLANK(K28),"",IF(L28, "https://raw.githubusercontent.com/PatrickVibild/TellusAmazonPictures/master/pictures/"&amp;K28&amp;"/7.jpg", ""))</f>
        <v>https://raw.githubusercontent.com/PatrickVibild/TellusAmazonPictures/master/pictures/Lenovo/T480s/RG/UK/7.jpg</v>
      </c>
      <c r="T28" s="0" t="str">
        <f aca="false">IF(ISBLANK(K28),"",IF(L28, "https://raw.githubusercontent.com/PatrickVibild/TellusAmazonPictures/master/pictures/"&amp;K28&amp;"/8.jpg",""))</f>
        <v>https://raw.githubusercontent.com/PatrickVibild/TellusAmazonPictures/master/pictures/Lenovo/T480s/RG/UK/8.jpg</v>
      </c>
      <c r="U28" s="0" t="str">
        <f aca="false">IF(ISBLANK(K28),"",IF(L28, "https://raw.githubusercontent.com/PatrickVibild/TellusAmazonPictures/master/pictures/"&amp;K28&amp;"/9.jpg", ""))</f>
        <v>https://raw.githubusercontent.com/PatrickVibild/TellusAmazonPictures/master/pictures/Lenovo/T480s/RG/UK/9.jpg</v>
      </c>
      <c r="V28" s="62" t="n">
        <f aca="false">MATCH(G28,options!$D$1:$D$20,0)</f>
        <v>5</v>
      </c>
    </row>
    <row r="29" customFormat="false" ht="46.25" hidden="false" customHeight="false" outlineLevel="0" collapsed="false">
      <c r="A29" s="48" t="s">
        <v>453</v>
      </c>
      <c r="B29" s="49"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4" t="n">
        <f aca="false">FALSE()</f>
        <v>0</v>
      </c>
      <c r="D29" s="54" t="n">
        <f aca="false">FALSE()</f>
        <v>0</v>
      </c>
      <c r="E29" s="55" t="n">
        <v>5714401481065</v>
      </c>
      <c r="F29" s="55" t="s">
        <v>454</v>
      </c>
      <c r="G29" s="56"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7" t="n">
        <f aca="false">TRUE()</f>
        <v>1</v>
      </c>
      <c r="J29" s="54" t="n">
        <f aca="false">FALSE()</f>
        <v>0</v>
      </c>
      <c r="K29" s="55" t="s">
        <v>455</v>
      </c>
      <c r="L29" s="59" t="b">
        <v>1</v>
      </c>
      <c r="M29" s="60" t="str">
        <f aca="false">IF(ISBLANK(K29),"",IF(L29, "https://raw.githubusercontent.com/PatrickVibild/TellusAmazonPictures/master/pictures/"&amp;K29&amp;"/1.jpg","https://download.lenovo.com/Images/Parts/"&amp;K29&amp;"/"&amp;K29&amp;"_A.jpg"))</f>
        <v>https://raw.githubusercontent.com/PatrickVibild/TellusAmazonPictures/master/pictures/Lenovo/T480s/RG/NOR/1.jpg</v>
      </c>
      <c r="N29" s="60" t="str">
        <f aca="false">IF(ISBLANK(K29),"",IF(L29, "https://raw.githubusercontent.com/PatrickVibild/TellusAmazonPictures/master/pictures/"&amp;K29&amp;"/2.jpg","https://download.lenovo.com/Images/Parts/"&amp;K29&amp;"/"&amp;K29&amp;"_B.jpg"))</f>
        <v>https://raw.githubusercontent.com/PatrickVibild/TellusAmazonPictures/master/pictures/Lenovo/T480s/RG/NOR/2.jpg</v>
      </c>
      <c r="O29" s="61" t="str">
        <f aca="false">IF(ISBLANK(K29),"",IF(L29, "https://raw.githubusercontent.com/PatrickVibild/TellusAmazonPictures/master/pictures/"&amp;K29&amp;"/3.jpg","https://download.lenovo.com/Images/Parts/"&amp;K29&amp;"/"&amp;K29&amp;"_details.jpg"))</f>
        <v>https://raw.githubusercontent.com/PatrickVibild/TellusAmazonPictures/master/pictures/Lenovo/T480s/RG/NOR/3.jpg</v>
      </c>
      <c r="P29" s="0" t="str">
        <f aca="false">IF(ISBLANK(K29),"",IF(L29, "https://raw.githubusercontent.com/PatrickVibild/TellusAmazonPictures/master/pictures/"&amp;K29&amp;"/4.jpg", ""))</f>
        <v>https://raw.githubusercontent.com/PatrickVibild/TellusAmazonPictures/master/pictures/Lenovo/T480s/RG/NOR/4.jpg</v>
      </c>
      <c r="Q29" s="0" t="str">
        <f aca="false">IF(ISBLANK(K29),"",IF(L29, "https://raw.githubusercontent.com/PatrickVibild/TellusAmazonPictures/master/pictures/"&amp;K29&amp;"/5.jpg", ""))</f>
        <v>https://raw.githubusercontent.com/PatrickVibild/TellusAmazonPictures/master/pictures/Lenovo/T480s/RG/NOR/5.jpg</v>
      </c>
      <c r="R29" s="0" t="str">
        <f aca="false">IF(ISBLANK(K29),"",IF(L29, "https://raw.githubusercontent.com/PatrickVibild/TellusAmazonPictures/master/pictures/"&amp;K29&amp;"/6.jpg", ""))</f>
        <v>https://raw.githubusercontent.com/PatrickVibild/TellusAmazonPictures/master/pictures/Lenovo/T480s/RG/NOR/6.jpg</v>
      </c>
      <c r="S29" s="0" t="str">
        <f aca="false">IF(ISBLANK(K29),"",IF(L29, "https://raw.githubusercontent.com/PatrickVibild/TellusAmazonPictures/master/pictures/"&amp;K29&amp;"/7.jpg", ""))</f>
        <v>https://raw.githubusercontent.com/PatrickVibild/TellusAmazonPictures/master/pictures/Lenovo/T480s/RG/NOR/7.jpg</v>
      </c>
      <c r="T29" s="0" t="str">
        <f aca="false">IF(ISBLANK(K29),"",IF(L29, "https://raw.githubusercontent.com/PatrickVibild/TellusAmazonPictures/master/pictures/"&amp;K29&amp;"/8.jpg",""))</f>
        <v>https://raw.githubusercontent.com/PatrickVibild/TellusAmazonPictures/master/pictures/Lenovo/T480s/RG/NOR/8.jpg</v>
      </c>
      <c r="U29" s="0" t="str">
        <f aca="false">IF(ISBLANK(K29),"",IF(L29, "https://raw.githubusercontent.com/PatrickVibild/TellusAmazonPictures/master/pictures/"&amp;K29&amp;"/9.jpg", ""))</f>
        <v>https://raw.githubusercontent.com/PatrickVibild/TellusAmazonPictures/master/pictures/Lenovo/T480s/RG/NOR/9.jpg</v>
      </c>
      <c r="V29" s="62" t="n">
        <f aca="false">MATCH(G29,options!$D$1:$D$20,0)</f>
        <v>6</v>
      </c>
    </row>
    <row r="30" customFormat="false" ht="12.8" hidden="false" customHeight="false" outlineLevel="0" collapsed="false">
      <c r="B30" s="68"/>
      <c r="C30" s="54" t="n">
        <f aca="false">FALSE()</f>
        <v>0</v>
      </c>
      <c r="D30" s="54" t="n">
        <f aca="false">FALSE()</f>
        <v>0</v>
      </c>
      <c r="E30" s="55" t="n">
        <v>5714401481072</v>
      </c>
      <c r="F30" s="55" t="s">
        <v>456</v>
      </c>
      <c r="G30" s="56"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7" t="n">
        <f aca="false">TRUE()</f>
        <v>1</v>
      </c>
      <c r="J30" s="54" t="n">
        <f aca="false">FALSE()</f>
        <v>0</v>
      </c>
      <c r="K30" s="55" t="s">
        <v>457</v>
      </c>
      <c r="L30" s="59" t="n">
        <f aca="false">FALSE()</f>
        <v>0</v>
      </c>
      <c r="M30" s="60" t="str">
        <f aca="false">IF(ISBLANK(K30),"",IF(L30, "https://raw.githubusercontent.com/PatrickVibild/TellusAmazonPictures/master/pictures/"&amp;K30&amp;"/1.jpg","https://download.lenovo.com/Images/Parts/"&amp;K30&amp;"/"&amp;K30&amp;"_A.jpg"))</f>
        <v>https://download.lenovo.com/Images/Parts/01YP486/01YP486_A.jpg</v>
      </c>
      <c r="N30" s="60" t="str">
        <f aca="false">IF(ISBLANK(K30),"",IF(L30, "https://raw.githubusercontent.com/PatrickVibild/TellusAmazonPictures/master/pictures/"&amp;K30&amp;"/2.jpg","https://download.lenovo.com/Images/Parts/"&amp;K30&amp;"/"&amp;K30&amp;"_B.jpg"))</f>
        <v>https://download.lenovo.com/Images/Parts/01YP486/01YP486_B.jpg</v>
      </c>
      <c r="O30" s="61" t="str">
        <f aca="false">IF(ISBLANK(K30),"",IF(L30, "https://raw.githubusercontent.com/PatrickVibild/TellusAmazonPictures/master/pictures/"&amp;K30&amp;"/3.jpg","https://download.lenovo.com/Images/Parts/"&amp;K30&amp;"/"&amp;K30&amp;"_details.jpg"))</f>
        <v>https://download.lenovo.com/Images/Parts/01YP486/01YP486_details.jpg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7</v>
      </c>
    </row>
    <row r="31" customFormat="false" ht="35.05" hidden="false" customHeight="false" outlineLevel="0" collapsed="false">
      <c r="A31" s="48" t="s">
        <v>458</v>
      </c>
      <c r="B31" s="49"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4" t="n">
        <f aca="false">FALSE()</f>
        <v>0</v>
      </c>
      <c r="D31" s="54" t="n">
        <f aca="false">FALSE()</f>
        <v>0</v>
      </c>
      <c r="E31" s="55" t="n">
        <v>5714401481089</v>
      </c>
      <c r="F31" s="55" t="s">
        <v>459</v>
      </c>
      <c r="G31" s="56" t="s">
        <v>395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7" t="n">
        <f aca="false">TRUE()</f>
        <v>1</v>
      </c>
      <c r="J31" s="54" t="n">
        <f aca="false">FALSE()</f>
        <v>0</v>
      </c>
      <c r="K31" s="55" t="s">
        <v>460</v>
      </c>
      <c r="L31" s="59" t="n">
        <f aca="false">FALSE()</f>
        <v>0</v>
      </c>
      <c r="M31" s="60" t="str">
        <f aca="false">IF(ISBLANK(K31),"",IF(L31, "https://raw.githubusercontent.com/PatrickVibild/TellusAmazonPictures/master/pictures/"&amp;K31&amp;"/1.jpg","https://download.lenovo.com/Images/Parts/"&amp;K31&amp;"/"&amp;K31&amp;"_A.jpg"))</f>
        <v>https://download.lenovo.com/Images/Parts/01YP487/01YP487_A.jpg</v>
      </c>
      <c r="N31" s="60" t="str">
        <f aca="false">IF(ISBLANK(K31),"",IF(L31, "https://raw.githubusercontent.com/PatrickVibild/TellusAmazonPictures/master/pictures/"&amp;K31&amp;"/2.jpg","https://download.lenovo.com/Images/Parts/"&amp;K31&amp;"/"&amp;K31&amp;"_B.jpg"))</f>
        <v>https://download.lenovo.com/Images/Parts/01YP487/01YP487_B.jpg</v>
      </c>
      <c r="O31" s="61" t="str">
        <f aca="false">IF(ISBLANK(K31),"",IF(L31, "https://raw.githubusercontent.com/PatrickVibild/TellusAmazonPictures/master/pictures/"&amp;K31&amp;"/3.jpg","https://download.lenovo.com/Images/Parts/"&amp;K31&amp;"/"&amp;K31&amp;"_details.jpg"))</f>
        <v>https://download.lenovo.com/Images/Parts/01YP487/01YP487_details.jpg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8</v>
      </c>
    </row>
    <row r="32" customFormat="false" ht="12.8" hidden="false" customHeight="false" outlineLevel="0" collapsed="false">
      <c r="C32" s="54" t="n">
        <f aca="false">FALSE()</f>
        <v>0</v>
      </c>
      <c r="D32" s="54" t="n">
        <f aca="false">FALSE()</f>
        <v>0</v>
      </c>
      <c r="E32" s="55" t="n">
        <v>5714401481096</v>
      </c>
      <c r="F32" s="55" t="s">
        <v>461</v>
      </c>
      <c r="G32" s="56" t="s">
        <v>398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7" t="n">
        <f aca="false">TRUE()</f>
        <v>1</v>
      </c>
      <c r="J32" s="54" t="n">
        <f aca="false">FALSE()</f>
        <v>0</v>
      </c>
      <c r="K32" s="55" t="s">
        <v>462</v>
      </c>
      <c r="L32" s="59" t="n">
        <f aca="false">FALSE()</f>
        <v>0</v>
      </c>
      <c r="M32" s="60" t="str">
        <f aca="false">IF(ISBLANK(K32),"",IF(L32, "https://raw.githubusercontent.com/PatrickVibild/TellusAmazonPictures/master/pictures/"&amp;K32&amp;"/1.jpg","https://download.lenovo.com/Images/Parts/"&amp;K32&amp;"/"&amp;K32&amp;"_A.jpg"))</f>
        <v>https://download.lenovo.com/Images/Parts/01EN981/01EN981_A.jpg</v>
      </c>
      <c r="N32" s="60" t="str">
        <f aca="false">IF(ISBLANK(K32),"",IF(L32, "https://raw.githubusercontent.com/PatrickVibild/TellusAmazonPictures/master/pictures/"&amp;K32&amp;"/2.jpg","https://download.lenovo.com/Images/Parts/"&amp;K32&amp;"/"&amp;K32&amp;"_B.jpg"))</f>
        <v>https://download.lenovo.com/Images/Parts/01EN981/01EN981_B.jpg</v>
      </c>
      <c r="O32" s="61" t="str">
        <f aca="false">IF(ISBLANK(K32),"",IF(L32, "https://raw.githubusercontent.com/PatrickVibild/TellusAmazonPictures/master/pictures/"&amp;K32&amp;"/3.jpg","https://download.lenovo.com/Images/Parts/"&amp;K32&amp;"/"&amp;K32&amp;"_details.jpg"))</f>
        <v>https://download.lenovo.com/Images/Parts/01EN981/01EN981_details.jpg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20</v>
      </c>
    </row>
    <row r="33" customFormat="false" ht="12.8" hidden="false" customHeight="false" outlineLevel="0" collapsed="false">
      <c r="A33" s="48" t="s">
        <v>463</v>
      </c>
      <c r="B33" s="49"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4" t="n">
        <f aca="false">FALSE()</f>
        <v>0</v>
      </c>
      <c r="D33" s="54" t="n">
        <f aca="false">FALSE()</f>
        <v>0</v>
      </c>
      <c r="E33" s="55" t="n">
        <v>5714401481102</v>
      </c>
      <c r="F33" s="55" t="s">
        <v>464</v>
      </c>
      <c r="G33" s="56" t="s">
        <v>403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7" t="n">
        <f aca="false">TRUE()</f>
        <v>1</v>
      </c>
      <c r="J33" s="54" t="n">
        <f aca="false">FALSE()</f>
        <v>0</v>
      </c>
      <c r="K33" s="55" t="s">
        <v>465</v>
      </c>
      <c r="L33" s="59" t="n">
        <f aca="false">FALSE()</f>
        <v>0</v>
      </c>
      <c r="M33" s="60" t="str">
        <f aca="false">IF(ISBLANK(K33),"",IF(L33, "https://raw.githubusercontent.com/PatrickVibild/TellusAmazonPictures/master/pictures/"&amp;K33&amp;"/1.jpg","https://download.lenovo.com/Images/Parts/"&amp;K33&amp;"/"&amp;K33&amp;"_A.jpg"))</f>
        <v>https://download.lenovo.com/Images/Parts/01YP489/01YP489_A.jpg</v>
      </c>
      <c r="N33" s="60" t="str">
        <f aca="false">IF(ISBLANK(K33),"",IF(L33, "https://raw.githubusercontent.com/PatrickVibild/TellusAmazonPictures/master/pictures/"&amp;K33&amp;"/2.jpg","https://download.lenovo.com/Images/Parts/"&amp;K33&amp;"/"&amp;K33&amp;"_B.jpg"))</f>
        <v>https://download.lenovo.com/Images/Parts/01YP489/01YP489_B.jpg</v>
      </c>
      <c r="O33" s="61" t="str">
        <f aca="false">IF(ISBLANK(K33),"",IF(L33, "https://raw.githubusercontent.com/PatrickVibild/TellusAmazonPictures/master/pictures/"&amp;K33&amp;"/3.jpg","https://download.lenovo.com/Images/Parts/"&amp;K33&amp;"/"&amp;K33&amp;"_details.jpg"))</f>
        <v>https://download.lenovo.com/Images/Parts/01YP489/01YP489_details.jpg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9</v>
      </c>
    </row>
    <row r="34" customFormat="false" ht="12.8" hidden="false" customHeight="false" outlineLevel="0" collapsed="false">
      <c r="C34" s="54" t="n">
        <f aca="false">FALSE()</f>
        <v>0</v>
      </c>
      <c r="D34" s="54" t="n">
        <f aca="false">FALSE()</f>
        <v>0</v>
      </c>
      <c r="E34" s="55" t="n">
        <v>5714401481119</v>
      </c>
      <c r="F34" s="55" t="s">
        <v>466</v>
      </c>
      <c r="G34" s="56"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7" t="n">
        <f aca="false">TRUE()</f>
        <v>1</v>
      </c>
      <c r="J34" s="54" t="n">
        <f aca="false">FALSE()</f>
        <v>0</v>
      </c>
      <c r="K34" s="55" t="s">
        <v>467</v>
      </c>
      <c r="L34" s="59" t="n">
        <f aca="false">FALSE()</f>
        <v>0</v>
      </c>
      <c r="M34" s="60" t="str">
        <f aca="false">IF(ISBLANK(K34),"",IF(L34, "https://raw.githubusercontent.com/PatrickVibild/TellusAmazonPictures/master/pictures/"&amp;K34&amp;"/1.jpg","https://download.lenovo.com/Images/Parts/"&amp;K34&amp;"/"&amp;K34&amp;"_A.jpg"))</f>
        <v>https://download.lenovo.com/Images/Parts/01YP495/01YP495_A.jpg</v>
      </c>
      <c r="N34" s="60" t="str">
        <f aca="false">IF(ISBLANK(K34),"",IF(L34, "https://raw.githubusercontent.com/PatrickVibild/TellusAmazonPictures/master/pictures/"&amp;K34&amp;"/2.jpg","https://download.lenovo.com/Images/Parts/"&amp;K34&amp;"/"&amp;K34&amp;"_B.jpg"))</f>
        <v>https://download.lenovo.com/Images/Parts/01YP495/01YP495_B.jpg</v>
      </c>
      <c r="O34" s="61" t="str">
        <f aca="false">IF(ISBLANK(K34),"",IF(L34, "https://raw.githubusercontent.com/PatrickVibild/TellusAmazonPictures/master/pictures/"&amp;K34&amp;"/3.jpg","https://download.lenovo.com/Images/Parts/"&amp;K34&amp;"/"&amp;K34&amp;"_details.jpg"))</f>
        <v>https://download.lenovo.com/Images/Parts/01YP495/01YP495_details.jpg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19</v>
      </c>
    </row>
    <row r="35" customFormat="false" ht="12.8" hidden="false" customHeight="false" outlineLevel="0" collapsed="false">
      <c r="C35" s="54" t="n">
        <f aca="false">FALSE()</f>
        <v>0</v>
      </c>
      <c r="D35" s="54" t="n">
        <f aca="false">FALSE()</f>
        <v>0</v>
      </c>
      <c r="E35" s="55" t="n">
        <v>5714401481126</v>
      </c>
      <c r="F35" s="55" t="s">
        <v>468</v>
      </c>
      <c r="G35" s="56"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7" t="n">
        <f aca="false">TRUE()</f>
        <v>1</v>
      </c>
      <c r="J35" s="54" t="n">
        <f aca="false">FALSE()</f>
        <v>0</v>
      </c>
      <c r="K35" s="55"/>
      <c r="L35" s="59" t="n">
        <f aca="false">FALSE()</f>
        <v>0</v>
      </c>
      <c r="M35" s="60" t="str">
        <f aca="false">IF(ISBLANK(K35),"",IF(L35, "https://raw.githubusercontent.com/PatrickVibild/TellusAmazonPictures/master/pictures/"&amp;K35&amp;"/1.jpg","https://download.lenovo.com/Images/Parts/"&amp;K35&amp;"/"&amp;K35&amp;"_A.jpg"))</f>
        <v/>
      </c>
      <c r="N35" s="60" t="str">
        <f aca="false">IF(ISBLANK(K35),"",IF(L35, "https://raw.githubusercontent.com/PatrickVibild/TellusAmazonPictures/master/pictures/"&amp;K35&amp;"/2.jpg","https://download.lenovo.com/Images/Parts/"&amp;K35&amp;"/"&amp;K35&amp;"_B.jpg"))</f>
        <v/>
      </c>
      <c r="O35" s="61"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10</v>
      </c>
    </row>
    <row r="36" customFormat="false" ht="12.8" hidden="false" customHeight="false" outlineLevel="0" collapsed="false">
      <c r="A36" s="48" t="s">
        <v>469</v>
      </c>
      <c r="B36" s="67" t="s">
        <v>366</v>
      </c>
      <c r="C36" s="54" t="n">
        <f aca="false">FALSE()</f>
        <v>0</v>
      </c>
      <c r="D36" s="54" t="n">
        <f aca="false">FALSE()</f>
        <v>0</v>
      </c>
      <c r="E36" s="55" t="n">
        <v>5714401481133</v>
      </c>
      <c r="F36" s="55" t="s">
        <v>470</v>
      </c>
      <c r="G36" s="56"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7" t="n">
        <f aca="false">TRUE()</f>
        <v>1</v>
      </c>
      <c r="J36" s="54" t="n">
        <f aca="false">FALSE()</f>
        <v>0</v>
      </c>
      <c r="K36" s="55" t="s">
        <v>471</v>
      </c>
      <c r="L36" s="59" t="n">
        <f aca="false">FALSE()</f>
        <v>0</v>
      </c>
      <c r="M36" s="60" t="str">
        <f aca="false">IF(ISBLANK(K36),"",IF(L36, "https://raw.githubusercontent.com/PatrickVibild/TellusAmazonPictures/master/pictures/"&amp;K36&amp;"/1.jpg","https://download.lenovo.com/Images/Parts/"&amp;K36&amp;"/"&amp;K36&amp;"_A.jpg"))</f>
        <v>https://download.lenovo.com/Images/Parts/01YP500/01YP500_A.jpg</v>
      </c>
      <c r="N36" s="60" t="str">
        <f aca="false">IF(ISBLANK(K36),"",IF(L36, "https://raw.githubusercontent.com/PatrickVibild/TellusAmazonPictures/master/pictures/"&amp;K36&amp;"/2.jpg","https://download.lenovo.com/Images/Parts/"&amp;K36&amp;"/"&amp;K36&amp;"_B.jpg"))</f>
        <v>https://download.lenovo.com/Images/Parts/01YP500/01YP500_B.jpg</v>
      </c>
      <c r="O36" s="61" t="str">
        <f aca="false">IF(ISBLANK(K36),"",IF(L36, "https://raw.githubusercontent.com/PatrickVibild/TellusAmazonPictures/master/pictures/"&amp;K36&amp;"/3.jpg","https://download.lenovo.com/Images/Parts/"&amp;K36&amp;"/"&amp;K36&amp;"_details.jpg"))</f>
        <v>https://download.lenovo.com/Images/Parts/01YP500/01YP500_details.jpg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11</v>
      </c>
    </row>
    <row r="37" customFormat="false" ht="12.8" hidden="false" customHeight="false" outlineLevel="0" collapsed="false">
      <c r="A37" s="0" t="s">
        <v>472</v>
      </c>
      <c r="B37" s="67" t="s">
        <v>473</v>
      </c>
      <c r="C37" s="54" t="n">
        <f aca="false">FALSE()</f>
        <v>0</v>
      </c>
      <c r="D37" s="54" t="n">
        <f aca="false">FALSE()</f>
        <v>0</v>
      </c>
      <c r="E37" s="55" t="n">
        <v>5714401481140</v>
      </c>
      <c r="F37" s="55" t="s">
        <v>474</v>
      </c>
      <c r="G37" s="56"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7" t="n">
        <f aca="false">TRUE()</f>
        <v>1</v>
      </c>
      <c r="J37" s="54" t="n">
        <f aca="false">FALSE()</f>
        <v>0</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12</v>
      </c>
    </row>
    <row r="38" customFormat="false" ht="12.8" hidden="false" customHeight="false" outlineLevel="0" collapsed="false">
      <c r="C38" s="54" t="n">
        <f aca="false">FALSE()</f>
        <v>0</v>
      </c>
      <c r="D38" s="54" t="n">
        <f aca="false">FALSE()</f>
        <v>0</v>
      </c>
      <c r="E38" s="55" t="n">
        <v>5714401481157</v>
      </c>
      <c r="F38" s="55" t="s">
        <v>475</v>
      </c>
      <c r="G38" s="56" t="s">
        <v>420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7" t="n">
        <f aca="false">TRUE()</f>
        <v>1</v>
      </c>
      <c r="J38" s="54" t="n">
        <f aca="false">FALSE()</f>
        <v>0</v>
      </c>
      <c r="K38" s="55" t="s">
        <v>476</v>
      </c>
      <c r="L38" s="59" t="n">
        <f aca="false">FALSE()</f>
        <v>0</v>
      </c>
      <c r="M38" s="60" t="str">
        <f aca="false">IF(ISBLANK(K38),"",IF(L38, "https://raw.githubusercontent.com/PatrickVibild/TellusAmazonPictures/master/pictures/"&amp;K38&amp;"/1.jpg","https://download.lenovo.com/Images/Parts/"&amp;K38&amp;"/"&amp;K38&amp;"_A.jpg"))</f>
        <v>https://download.lenovo.com/Images/Parts/01YP501/01YP501_A.jpg</v>
      </c>
      <c r="N38" s="60" t="str">
        <f aca="false">IF(ISBLANK(K38),"",IF(L38, "https://raw.githubusercontent.com/PatrickVibild/TellusAmazonPictures/master/pictures/"&amp;K38&amp;"/2.jpg","https://download.lenovo.com/Images/Parts/"&amp;K38&amp;"/"&amp;K38&amp;"_B.jpg"))</f>
        <v>https://download.lenovo.com/Images/Parts/01YP501/01YP501_B.jpg</v>
      </c>
      <c r="O38" s="61" t="str">
        <f aca="false">IF(ISBLANK(K38),"",IF(L38, "https://raw.githubusercontent.com/PatrickVibild/TellusAmazonPictures/master/pictures/"&amp;K38&amp;"/3.jpg","https://download.lenovo.com/Images/Parts/"&amp;K38&amp;"/"&amp;K38&amp;"_details.jpg"))</f>
        <v>https://download.lenovo.com/Images/Parts/01YP501/01YP501_details.jpg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13</v>
      </c>
    </row>
    <row r="39" customFormat="false" ht="12.8" hidden="false" customHeight="false" outlineLevel="0" collapsed="false">
      <c r="C39" s="54" t="n">
        <f aca="false">FALSE()</f>
        <v>0</v>
      </c>
      <c r="D39" s="54" t="n">
        <f aca="false">FALSE()</f>
        <v>0</v>
      </c>
      <c r="E39" s="55" t="n">
        <v>5714401481164</v>
      </c>
      <c r="F39" s="55" t="s">
        <v>477</v>
      </c>
      <c r="G39" s="56" t="s">
        <v>423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7" t="n">
        <f aca="false">TRUE()</f>
        <v>1</v>
      </c>
      <c r="J39" s="54" t="n">
        <f aca="false">FALSE()</f>
        <v>0</v>
      </c>
      <c r="K39" s="55" t="s">
        <v>478</v>
      </c>
      <c r="L39" s="59" t="n">
        <f aca="false">FALSE()</f>
        <v>0</v>
      </c>
      <c r="M39" s="60" t="str">
        <f aca="false">IF(ISBLANK(K39),"",IF(L39, "https://raw.githubusercontent.com/PatrickVibild/TellusAmazonPictures/master/pictures/"&amp;K39&amp;"/1.jpg","https://download.lenovo.com/Images/Parts/"&amp;K39&amp;"/"&amp;K39&amp;"_A.jpg"))</f>
        <v>https://download.lenovo.com/Images/Parts/01YP509/01YP509_A.jpg</v>
      </c>
      <c r="N39" s="60" t="str">
        <f aca="false">IF(ISBLANK(K39),"",IF(L39, "https://raw.githubusercontent.com/PatrickVibild/TellusAmazonPictures/master/pictures/"&amp;K39&amp;"/2.jpg","https://download.lenovo.com/Images/Parts/"&amp;K39&amp;"/"&amp;K39&amp;"_B.jpg"))</f>
        <v>https://download.lenovo.com/Images/Parts/01YP509/01YP509_B.jpg</v>
      </c>
      <c r="O39" s="61" t="str">
        <f aca="false">IF(ISBLANK(K39),"",IF(L39, "https://raw.githubusercontent.com/PatrickVibild/TellusAmazonPictures/master/pictures/"&amp;K39&amp;"/3.jpg","https://download.lenovo.com/Images/Parts/"&amp;K39&amp;"/"&amp;K39&amp;"_details.jpg"))</f>
        <v>https://download.lenovo.com/Images/Parts/01YP509/01YP509_details.jpg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14</v>
      </c>
    </row>
    <row r="40" customFormat="false" ht="12.8" hidden="false" customHeight="false" outlineLevel="0" collapsed="false">
      <c r="C40" s="54" t="n">
        <f aca="false">FALSE()</f>
        <v>0</v>
      </c>
      <c r="D40" s="54" t="n">
        <f aca="false">FALSE()</f>
        <v>0</v>
      </c>
      <c r="E40" s="55" t="n">
        <v>5714401481171</v>
      </c>
      <c r="F40" s="55" t="s">
        <v>479</v>
      </c>
      <c r="G40" s="56" t="s">
        <v>428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7" t="n">
        <f aca="false">TRUE()</f>
        <v>1</v>
      </c>
      <c r="J40" s="54" t="n">
        <f aca="false">FALSE()</f>
        <v>0</v>
      </c>
      <c r="K40" s="55" t="s">
        <v>480</v>
      </c>
      <c r="L40" s="59" t="n">
        <f aca="false">FALSE()</f>
        <v>0</v>
      </c>
      <c r="M40" s="60" t="str">
        <f aca="false">IF(ISBLANK(K40),"",IF(L40, "https://raw.githubusercontent.com/PatrickVibild/TellusAmazonPictures/master/pictures/"&amp;K40&amp;"/1.jpg","https://download.lenovo.com/Images/Parts/"&amp;K40&amp;"/"&amp;K40&amp;"_A.jpg"))</f>
        <v>https://download.lenovo.com/Images/Parts/01YP346/01YP346_A.jpg</v>
      </c>
      <c r="N40" s="60" t="str">
        <f aca="false">IF(ISBLANK(K40),"",IF(L40, "https://raw.githubusercontent.com/PatrickVibild/TellusAmazonPictures/master/pictures/"&amp;K40&amp;"/2.jpg","https://download.lenovo.com/Images/Parts/"&amp;K40&amp;"/"&amp;K40&amp;"_B.jpg"))</f>
        <v>https://download.lenovo.com/Images/Parts/01YP346/01YP346_B.jpg</v>
      </c>
      <c r="O40" s="61" t="str">
        <f aca="false">IF(ISBLANK(K40),"",IF(L40, "https://raw.githubusercontent.com/PatrickVibild/TellusAmazonPictures/master/pictures/"&amp;K40&amp;"/3.jpg","https://download.lenovo.com/Images/Parts/"&amp;K40&amp;"/"&amp;K40&amp;"_details.jpg"))</f>
        <v>https://download.lenovo.com/Images/Parts/01YP346/01YP346_details.jpg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2" t="n">
        <f aca="false">MATCH(G40,options!$D$1:$D$20,0)</f>
        <v>15</v>
      </c>
    </row>
    <row r="41" customFormat="false" ht="23.85" hidden="false" customHeight="false" outlineLevel="0" collapsed="false">
      <c r="C41" s="54" t="n">
        <f aca="false">FALSE()</f>
        <v>0</v>
      </c>
      <c r="D41" s="54" t="n">
        <f aca="false">FALSE()</f>
        <v>0</v>
      </c>
      <c r="E41" s="55" t="n">
        <v>5714401481188</v>
      </c>
      <c r="F41" s="55" t="s">
        <v>481</v>
      </c>
      <c r="G41" s="56" t="s">
        <v>431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FALSE()</f>
        <v>0</v>
      </c>
      <c r="J41" s="54" t="n">
        <f aca="false">FALSE()</f>
        <v>0</v>
      </c>
      <c r="K41" s="55" t="s">
        <v>482</v>
      </c>
      <c r="L41" s="59" t="b">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https://raw.githubusercontent.com/PatrickVibild/TellusAmazonPictures/master/pictures/Lenovo/T480s/RG/USI/1.jpg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https://raw.githubusercontent.com/PatrickVibild/TellusAmazonPictures/master/pictures/Lenovo/T480s/RG/USI/2.jpg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https://raw.githubusercontent.com/PatrickVibild/TellusAmazonPictures/master/pictures/Lenovo/T480s/RG/USI/3.jpg</v>
      </c>
      <c r="P41" s="0" t="str">
        <f aca="false">IF(ISBLANK(K41),"",IF(L41, "https://raw.githubusercontent.com/PatrickVibild/TellusAmazonPictures/master/pictures/"&amp;K41&amp;"/4.jpg", ""))</f>
        <v>https://raw.githubusercontent.com/PatrickVibild/TellusAmazonPictures/master/pictures/Lenovo/T480s/RG/USI/4.jpg</v>
      </c>
      <c r="Q41" s="0" t="str">
        <f aca="false">IF(ISBLANK(K41),"",IF(L41, "https://raw.githubusercontent.com/PatrickVibild/TellusAmazonPictures/master/pictures/"&amp;K41&amp;"/5.jpg", ""))</f>
        <v>https://raw.githubusercontent.com/PatrickVibild/TellusAmazonPictures/master/pictures/Lenovo/T480s/RG/USI/5.jpg</v>
      </c>
      <c r="R41" s="0" t="str">
        <f aca="false">IF(ISBLANK(K41),"",IF(L41, "https://raw.githubusercontent.com/PatrickVibild/TellusAmazonPictures/master/pictures/"&amp;K41&amp;"/6.jpg", ""))</f>
        <v>https://raw.githubusercontent.com/PatrickVibild/TellusAmazonPictures/master/pictures/Lenovo/T480s/RG/USI/6.jpg</v>
      </c>
      <c r="S41" s="0" t="str">
        <f aca="false">IF(ISBLANK(K41),"",IF(L41, "https://raw.githubusercontent.com/PatrickVibild/TellusAmazonPictures/master/pictures/"&amp;K41&amp;"/7.jpg", ""))</f>
        <v>https://raw.githubusercontent.com/PatrickVibild/TellusAmazonPictures/master/pictures/Lenovo/T480s/RG/USI/7.jpg</v>
      </c>
      <c r="T41" s="0" t="str">
        <f aca="false">IF(ISBLANK(K41),"",IF(L41, "https://raw.githubusercontent.com/PatrickVibild/TellusAmazonPictures/master/pictures/"&amp;K41&amp;"/8.jpg",""))</f>
        <v>https://raw.githubusercontent.com/PatrickVibild/TellusAmazonPictures/master/pictures/Lenovo/T480s/RG/USI/8.jpg</v>
      </c>
      <c r="U41" s="0" t="str">
        <f aca="false">IF(ISBLANK(K41),"",IF(L41, "https://raw.githubusercontent.com/PatrickVibild/TellusAmazonPictures/master/pictures/"&amp;K41&amp;"/9.jpg", ""))</f>
        <v>https://raw.githubusercontent.com/PatrickVibild/TellusAmazonPictures/master/pictures/Lenovo/T480s/RG/USI/9.jpg</v>
      </c>
      <c r="V41" s="62" t="n">
        <f aca="false">MATCH(G41,options!$D$1:$D$20,0)</f>
        <v>16</v>
      </c>
    </row>
    <row r="42" customFormat="false" ht="12.8" hidden="false" customHeight="false" outlineLevel="0" collapsed="false">
      <c r="C42" s="54" t="n">
        <f aca="false">FALSE()</f>
        <v>0</v>
      </c>
      <c r="D42" s="54" t="n">
        <f aca="false">FALSE()</f>
        <v>0</v>
      </c>
      <c r="E42" s="55" t="n">
        <v>5714401481195</v>
      </c>
      <c r="F42" s="55" t="s">
        <v>483</v>
      </c>
      <c r="G42" s="56" t="s">
        <v>434</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7" t="n">
        <f aca="false">TRUE()</f>
        <v>1</v>
      </c>
      <c r="J42" s="54" t="n">
        <f aca="false">FALSE()</f>
        <v>0</v>
      </c>
      <c r="K42" s="55" t="s">
        <v>484</v>
      </c>
      <c r="L42" s="59" t="n">
        <f aca="false">FALSE()</f>
        <v>0</v>
      </c>
      <c r="M42" s="60" t="str">
        <f aca="false">IF(ISBLANK(K42),"",IF(L42, "https://raw.githubusercontent.com/PatrickVibild/TellusAmazonPictures/master/pictures/"&amp;K42&amp;"/1.jpg","https://download.lenovo.com/Images/Parts/"&amp;K42&amp;"/"&amp;K42&amp;"_A.jpg"))</f>
        <v>https://download.lenovo.com/Images/Parts/01YP262/01YP262_A.jpg</v>
      </c>
      <c r="N42" s="60" t="str">
        <f aca="false">IF(ISBLANK(K42),"",IF(L42, "https://raw.githubusercontent.com/PatrickVibild/TellusAmazonPictures/master/pictures/"&amp;K42&amp;"/2.jpg","https://download.lenovo.com/Images/Parts/"&amp;K42&amp;"/"&amp;K42&amp;"_B.jpg"))</f>
        <v>https://download.lenovo.com/Images/Parts/01YP262/01YP262_B.jpg</v>
      </c>
      <c r="O42" s="61" t="str">
        <f aca="false">IF(ISBLANK(K42),"",IF(L42, "https://raw.githubusercontent.com/PatrickVibild/TellusAmazonPictures/master/pictures/"&amp;K42&amp;"/3.jpg","https://download.lenovo.com/Images/Parts/"&amp;K42&amp;"/"&amp;K42&amp;"_details.jpg"))</f>
        <v>https://download.lenovo.com/Images/Parts/01YP262/01YP262_details.jpg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23.85" hidden="false" customHeight="false" outlineLevel="0" collapsed="false">
      <c r="C43" s="54" t="n">
        <f aca="false">TRUE()</f>
        <v>1</v>
      </c>
      <c r="D43" s="54" t="n">
        <f aca="false">FALSE()</f>
        <v>0</v>
      </c>
      <c r="E43" s="55" t="n">
        <v>5714401481201</v>
      </c>
      <c r="F43" s="55" t="s">
        <v>485</v>
      </c>
      <c r="G43" s="56" t="s">
        <v>438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FALSE()</f>
        <v>0</v>
      </c>
      <c r="J43" s="54" t="n">
        <f aca="false">FALSE()</f>
        <v>0</v>
      </c>
      <c r="K43" s="55" t="s">
        <v>486</v>
      </c>
      <c r="L43" s="59" t="b">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https://raw.githubusercontent.com/PatrickVibild/TellusAmazonPictures/master/pictures/Lenovo/T480s/RG/US/1.jpg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https://raw.githubusercontent.com/PatrickVibild/TellusAmazonPictures/master/pictures/Lenovo/T480s/RG/US/2.jpg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https://raw.githubusercontent.com/PatrickVibild/TellusAmazonPictures/master/pictures/Lenovo/T480s/RG/US/3.jpg</v>
      </c>
      <c r="P43" s="0" t="str">
        <f aca="false">IF(ISBLANK(K43),"",IF(L43, "https://raw.githubusercontent.com/PatrickVibild/TellusAmazonPictures/master/pictures/"&amp;K43&amp;"/4.jpg", ""))</f>
        <v>https://raw.githubusercontent.com/PatrickVibild/TellusAmazonPictures/master/pictures/Lenovo/T480s/RG/US/4.jpg</v>
      </c>
      <c r="Q43" s="0" t="str">
        <f aca="false">IF(ISBLANK(K43),"",IF(L43, "https://raw.githubusercontent.com/PatrickVibild/TellusAmazonPictures/master/pictures/"&amp;K43&amp;"/5.jpg", ""))</f>
        <v>https://raw.githubusercontent.com/PatrickVibild/TellusAmazonPictures/master/pictures/Lenovo/T480s/RG/US/5.jpg</v>
      </c>
      <c r="R43" s="0" t="str">
        <f aca="false">IF(ISBLANK(K43),"",IF(L43, "https://raw.githubusercontent.com/PatrickVibild/TellusAmazonPictures/master/pictures/"&amp;K43&amp;"/6.jpg", ""))</f>
        <v>https://raw.githubusercontent.com/PatrickVibild/TellusAmazonPictures/master/pictures/Lenovo/T480s/RG/US/6.jpg</v>
      </c>
      <c r="S43" s="0" t="str">
        <f aca="false">IF(ISBLANK(K43),"",IF(L43, "https://raw.githubusercontent.com/PatrickVibild/TellusAmazonPictures/master/pictures/"&amp;K43&amp;"/7.jpg", ""))</f>
        <v>https://raw.githubusercontent.com/PatrickVibild/TellusAmazonPictures/master/pictures/Lenovo/T480s/RG/US/7.jpg</v>
      </c>
      <c r="T43" s="0" t="str">
        <f aca="false">IF(ISBLANK(K43),"",IF(L43, "https://raw.githubusercontent.com/PatrickVibild/TellusAmazonPictures/master/pictures/"&amp;K43&amp;"/8.jpg",""))</f>
        <v>https://raw.githubusercontent.com/PatrickVibild/TellusAmazonPictures/master/pictures/Lenovo/T480s/RG/US/8.jpg</v>
      </c>
      <c r="U43" s="0" t="str">
        <f aca="false">IF(ISBLANK(K43),"",IF(L43, "https://raw.githubusercontent.com/PatrickVibild/TellusAmazonPictures/master/pictures/"&amp;K43&amp;"/9.jpg", ""))</f>
        <v>https://raw.githubusercontent.com/PatrickVibild/TellusAmazonPictures/master/pictures/Lenovo/T480s/RG/US/9.jpg</v>
      </c>
      <c r="V43" s="62" t="n">
        <f aca="false">MATCH(G43,options!$D$1:$D$20,0)</f>
        <v>18</v>
      </c>
    </row>
    <row r="44" customFormat="false" ht="12.8" hidden="false" customHeight="false" outlineLevel="0" collapsed="false">
      <c r="C44" s="54" t="n">
        <f aca="false">FALSE()</f>
        <v>0</v>
      </c>
      <c r="D44" s="54" t="n">
        <f aca="false">TRUE()</f>
        <v>1</v>
      </c>
      <c r="E44" s="55" t="n">
        <v>5714401482017</v>
      </c>
      <c r="F44" s="55" t="s">
        <v>487</v>
      </c>
      <c r="G44" s="56" t="s">
        <v>366</v>
      </c>
      <c r="H44" s="0" t="str">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Deutsche</v>
      </c>
      <c r="I44" s="57" t="n">
        <f aca="false">TRUE()</f>
        <v>1</v>
      </c>
      <c r="J44" s="58" t="n">
        <f aca="false">TRUE()</f>
        <v>1</v>
      </c>
      <c r="K44" s="55" t="s">
        <v>488</v>
      </c>
      <c r="L44" s="59" t="n">
        <f aca="false">FALSE()</f>
        <v>0</v>
      </c>
      <c r="M44" s="60" t="str">
        <f aca="false">IF(ISBLANK(K44),"",IF(L44, "https://raw.githubusercontent.com/PatrickVibild/TellusAmazonPictures/master/pictures/"&amp;K44&amp;"/1.jpg","https://download.lenovo.com/Images/Parts/"&amp;K44&amp;"/"&amp;K44&amp;"_A.jpg"))</f>
        <v>https://download.lenovo.com/Images/Parts/01YN352/01YN352_A.jpg</v>
      </c>
      <c r="N44" s="60" t="str">
        <f aca="false">IF(ISBLANK(K44),"",IF(L44, "https://raw.githubusercontent.com/PatrickVibild/TellusAmazonPictures/master/pictures/"&amp;K44&amp;"/2.jpg","https://download.lenovo.com/Images/Parts/"&amp;K44&amp;"/"&amp;K44&amp;"_B.jpg"))</f>
        <v>https://download.lenovo.com/Images/Parts/01YN352/01YN352_B.jpg</v>
      </c>
      <c r="O44" s="61" t="str">
        <f aca="false">IF(ISBLANK(K44),"",IF(L44, "https://raw.githubusercontent.com/PatrickVibild/TellusAmazonPictures/master/pictures/"&amp;K44&amp;"/3.jpg","https://download.lenovo.com/Images/Parts/"&amp;K44&amp;"/"&amp;K44&amp;"_details.jpg"))</f>
        <v>https://download.lenovo.com/Images/Parts/01YN352/01YN352_details.jpg</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n">
        <f aca="false">MATCH(G44,options!$D$1:$D$20,0)</f>
        <v>1</v>
      </c>
    </row>
    <row r="45" customFormat="false" ht="12.8" hidden="false" customHeight="false" outlineLevel="0" collapsed="false">
      <c r="C45" s="54" t="n">
        <f aca="false">FALSE()</f>
        <v>0</v>
      </c>
      <c r="D45" s="54" t="n">
        <f aca="false">TRUE()</f>
        <v>1</v>
      </c>
      <c r="E45" s="55" t="n">
        <v>5714401482024</v>
      </c>
      <c r="F45" s="55" t="s">
        <v>489</v>
      </c>
      <c r="G45" s="56" t="s">
        <v>370</v>
      </c>
      <c r="H45" s="0" t="str">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Französisch</v>
      </c>
      <c r="I45" s="57" t="n">
        <f aca="false">TRUE()</f>
        <v>1</v>
      </c>
      <c r="J45" s="58" t="n">
        <f aca="false">TRUE()</f>
        <v>1</v>
      </c>
      <c r="K45" s="55" t="s">
        <v>490</v>
      </c>
      <c r="L45" s="59" t="n">
        <f aca="false">FALSE()</f>
        <v>0</v>
      </c>
      <c r="M45" s="60" t="str">
        <f aca="false">IF(ISBLANK(K45),"",IF(L45, "https://raw.githubusercontent.com/PatrickVibild/TellusAmazonPictures/master/pictures/"&amp;K45&amp;"/1.jpg","https://download.lenovo.com/Images/Parts/"&amp;K45&amp;"/"&amp;K45&amp;"_A.jpg"))</f>
        <v>https://download.lenovo.com/Images/Parts/01YN431/01YN431_A.jpg</v>
      </c>
      <c r="N45" s="60" t="str">
        <f aca="false">IF(ISBLANK(K45),"",IF(L45, "https://raw.githubusercontent.com/PatrickVibild/TellusAmazonPictures/master/pictures/"&amp;K45&amp;"/2.jpg","https://download.lenovo.com/Images/Parts/"&amp;K45&amp;"/"&amp;K45&amp;"_B.jpg"))</f>
        <v>https://download.lenovo.com/Images/Parts/01YN431/01YN431_B.jpg</v>
      </c>
      <c r="O45" s="61" t="str">
        <f aca="false">IF(ISBLANK(K45),"",IF(L45, "https://raw.githubusercontent.com/PatrickVibild/TellusAmazonPictures/master/pictures/"&amp;K45&amp;"/3.jpg","https://download.lenovo.com/Images/Parts/"&amp;K45&amp;"/"&amp;K45&amp;"_details.jpg"))</f>
        <v>https://download.lenovo.com/Images/Parts/01YN431/01YN431_details.jpg</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n">
        <f aca="false">MATCH(G45,options!$D$1:$D$20,0)</f>
        <v>2</v>
      </c>
    </row>
    <row r="46" customFormat="false" ht="12.8" hidden="false" customHeight="false" outlineLevel="0" collapsed="false">
      <c r="C46" s="54" t="n">
        <f aca="false">FALSE()</f>
        <v>0</v>
      </c>
      <c r="D46" s="54" t="n">
        <f aca="false">TRUE()</f>
        <v>1</v>
      </c>
      <c r="E46" s="55" t="n">
        <v>5714401482031</v>
      </c>
      <c r="F46" s="55" t="s">
        <v>491</v>
      </c>
      <c r="G46" s="56" t="s">
        <v>375</v>
      </c>
      <c r="H46" s="0" t="str">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Italienisch</v>
      </c>
      <c r="I46" s="57" t="n">
        <f aca="false">TRUE()</f>
        <v>1</v>
      </c>
      <c r="J46" s="58" t="n">
        <f aca="false">TRUE()</f>
        <v>1</v>
      </c>
      <c r="K46" s="55" t="s">
        <v>492</v>
      </c>
      <c r="L46" s="59" t="n">
        <f aca="false">FALSE()</f>
        <v>0</v>
      </c>
      <c r="M46" s="60" t="str">
        <f aca="false">IF(ISBLANK(K46),"",IF(L46, "https://raw.githubusercontent.com/PatrickVibild/TellusAmazonPictures/master/pictures/"&amp;K46&amp;"/1.jpg","https://download.lenovo.com/Images/Parts/"&amp;K46&amp;"/"&amp;K46&amp;"_A.jpg"))</f>
        <v>https://download.lenovo.com/Images/Parts/01YN357/01YN357_A.jpg</v>
      </c>
      <c r="N46" s="60" t="str">
        <f aca="false">IF(ISBLANK(K46),"",IF(L46, "https://raw.githubusercontent.com/PatrickVibild/TellusAmazonPictures/master/pictures/"&amp;K46&amp;"/2.jpg","https://download.lenovo.com/Images/Parts/"&amp;K46&amp;"/"&amp;K46&amp;"_B.jpg"))</f>
        <v>https://download.lenovo.com/Images/Parts/01YN357/01YN357_B.jpg</v>
      </c>
      <c r="O46" s="61" t="str">
        <f aca="false">IF(ISBLANK(K46),"",IF(L46, "https://raw.githubusercontent.com/PatrickVibild/TellusAmazonPictures/master/pictures/"&amp;K46&amp;"/3.jpg","https://download.lenovo.com/Images/Parts/"&amp;K46&amp;"/"&amp;K46&amp;"_details.jpg"))</f>
        <v>https://download.lenovo.com/Images/Parts/01YN357/01YN357_details.jpg</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n">
        <f aca="false">MATCH(G46,options!$D$1:$D$20,0)</f>
        <v>3</v>
      </c>
    </row>
    <row r="47" customFormat="false" ht="12.8" hidden="false" customHeight="false" outlineLevel="0" collapsed="false">
      <c r="C47" s="54" t="n">
        <f aca="false">FALSE()</f>
        <v>0</v>
      </c>
      <c r="D47" s="54" t="n">
        <f aca="false">TRUE()</f>
        <v>1</v>
      </c>
      <c r="E47" s="55" t="n">
        <v>5714401482048</v>
      </c>
      <c r="F47" s="55" t="s">
        <v>493</v>
      </c>
      <c r="G47" s="56" t="s">
        <v>379</v>
      </c>
      <c r="H47" s="0" t="str">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Spanisch</v>
      </c>
      <c r="I47" s="57" t="n">
        <f aca="false">TRUE()</f>
        <v>1</v>
      </c>
      <c r="J47" s="58" t="n">
        <f aca="false">TRUE()</f>
        <v>1</v>
      </c>
      <c r="K47" s="55" t="s">
        <v>494</v>
      </c>
      <c r="L47" s="59" t="n">
        <f aca="false">FALSE()</f>
        <v>0</v>
      </c>
      <c r="M47" s="60" t="str">
        <f aca="false">IF(ISBLANK(K47),"",IF(L47, "https://raw.githubusercontent.com/PatrickVibild/TellusAmazonPictures/master/pictures/"&amp;K47&amp;"/1.jpg","https://download.lenovo.com/Images/Parts/"&amp;K47&amp;"/"&amp;K47&amp;"_A.jpg"))</f>
        <v>https://download.lenovo.com/Images/Parts/01YP490/01YP490_A.jpg</v>
      </c>
      <c r="N47" s="60" t="str">
        <f aca="false">IF(ISBLANK(K47),"",IF(L47, "https://raw.githubusercontent.com/PatrickVibild/TellusAmazonPictures/master/pictures/"&amp;K47&amp;"/2.jpg","https://download.lenovo.com/Images/Parts/"&amp;K47&amp;"/"&amp;K47&amp;"_B.jpg"))</f>
        <v>https://download.lenovo.com/Images/Parts/01YP490/01YP490_B.jpg</v>
      </c>
      <c r="O47" s="61" t="str">
        <f aca="false">IF(ISBLANK(K47),"",IF(L47, "https://raw.githubusercontent.com/PatrickVibild/TellusAmazonPictures/master/pictures/"&amp;K47&amp;"/3.jpg","https://download.lenovo.com/Images/Parts/"&amp;K47&amp;"/"&amp;K47&amp;"_details.jpg"))</f>
        <v>https://download.lenovo.com/Images/Parts/01YP490/01YP490_details.jpg</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n">
        <f aca="false">MATCH(G47,options!$D$1:$D$20,0)</f>
        <v>4</v>
      </c>
    </row>
    <row r="48" customFormat="false" ht="12.8" hidden="false" customHeight="false" outlineLevel="0" collapsed="false">
      <c r="C48" s="54" t="n">
        <f aca="false">FALSE()</f>
        <v>0</v>
      </c>
      <c r="D48" s="54" t="n">
        <f aca="false">TRUE()</f>
        <v>1</v>
      </c>
      <c r="E48" s="55" t="n">
        <v>5714401482055</v>
      </c>
      <c r="F48" s="55" t="s">
        <v>495</v>
      </c>
      <c r="G48" s="56" t="s">
        <v>383</v>
      </c>
      <c r="H48" s="0" t="str">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UK</v>
      </c>
      <c r="I48" s="57" t="n">
        <f aca="false">TRUE()</f>
        <v>1</v>
      </c>
      <c r="J48" s="58" t="n">
        <f aca="false">TRUE()</f>
        <v>1</v>
      </c>
      <c r="K48" s="55" t="s">
        <v>496</v>
      </c>
      <c r="L48" s="59" t="n">
        <f aca="false">FALSE()</f>
        <v>0</v>
      </c>
      <c r="M48" s="60" t="str">
        <f aca="false">IF(ISBLANK(K48),"",IF(L48, "https://raw.githubusercontent.com/PatrickVibild/TellusAmazonPictures/master/pictures/"&amp;K48&amp;"/1.jpg","https://download.lenovo.com/Images/Parts/"&amp;K48&amp;"/"&amp;K48&amp;"_A.jpg"))</f>
        <v>https://download.lenovo.com/Images/Parts/01YN448/01YN448_A.jpg</v>
      </c>
      <c r="N48" s="60" t="str">
        <f aca="false">IF(ISBLANK(K48),"",IF(L48, "https://raw.githubusercontent.com/PatrickVibild/TellusAmazonPictures/master/pictures/"&amp;K48&amp;"/2.jpg","https://download.lenovo.com/Images/Parts/"&amp;K48&amp;"/"&amp;K48&amp;"_B.jpg"))</f>
        <v>https://download.lenovo.com/Images/Parts/01YN448/01YN448_B.jpg</v>
      </c>
      <c r="O48" s="61" t="str">
        <f aca="false">IF(ISBLANK(K48),"",IF(L48, "https://raw.githubusercontent.com/PatrickVibild/TellusAmazonPictures/master/pictures/"&amp;K48&amp;"/3.jpg","https://download.lenovo.com/Images/Parts/"&amp;K48&amp;"/"&amp;K48&amp;"_details.jpg"))</f>
        <v>https://download.lenovo.com/Images/Parts/01YN448/01YN448_details.jpg</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n">
        <f aca="false">MATCH(G48,options!$D$1:$D$20,0)</f>
        <v>5</v>
      </c>
    </row>
    <row r="49" customFormat="false" ht="12.8" hidden="false" customHeight="false" outlineLevel="0" collapsed="false">
      <c r="C49" s="54" t="n">
        <f aca="false">FALSE()</f>
        <v>0</v>
      </c>
      <c r="D49" s="54" t="n">
        <f aca="false">FALSE()</f>
        <v>0</v>
      </c>
      <c r="E49" s="55" t="n">
        <v>5714401482062</v>
      </c>
      <c r="F49" s="55" t="s">
        <v>497</v>
      </c>
      <c r="G49" s="56" t="s">
        <v>387</v>
      </c>
      <c r="H49" s="0" t="str">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Skandinavisch – Nordisch</v>
      </c>
      <c r="I49" s="57" t="n">
        <f aca="false">TRUE()</f>
        <v>1</v>
      </c>
      <c r="J49" s="58" t="n">
        <f aca="false">TRUE()</f>
        <v>1</v>
      </c>
      <c r="K49" s="55" t="s">
        <v>498</v>
      </c>
      <c r="L49" s="59" t="n">
        <f aca="false">FALSE()</f>
        <v>0</v>
      </c>
      <c r="M49" s="60" t="str">
        <f aca="false">IF(ISBLANK(K49),"",IF(L49, "https://raw.githubusercontent.com/PatrickVibild/TellusAmazonPictures/master/pictures/"&amp;K49&amp;"/1.jpg","https://download.lenovo.com/Images/Parts/"&amp;K49&amp;"/"&amp;K49&amp;"_A.jpg"))</f>
        <v>https://download.lenovo.com/Images/Parts/01YN379/01YN379_A.jpg</v>
      </c>
      <c r="N49" s="60" t="str">
        <f aca="false">IF(ISBLANK(K49),"",IF(L49, "https://raw.githubusercontent.com/PatrickVibild/TellusAmazonPictures/master/pictures/"&amp;K49&amp;"/2.jpg","https://download.lenovo.com/Images/Parts/"&amp;K49&amp;"/"&amp;K49&amp;"_B.jpg"))</f>
        <v>https://download.lenovo.com/Images/Parts/01YN379/01YN379_B.jpg</v>
      </c>
      <c r="O49" s="61" t="str">
        <f aca="false">IF(ISBLANK(K49),"",IF(L49, "https://raw.githubusercontent.com/PatrickVibild/TellusAmazonPictures/master/pictures/"&amp;K49&amp;"/3.jpg","https://download.lenovo.com/Images/Parts/"&amp;K49&amp;"/"&amp;K49&amp;"_details.jpg"))</f>
        <v>https://download.lenovo.com/Images/Parts/01YN379/01YN379_details.jpg</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n">
        <f aca="false">MATCH(G49,options!$D$1:$D$20,0)</f>
        <v>6</v>
      </c>
    </row>
    <row r="50" customFormat="false" ht="12.8" hidden="false" customHeight="false" outlineLevel="0" collapsed="false">
      <c r="C50" s="54" t="n">
        <f aca="false">FALSE()</f>
        <v>0</v>
      </c>
      <c r="D50" s="54" t="n">
        <f aca="false">FALSE()</f>
        <v>0</v>
      </c>
      <c r="E50" s="55" t="n">
        <v>5714401482079</v>
      </c>
      <c r="F50" s="55" t="s">
        <v>499</v>
      </c>
      <c r="G50" s="56" t="s">
        <v>391</v>
      </c>
      <c r="H50" s="0" t="str">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Belgier</v>
      </c>
      <c r="I50" s="57" t="n">
        <f aca="false">TRUE()</f>
        <v>1</v>
      </c>
      <c r="J50" s="58" t="n">
        <f aca="false">TRUE()</f>
        <v>1</v>
      </c>
      <c r="K50" s="55" t="s">
        <v>500</v>
      </c>
      <c r="L50" s="59" t="n">
        <f aca="false">FALSE()</f>
        <v>0</v>
      </c>
      <c r="M50" s="60" t="str">
        <f aca="false">IF(ISBLANK(K50),"",IF(L50, "https://raw.githubusercontent.com/PatrickVibild/TellusAmazonPictures/master/pictures/"&amp;K50&amp;"/1.jpg","https://download.lenovo.com/Images/Parts/"&amp;K50&amp;"/"&amp;K50&amp;"_A.jpg"))</f>
        <v>https://download.lenovo.com/Images/Parts/01YN346/01YN346_A.jpg</v>
      </c>
      <c r="N50" s="60" t="str">
        <f aca="false">IF(ISBLANK(K50),"",IF(L50, "https://raw.githubusercontent.com/PatrickVibild/TellusAmazonPictures/master/pictures/"&amp;K50&amp;"/2.jpg","https://download.lenovo.com/Images/Parts/"&amp;K50&amp;"/"&amp;K50&amp;"_B.jpg"))</f>
        <v>https://download.lenovo.com/Images/Parts/01YN346/01YN346_B.jpg</v>
      </c>
      <c r="O50" s="61" t="str">
        <f aca="false">IF(ISBLANK(K50),"",IF(L50, "https://raw.githubusercontent.com/PatrickVibild/TellusAmazonPictures/master/pictures/"&amp;K50&amp;"/3.jpg","https://download.lenovo.com/Images/Parts/"&amp;K50&amp;"/"&amp;K50&amp;"_details.jpg"))</f>
        <v>https://download.lenovo.com/Images/Parts/01YN346/01YN346_details.jpg</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n">
        <f aca="false">MATCH(G50,options!$D$1:$D$20,0)</f>
        <v>7</v>
      </c>
    </row>
    <row r="51" customFormat="false" ht="12.8" hidden="false" customHeight="false" outlineLevel="0" collapsed="false">
      <c r="C51" s="54" t="n">
        <f aca="false">FALSE()</f>
        <v>0</v>
      </c>
      <c r="D51" s="54" t="n">
        <f aca="false">FALSE()</f>
        <v>0</v>
      </c>
      <c r="E51" s="55" t="n">
        <v>5714401482086</v>
      </c>
      <c r="F51" s="55" t="s">
        <v>501</v>
      </c>
      <c r="G51" s="56" t="s">
        <v>395</v>
      </c>
      <c r="H51" s="0" t="str">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Bulgarisch</v>
      </c>
      <c r="I51" s="57" t="n">
        <f aca="false">TRUE()</f>
        <v>1</v>
      </c>
      <c r="J51" s="58" t="n">
        <f aca="false">TRUE()</f>
        <v>1</v>
      </c>
      <c r="K51" s="55" t="s">
        <v>502</v>
      </c>
      <c r="L51" s="59" t="n">
        <f aca="false">FALSE()</f>
        <v>0</v>
      </c>
      <c r="M51" s="60" t="str">
        <f aca="false">IF(ISBLANK(K51),"",IF(L51, "https://raw.githubusercontent.com/PatrickVibild/TellusAmazonPictures/master/pictures/"&amp;K51&amp;"/1.jpg","https://download.lenovo.com/Images/Parts/"&amp;K51&amp;"/"&amp;K51&amp;"_A.jpg"))</f>
        <v>https://download.lenovo.com/Images/Parts/01YN427/01YN427_A.jpg</v>
      </c>
      <c r="N51" s="60" t="str">
        <f aca="false">IF(ISBLANK(K51),"",IF(L51, "https://raw.githubusercontent.com/PatrickVibild/TellusAmazonPictures/master/pictures/"&amp;K51&amp;"/2.jpg","https://download.lenovo.com/Images/Parts/"&amp;K51&amp;"/"&amp;K51&amp;"_B.jpg"))</f>
        <v>https://download.lenovo.com/Images/Parts/01YN427/01YN427_B.jpg</v>
      </c>
      <c r="O51" s="61" t="str">
        <f aca="false">IF(ISBLANK(K51),"",IF(L51, "https://raw.githubusercontent.com/PatrickVibild/TellusAmazonPictures/master/pictures/"&amp;K51&amp;"/3.jpg","https://download.lenovo.com/Images/Parts/"&amp;K51&amp;"/"&amp;K51&amp;"_details.jpg"))</f>
        <v>https://download.lenovo.com/Images/Parts/01YN427/01YN427_details.jpg</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n">
        <f aca="false">MATCH(G51,options!$D$1:$D$20,0)</f>
        <v>8</v>
      </c>
    </row>
    <row r="52" customFormat="false" ht="12.8" hidden="false" customHeight="false" outlineLevel="0" collapsed="false">
      <c r="C52" s="54" t="n">
        <f aca="false">FALSE()</f>
        <v>0</v>
      </c>
      <c r="D52" s="54" t="n">
        <f aca="false">FALSE()</f>
        <v>0</v>
      </c>
      <c r="E52" s="55" t="n">
        <v>5714401482093</v>
      </c>
      <c r="F52" s="55" t="s">
        <v>503</v>
      </c>
      <c r="G52" s="56" t="s">
        <v>398</v>
      </c>
      <c r="H52" s="0" t="str">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Tschechisch</v>
      </c>
      <c r="I52" s="57" t="n">
        <f aca="false">TRUE()</f>
        <v>1</v>
      </c>
      <c r="J52" s="58" t="n">
        <f aca="false">TRUE()</f>
        <v>1</v>
      </c>
      <c r="K52" s="55" t="s">
        <v>504</v>
      </c>
      <c r="L52" s="59" t="n">
        <f aca="false">FALSE()</f>
        <v>0</v>
      </c>
      <c r="M52" s="60" t="str">
        <f aca="false">IF(ISBLANK(K52),"",IF(L52, "https://raw.githubusercontent.com/PatrickVibild/TellusAmazonPictures/master/pictures/"&amp;K52&amp;"/1.jpg","https://download.lenovo.com/Images/Parts/"&amp;K52&amp;"/"&amp;K52&amp;"_A.jpg"))</f>
        <v>https://download.lenovo.com/Images/Parts/01EN984/01EN984_A.jpg</v>
      </c>
      <c r="N52" s="60" t="str">
        <f aca="false">IF(ISBLANK(K52),"",IF(L52, "https://raw.githubusercontent.com/PatrickVibild/TellusAmazonPictures/master/pictures/"&amp;K52&amp;"/2.jpg","https://download.lenovo.com/Images/Parts/"&amp;K52&amp;"/"&amp;K52&amp;"_B.jpg"))</f>
        <v>https://download.lenovo.com/Images/Parts/01EN984/01EN984_B.jpg</v>
      </c>
      <c r="O52" s="61" t="str">
        <f aca="false">IF(ISBLANK(K52),"",IF(L52, "https://raw.githubusercontent.com/PatrickVibild/TellusAmazonPictures/master/pictures/"&amp;K52&amp;"/3.jpg","https://download.lenovo.com/Images/Parts/"&amp;K52&amp;"/"&amp;K52&amp;"_details.jpg"))</f>
        <v>https://download.lenovo.com/Images/Parts/01EN984/01EN984_details.jpg</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n">
        <f aca="false">MATCH(G52,options!$D$1:$D$20,0)</f>
        <v>20</v>
      </c>
    </row>
    <row r="53" customFormat="false" ht="12.8" hidden="false" customHeight="false" outlineLevel="0" collapsed="false">
      <c r="C53" s="54" t="n">
        <f aca="false">FALSE()</f>
        <v>0</v>
      </c>
      <c r="D53" s="54" t="n">
        <f aca="false">FALSE()</f>
        <v>0</v>
      </c>
      <c r="E53" s="55" t="n">
        <v>5714401482109</v>
      </c>
      <c r="F53" s="55" t="s">
        <v>505</v>
      </c>
      <c r="G53" s="56" t="s">
        <v>403</v>
      </c>
      <c r="H53" s="0" t="str">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Dänisch</v>
      </c>
      <c r="I53" s="57" t="n">
        <f aca="false">TRUE()</f>
        <v>1</v>
      </c>
      <c r="J53" s="58" t="n">
        <f aca="false">TRUE()</f>
        <v>1</v>
      </c>
      <c r="K53" s="55" t="s">
        <v>506</v>
      </c>
      <c r="L53" s="59" t="n">
        <f aca="false">FALSE()</f>
        <v>0</v>
      </c>
      <c r="M53" s="60" t="str">
        <f aca="false">IF(ISBLANK(K53),"",IF(L53, "https://raw.githubusercontent.com/PatrickVibild/TellusAmazonPictures/master/pictures/"&amp;K53&amp;"/1.jpg","https://download.lenovo.com/Images/Parts/"&amp;K53&amp;"/"&amp;K53&amp;"_A.jpg"))</f>
        <v>https://download.lenovo.com/Images/Parts/01YN389/01YN389_A.jpg</v>
      </c>
      <c r="N53" s="60" t="str">
        <f aca="false">IF(ISBLANK(K53),"",IF(L53, "https://raw.githubusercontent.com/PatrickVibild/TellusAmazonPictures/master/pictures/"&amp;K53&amp;"/2.jpg","https://download.lenovo.com/Images/Parts/"&amp;K53&amp;"/"&amp;K53&amp;"_B.jpg"))</f>
        <v>https://download.lenovo.com/Images/Parts/01YN389/01YN389_B.jpg</v>
      </c>
      <c r="O53" s="61" t="str">
        <f aca="false">IF(ISBLANK(K53),"",IF(L53, "https://raw.githubusercontent.com/PatrickVibild/TellusAmazonPictures/master/pictures/"&amp;K53&amp;"/3.jpg","https://download.lenovo.com/Images/Parts/"&amp;K53&amp;"/"&amp;K53&amp;"_details.jpg"))</f>
        <v>https://download.lenovo.com/Images/Parts/01YN389/01YN389_details.jpg</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n">
        <f aca="false">MATCH(G53,options!$D$1:$D$20,0)</f>
        <v>9</v>
      </c>
    </row>
    <row r="54" customFormat="false" ht="12.8" hidden="false" customHeight="false" outlineLevel="0" collapsed="false">
      <c r="C54" s="54" t="n">
        <f aca="false">FALSE()</f>
        <v>0</v>
      </c>
      <c r="D54" s="54" t="n">
        <f aca="false">FALSE()</f>
        <v>0</v>
      </c>
      <c r="E54" s="55" t="n">
        <v>5714401482116</v>
      </c>
      <c r="F54" s="55" t="s">
        <v>507</v>
      </c>
      <c r="G54" s="56" t="s">
        <v>407</v>
      </c>
      <c r="H54" s="0" t="str">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Hungarisch</v>
      </c>
      <c r="I54" s="57" t="n">
        <f aca="false">TRUE()</f>
        <v>1</v>
      </c>
      <c r="J54" s="58" t="n">
        <f aca="false">TRUE()</f>
        <v>1</v>
      </c>
      <c r="K54" s="55" t="s">
        <v>508</v>
      </c>
      <c r="L54" s="59" t="n">
        <f aca="false">FALSE()</f>
        <v>0</v>
      </c>
      <c r="M54" s="60" t="str">
        <f aca="false">IF(ISBLANK(K54),"",IF(L54, "https://raw.githubusercontent.com/PatrickVibild/TellusAmazonPictures/master/pictures/"&amp;K54&amp;"/1.jpg","https://download.lenovo.com/Images/Parts/"&amp;K54&amp;"/"&amp;K54&amp;"_A.jpg"))</f>
        <v>https://download.lenovo.com/Images/Parts/01YN435/01YN435_A.jpg</v>
      </c>
      <c r="N54" s="60" t="str">
        <f aca="false">IF(ISBLANK(K54),"",IF(L54, "https://raw.githubusercontent.com/PatrickVibild/TellusAmazonPictures/master/pictures/"&amp;K54&amp;"/2.jpg","https://download.lenovo.com/Images/Parts/"&amp;K54&amp;"/"&amp;K54&amp;"_B.jpg"))</f>
        <v>https://download.lenovo.com/Images/Parts/01YN435/01YN435_B.jpg</v>
      </c>
      <c r="O54" s="61" t="str">
        <f aca="false">IF(ISBLANK(K54),"",IF(L54, "https://raw.githubusercontent.com/PatrickVibild/TellusAmazonPictures/master/pictures/"&amp;K54&amp;"/3.jpg","https://download.lenovo.com/Images/Parts/"&amp;K54&amp;"/"&amp;K54&amp;"_details.jpg"))</f>
        <v>https://download.lenovo.com/Images/Parts/01YN435/01YN435_details.jpg</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n">
        <f aca="false">MATCH(G54,options!$D$1:$D$20,0)</f>
        <v>19</v>
      </c>
    </row>
    <row r="55" customFormat="false" ht="12.8" hidden="false" customHeight="false" outlineLevel="0" collapsed="false">
      <c r="C55" s="54" t="n">
        <f aca="false">FALSE()</f>
        <v>0</v>
      </c>
      <c r="D55" s="54" t="n">
        <f aca="false">FALSE()</f>
        <v>0</v>
      </c>
      <c r="E55" s="55" t="n">
        <v>5714401482123</v>
      </c>
      <c r="F55" s="55" t="s">
        <v>509</v>
      </c>
      <c r="G55" s="56" t="s">
        <v>410</v>
      </c>
      <c r="H55" s="0" t="str">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Niederländisch</v>
      </c>
      <c r="I55" s="57" t="n">
        <f aca="false">TRUE()</f>
        <v>1</v>
      </c>
      <c r="J55" s="58" t="n">
        <f aca="false">TRUE()</f>
        <v>1</v>
      </c>
      <c r="K55" s="60"/>
      <c r="L55" s="59" t="n">
        <f aca="false">FALSE()</f>
        <v>0</v>
      </c>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n">
        <f aca="false">MATCH(G55,options!$D$1:$D$20,0)</f>
        <v>10</v>
      </c>
    </row>
    <row r="56" customFormat="false" ht="12.8" hidden="false" customHeight="false" outlineLevel="0" collapsed="false">
      <c r="C56" s="54" t="n">
        <f aca="false">FALSE()</f>
        <v>0</v>
      </c>
      <c r="D56" s="54" t="n">
        <f aca="false">FALSE()</f>
        <v>0</v>
      </c>
      <c r="E56" s="55" t="n">
        <v>5714401482130</v>
      </c>
      <c r="F56" s="55" t="s">
        <v>510</v>
      </c>
      <c r="G56" s="56" t="s">
        <v>414</v>
      </c>
      <c r="H56" s="0" t="str">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norwegisch</v>
      </c>
      <c r="I56" s="57" t="n">
        <f aca="false">TRUE()</f>
        <v>1</v>
      </c>
      <c r="J56" s="58" t="n">
        <f aca="false">TRUE()</f>
        <v>1</v>
      </c>
      <c r="K56" s="55" t="s">
        <v>511</v>
      </c>
      <c r="L56" s="59" t="n">
        <f aca="false">FALSE()</f>
        <v>0</v>
      </c>
      <c r="M56" s="60" t="str">
        <f aca="false">IF(ISBLANK(K56),"",IF(L56, "https://raw.githubusercontent.com/PatrickVibild/TellusAmazonPictures/master/pictures/"&amp;K56&amp;"/1.jpg","https://download.lenovo.com/Images/Parts/"&amp;K56&amp;"/"&amp;K56&amp;"_A.jpg"))</f>
        <v>https://download.lenovo.com/Images/Parts/01YN360/01YN360_A.jpg</v>
      </c>
      <c r="N56" s="60" t="str">
        <f aca="false">IF(ISBLANK(K56),"",IF(L56, "https://raw.githubusercontent.com/PatrickVibild/TellusAmazonPictures/master/pictures/"&amp;K56&amp;"/2.jpg","https://download.lenovo.com/Images/Parts/"&amp;K56&amp;"/"&amp;K56&amp;"_B.jpg"))</f>
        <v>https://download.lenovo.com/Images/Parts/01YN360/01YN360_B.jpg</v>
      </c>
      <c r="O56" s="61" t="str">
        <f aca="false">IF(ISBLANK(K56),"",IF(L56, "https://raw.githubusercontent.com/PatrickVibild/TellusAmazonPictures/master/pictures/"&amp;K56&amp;"/3.jpg","https://download.lenovo.com/Images/Parts/"&amp;K56&amp;"/"&amp;K56&amp;"_details.jpg"))</f>
        <v>https://download.lenovo.com/Images/Parts/01YN360/01YN360_details.jpg</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n">
        <f aca="false">MATCH(G56,options!$D$1:$D$20,0)</f>
        <v>11</v>
      </c>
    </row>
    <row r="57" customFormat="false" ht="12.8" hidden="false" customHeight="false" outlineLevel="0" collapsed="false">
      <c r="C57" s="54" t="n">
        <f aca="false">FALSE()</f>
        <v>0</v>
      </c>
      <c r="D57" s="54" t="n">
        <f aca="false">FALSE()</f>
        <v>0</v>
      </c>
      <c r="E57" s="55" t="n">
        <v>5714401482147</v>
      </c>
      <c r="F57" s="55" t="s">
        <v>512</v>
      </c>
      <c r="G57" s="56" t="s">
        <v>417</v>
      </c>
      <c r="H57" s="0" t="str">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Polieren</v>
      </c>
      <c r="I57" s="57" t="n">
        <f aca="false">TRUE()</f>
        <v>1</v>
      </c>
      <c r="J57" s="58" t="n">
        <f aca="false">TRUE()</f>
        <v>1</v>
      </c>
      <c r="K57" s="60"/>
      <c r="L57" s="59" t="n">
        <f aca="false">FALSE()</f>
        <v>0</v>
      </c>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n">
        <f aca="false">MATCH(G57,options!$D$1:$D$20,0)</f>
        <v>12</v>
      </c>
    </row>
    <row r="58" customFormat="false" ht="12.8" hidden="false" customHeight="false" outlineLevel="0" collapsed="false">
      <c r="C58" s="54" t="n">
        <f aca="false">FALSE()</f>
        <v>0</v>
      </c>
      <c r="D58" s="54" t="n">
        <f aca="false">FALSE()</f>
        <v>0</v>
      </c>
      <c r="E58" s="55" t="n">
        <v>5714401482154</v>
      </c>
      <c r="F58" s="55" t="s">
        <v>513</v>
      </c>
      <c r="G58" s="56" t="s">
        <v>420</v>
      </c>
      <c r="H58" s="0" t="str">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Portugiesisch</v>
      </c>
      <c r="I58" s="57" t="n">
        <f aca="false">TRUE()</f>
        <v>1</v>
      </c>
      <c r="J58" s="58" t="n">
        <f aca="false">TRUE()</f>
        <v>1</v>
      </c>
      <c r="K58" s="55" t="s">
        <v>514</v>
      </c>
      <c r="L58" s="59" t="n">
        <f aca="false">FALSE()</f>
        <v>0</v>
      </c>
      <c r="M58" s="60" t="str">
        <f aca="false">IF(ISBLANK(K58),"",IF(L58, "https://raw.githubusercontent.com/PatrickVibild/TellusAmazonPictures/master/pictures/"&amp;K58&amp;"/1.jpg","https://download.lenovo.com/Images/Parts/"&amp;K58&amp;"/"&amp;K58&amp;"_A.jpg"))</f>
        <v>https://download.lenovo.com/Images/Parts/01YN441/01YN441_A.jpg</v>
      </c>
      <c r="N58" s="60" t="str">
        <f aca="false">IF(ISBLANK(K58),"",IF(L58, "https://raw.githubusercontent.com/PatrickVibild/TellusAmazonPictures/master/pictures/"&amp;K58&amp;"/2.jpg","https://download.lenovo.com/Images/Parts/"&amp;K58&amp;"/"&amp;K58&amp;"_B.jpg"))</f>
        <v>https://download.lenovo.com/Images/Parts/01YN441/01YN441_B.jpg</v>
      </c>
      <c r="O58" s="61" t="str">
        <f aca="false">IF(ISBLANK(K58),"",IF(L58, "https://raw.githubusercontent.com/PatrickVibild/TellusAmazonPictures/master/pictures/"&amp;K58&amp;"/3.jpg","https://download.lenovo.com/Images/Parts/"&amp;K58&amp;"/"&amp;K58&amp;"_details.jpg"))</f>
        <v>https://download.lenovo.com/Images/Parts/01YN441/01YN441_details.jpg</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n">
        <f aca="false">MATCH(G58,options!$D$1:$D$20,0)</f>
        <v>13</v>
      </c>
    </row>
    <row r="59" customFormat="false" ht="12.8" hidden="false" customHeight="false" outlineLevel="0" collapsed="false">
      <c r="C59" s="54" t="n">
        <f aca="false">FALSE()</f>
        <v>0</v>
      </c>
      <c r="D59" s="54" t="n">
        <f aca="false">FALSE()</f>
        <v>0</v>
      </c>
      <c r="E59" s="55" t="n">
        <v>5714401482161</v>
      </c>
      <c r="F59" s="55" t="s">
        <v>515</v>
      </c>
      <c r="G59" s="56" t="s">
        <v>423</v>
      </c>
      <c r="H59" s="0" t="str">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Schwedisch -  finnisch</v>
      </c>
      <c r="I59" s="57" t="n">
        <f aca="false">TRUE()</f>
        <v>1</v>
      </c>
      <c r="J59" s="58" t="n">
        <f aca="false">TRUE()</f>
        <v>1</v>
      </c>
      <c r="K59" s="55" t="s">
        <v>516</v>
      </c>
      <c r="L59" s="59" t="n">
        <f aca="false">FALSE()</f>
        <v>0</v>
      </c>
      <c r="M59" s="60" t="str">
        <f aca="false">IF(ISBLANK(K59),"",IF(L59, "https://raw.githubusercontent.com/PatrickVibild/TellusAmazonPictures/master/pictures/"&amp;K59&amp;"/1.jpg","https://download.lenovo.com/Images/Parts/"&amp;K59&amp;"/"&amp;K59&amp;"_A.jpg"))</f>
        <v>https://download.lenovo.com/Images/Parts/01YN365/01YN365_A.jpg</v>
      </c>
      <c r="N59" s="60" t="str">
        <f aca="false">IF(ISBLANK(K59),"",IF(L59, "https://raw.githubusercontent.com/PatrickVibild/TellusAmazonPictures/master/pictures/"&amp;K59&amp;"/2.jpg","https://download.lenovo.com/Images/Parts/"&amp;K59&amp;"/"&amp;K59&amp;"_B.jpg"))</f>
        <v>https://download.lenovo.com/Images/Parts/01YN365/01YN365_B.jpg</v>
      </c>
      <c r="O59" s="61" t="str">
        <f aca="false">IF(ISBLANK(K59),"",IF(L59, "https://raw.githubusercontent.com/PatrickVibild/TellusAmazonPictures/master/pictures/"&amp;K59&amp;"/3.jpg","https://download.lenovo.com/Images/Parts/"&amp;K59&amp;"/"&amp;K59&amp;"_details.jpg"))</f>
        <v>https://download.lenovo.com/Images/Parts/01YN365/01YN365_details.jpg</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n">
        <f aca="false">MATCH(G59,options!$D$1:$D$20,0)</f>
        <v>14</v>
      </c>
    </row>
    <row r="60" customFormat="false" ht="12.8" hidden="false" customHeight="false" outlineLevel="0" collapsed="false">
      <c r="C60" s="54" t="n">
        <f aca="false">FALSE()</f>
        <v>0</v>
      </c>
      <c r="D60" s="54" t="n">
        <f aca="false">FALSE()</f>
        <v>0</v>
      </c>
      <c r="E60" s="55" t="n">
        <v>5714401482178</v>
      </c>
      <c r="F60" s="55" t="s">
        <v>517</v>
      </c>
      <c r="G60" s="56" t="s">
        <v>428</v>
      </c>
      <c r="H60" s="0" t="str">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Schweizerisch</v>
      </c>
      <c r="I60" s="57" t="n">
        <f aca="false">TRUE()</f>
        <v>1</v>
      </c>
      <c r="J60" s="58" t="n">
        <f aca="false">TRUE()</f>
        <v>1</v>
      </c>
      <c r="K60" s="55" t="s">
        <v>518</v>
      </c>
      <c r="L60" s="59" t="n">
        <f aca="false">FALSE()</f>
        <v>0</v>
      </c>
      <c r="M60" s="60" t="str">
        <f aca="false">IF(ISBLANK(K60),"",IF(L60, "https://raw.githubusercontent.com/PatrickVibild/TellusAmazonPictures/master/pictures/"&amp;K60&amp;"/1.jpg","https://download.lenovo.com/Images/Parts/"&amp;K60&amp;"/"&amp;K60&amp;"_A.jpg"))</f>
        <v>https://download.lenovo.com/Images/Parts/01YN366/01YN366_A.jpg</v>
      </c>
      <c r="N60" s="60" t="str">
        <f aca="false">IF(ISBLANK(K60),"",IF(L60, "https://raw.githubusercontent.com/PatrickVibild/TellusAmazonPictures/master/pictures/"&amp;K60&amp;"/2.jpg","https://download.lenovo.com/Images/Parts/"&amp;K60&amp;"/"&amp;K60&amp;"_B.jpg"))</f>
        <v>https://download.lenovo.com/Images/Parts/01YN366/01YN366_B.jpg</v>
      </c>
      <c r="O60" s="61" t="str">
        <f aca="false">IF(ISBLANK(K60),"",IF(L60, "https://raw.githubusercontent.com/PatrickVibild/TellusAmazonPictures/master/pictures/"&amp;K60&amp;"/3.jpg","https://download.lenovo.com/Images/Parts/"&amp;K60&amp;"/"&amp;K60&amp;"_details.jpg"))</f>
        <v>https://download.lenovo.com/Images/Parts/01YN366/01YN366_details.jpg</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n">
        <f aca="false">MATCH(G60,options!$D$1:$D$20,0)</f>
        <v>15</v>
      </c>
    </row>
    <row r="61" customFormat="false" ht="12.8" hidden="false" customHeight="false" outlineLevel="0" collapsed="false">
      <c r="C61" s="54" t="n">
        <f aca="false">FALSE()</f>
        <v>0</v>
      </c>
      <c r="D61" s="54" t="n">
        <f aca="false">FALSE()</f>
        <v>0</v>
      </c>
      <c r="E61" s="55" t="n">
        <v>5714401482185</v>
      </c>
      <c r="F61" s="55" t="s">
        <v>519</v>
      </c>
      <c r="G61" s="56" t="s">
        <v>431</v>
      </c>
      <c r="H61" s="0" t="str">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US International</v>
      </c>
      <c r="I61" s="57" t="n">
        <f aca="false">FALSE()</f>
        <v>0</v>
      </c>
      <c r="J61" s="58" t="n">
        <f aca="false">TRUE()</f>
        <v>1</v>
      </c>
      <c r="K61" s="55" t="s">
        <v>520</v>
      </c>
      <c r="L61" s="59" t="n">
        <f aca="false">FALSE()</f>
        <v>0</v>
      </c>
      <c r="M61" s="60" t="str">
        <f aca="false">IF(ISBLANK(K61),"",IF(L61, "https://raw.githubusercontent.com/PatrickVibild/TellusAmazonPictures/master/pictures/"&amp;K61&amp;"/1.jpg","https://download.lenovo.com/Images/Parts/"&amp;K61&amp;"/"&amp;K61&amp;"_A.jpg"))</f>
        <v>https://download.lenovo.com/Images/Parts/01YN449/01YN449_A.jpg</v>
      </c>
      <c r="N61" s="60" t="str">
        <f aca="false">IF(ISBLANK(K61),"",IF(L61, "https://raw.githubusercontent.com/PatrickVibild/TellusAmazonPictures/master/pictures/"&amp;K61&amp;"/2.jpg","https://download.lenovo.com/Images/Parts/"&amp;K61&amp;"/"&amp;K61&amp;"_B.jpg"))</f>
        <v>https://download.lenovo.com/Images/Parts/01YN449/01YN449_B.jpg</v>
      </c>
      <c r="O61" s="61" t="str">
        <f aca="false">IF(ISBLANK(K61),"",IF(L61, "https://raw.githubusercontent.com/PatrickVibild/TellusAmazonPictures/master/pictures/"&amp;K61&amp;"/3.jpg","https://download.lenovo.com/Images/Parts/"&amp;K61&amp;"/"&amp;K61&amp;"_details.jpg"))</f>
        <v>https://download.lenovo.com/Images/Parts/01YN449/01YN449_details.jpg</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n">
        <f aca="false">MATCH(G61,options!$D$1:$D$20,0)</f>
        <v>16</v>
      </c>
    </row>
    <row r="62" customFormat="false" ht="12.8" hidden="false" customHeight="false" outlineLevel="0" collapsed="false">
      <c r="C62" s="54" t="n">
        <f aca="false">FALSE()</f>
        <v>0</v>
      </c>
      <c r="D62" s="54" t="n">
        <f aca="false">FALSE()</f>
        <v>0</v>
      </c>
      <c r="E62" s="55" t="n">
        <v>5714401482192</v>
      </c>
      <c r="F62" s="55" t="s">
        <v>521</v>
      </c>
      <c r="G62" s="56" t="s">
        <v>434</v>
      </c>
      <c r="H62" s="0" t="str">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Russisch</v>
      </c>
      <c r="I62" s="57" t="n">
        <f aca="false">TRUE()</f>
        <v>1</v>
      </c>
      <c r="J62" s="58" t="n">
        <f aca="false">TRUE()</f>
        <v>1</v>
      </c>
      <c r="K62" s="55" t="s">
        <v>522</v>
      </c>
      <c r="L62" s="59" t="n">
        <f aca="false">FALSE()</f>
        <v>0</v>
      </c>
      <c r="M62" s="60" t="str">
        <f aca="false">IF(ISBLANK(K62),"",IF(L62, "https://raw.githubusercontent.com/PatrickVibild/TellusAmazonPictures/master/pictures/"&amp;K62&amp;"/1.jpg","https://download.lenovo.com/Images/Parts/"&amp;K62&amp;"/"&amp;K62&amp;"_A.jpg"))</f>
        <v>https://download.lenovo.com/Images/Parts/01YN402/01YN402_A.jpg</v>
      </c>
      <c r="N62" s="60" t="str">
        <f aca="false">IF(ISBLANK(K62),"",IF(L62, "https://raw.githubusercontent.com/PatrickVibild/TellusAmazonPictures/master/pictures/"&amp;K62&amp;"/2.jpg","https://download.lenovo.com/Images/Parts/"&amp;K62&amp;"/"&amp;K62&amp;"_B.jpg"))</f>
        <v>https://download.lenovo.com/Images/Parts/01YN402/01YN402_B.jpg</v>
      </c>
      <c r="O62" s="61" t="str">
        <f aca="false">IF(ISBLANK(K62),"",IF(L62, "https://raw.githubusercontent.com/PatrickVibild/TellusAmazonPictures/master/pictures/"&amp;K62&amp;"/3.jpg","https://download.lenovo.com/Images/Parts/"&amp;K62&amp;"/"&amp;K62&amp;"_details.jpg"))</f>
        <v>https://download.lenovo.com/Images/Parts/01YN402/01YN402_details.jpg</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n">
        <f aca="false">MATCH(G62,options!$D$1:$D$20,0)</f>
        <v>17</v>
      </c>
    </row>
    <row r="63" customFormat="false" ht="12.8" hidden="false" customHeight="false" outlineLevel="0" collapsed="false">
      <c r="C63" s="54" t="n">
        <f aca="false">TRUE()</f>
        <v>1</v>
      </c>
      <c r="D63" s="54" t="n">
        <f aca="false">FALSE()</f>
        <v>0</v>
      </c>
      <c r="E63" s="55" t="n">
        <v>5714401482208</v>
      </c>
      <c r="F63" s="55" t="s">
        <v>523</v>
      </c>
      <c r="G63" s="56" t="s">
        <v>438</v>
      </c>
      <c r="H63" s="0" t="str">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US</v>
      </c>
      <c r="I63" s="57" t="n">
        <f aca="false">FALSE()</f>
        <v>0</v>
      </c>
      <c r="J63" s="58" t="n">
        <f aca="false">TRUE()</f>
        <v>1</v>
      </c>
      <c r="K63" s="55" t="s">
        <v>524</v>
      </c>
      <c r="L63" s="59" t="n">
        <f aca="false">FALSE()</f>
        <v>0</v>
      </c>
      <c r="M63" s="60" t="str">
        <f aca="false">IF(ISBLANK(K63),"",IF(L63, "https://raw.githubusercontent.com/PatrickVibild/TellusAmazonPictures/master/pictures/"&amp;K63&amp;"/1.jpg","https://download.lenovo.com/Images/Parts/"&amp;K63&amp;"/"&amp;K63&amp;"_A.jpg"))</f>
        <v>https://download.lenovo.com/Images/Parts/01YN340/01YN340_A.jpg</v>
      </c>
      <c r="N63" s="60" t="str">
        <f aca="false">IF(ISBLANK(K63),"",IF(L63, "https://raw.githubusercontent.com/PatrickVibild/TellusAmazonPictures/master/pictures/"&amp;K63&amp;"/2.jpg","https://download.lenovo.com/Images/Parts/"&amp;K63&amp;"/"&amp;K63&amp;"_B.jpg"))</f>
        <v>https://download.lenovo.com/Images/Parts/01YN340/01YN340_B.jpg</v>
      </c>
      <c r="O63" s="61" t="str">
        <f aca="false">IF(ISBLANK(K63),"",IF(L63, "https://raw.githubusercontent.com/PatrickVibild/TellusAmazonPictures/master/pictures/"&amp;K63&amp;"/3.jpg","https://download.lenovo.com/Images/Parts/"&amp;K63&amp;"/"&amp;K63&amp;"_details.jpg"))</f>
        <v>https://download.lenovo.com/Images/Parts/01YN340/01YN340_details.jpg</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n">
        <f aca="false">MATCH(G63,options!$D$1:$D$20,0)</f>
        <v>18</v>
      </c>
    </row>
    <row r="64" customFormat="false" ht="12.8" hidden="false" customHeight="false" outlineLevel="0" collapsed="false">
      <c r="C64" s="54" t="n">
        <f aca="false">FALSE()</f>
        <v>0</v>
      </c>
      <c r="D64" s="54" t="n">
        <f aca="false">TRUE()</f>
        <v>1</v>
      </c>
      <c r="E64" s="55" t="n">
        <v>5714401483014</v>
      </c>
      <c r="F64" s="55" t="s">
        <v>525</v>
      </c>
      <c r="G64" s="56" t="s">
        <v>366</v>
      </c>
      <c r="H64" s="0" t="str">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Deutsche</v>
      </c>
      <c r="I64" s="57" t="n">
        <f aca="false">TRUE()</f>
        <v>1</v>
      </c>
      <c r="J64" s="54" t="n">
        <f aca="false">FALSE()</f>
        <v>0</v>
      </c>
      <c r="K64" s="55" t="s">
        <v>488</v>
      </c>
      <c r="L64" s="59" t="n">
        <f aca="false">FALSE()</f>
        <v>0</v>
      </c>
      <c r="M64" s="60" t="str">
        <f aca="false">IF(ISBLANK(K64),"",IF(L64, "https://raw.githubusercontent.com/PatrickVibild/TellusAmazonPictures/master/pictures/"&amp;K64&amp;"/1.jpg","https://download.lenovo.com/Images/Parts/"&amp;K64&amp;"/"&amp;K64&amp;"_A.jpg"))</f>
        <v>https://download.lenovo.com/Images/Parts/01YN352/01YN352_A.jpg</v>
      </c>
      <c r="N64" s="60" t="str">
        <f aca="false">IF(ISBLANK(K64),"",IF(L64, "https://raw.githubusercontent.com/PatrickVibild/TellusAmazonPictures/master/pictures/"&amp;K64&amp;"/2.jpg","https://download.lenovo.com/Images/Parts/"&amp;K64&amp;"/"&amp;K64&amp;"_B.jpg"))</f>
        <v>https://download.lenovo.com/Images/Parts/01YN352/01YN352_B.jpg</v>
      </c>
      <c r="O64" s="61" t="str">
        <f aca="false">IF(ISBLANK(K64),"",IF(L64, "https://raw.githubusercontent.com/PatrickVibild/TellusAmazonPictures/master/pictures/"&amp;K64&amp;"/3.jpg","https://download.lenovo.com/Images/Parts/"&amp;K64&amp;"/"&amp;K64&amp;"_details.jpg"))</f>
        <v>https://download.lenovo.com/Images/Parts/01YN352/01YN352_details.jpg</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n">
        <f aca="false">MATCH(G64,options!$D$1:$D$20,0)</f>
        <v>1</v>
      </c>
    </row>
    <row r="65" customFormat="false" ht="12.8" hidden="false" customHeight="false" outlineLevel="0" collapsed="false">
      <c r="C65" s="54" t="n">
        <f aca="false">FALSE()</f>
        <v>0</v>
      </c>
      <c r="D65" s="54" t="n">
        <f aca="false">TRUE()</f>
        <v>1</v>
      </c>
      <c r="E65" s="55" t="n">
        <v>5714401483021</v>
      </c>
      <c r="F65" s="55" t="s">
        <v>526</v>
      </c>
      <c r="G65" s="56" t="s">
        <v>370</v>
      </c>
      <c r="H65" s="0" t="str">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Französisch</v>
      </c>
      <c r="I65" s="57" t="n">
        <f aca="false">TRUE()</f>
        <v>1</v>
      </c>
      <c r="J65" s="54" t="n">
        <f aca="false">FALSE()</f>
        <v>0</v>
      </c>
      <c r="K65" s="55" t="s">
        <v>527</v>
      </c>
      <c r="L65" s="59" t="n">
        <f aca="false">FALSE()</f>
        <v>0</v>
      </c>
      <c r="M65" s="60" t="str">
        <f aca="false">IF(ISBLANK(K65),"",IF(L65, "https://raw.githubusercontent.com/PatrickVibild/TellusAmazonPictures/master/pictures/"&amp;K65&amp;"/1.jpg","https://download.lenovo.com/Images/Parts/"&amp;K65&amp;"/"&amp;K65&amp;"_A.jpg"))</f>
        <v>https://download.lenovo.com/Images/Parts/01YN391/01YN391_A.jpg</v>
      </c>
      <c r="N65" s="60" t="str">
        <f aca="false">IF(ISBLANK(K65),"",IF(L65, "https://raw.githubusercontent.com/PatrickVibild/TellusAmazonPictures/master/pictures/"&amp;K65&amp;"/2.jpg","https://download.lenovo.com/Images/Parts/"&amp;K65&amp;"/"&amp;K65&amp;"_B.jpg"))</f>
        <v>https://download.lenovo.com/Images/Parts/01YN391/01YN391_B.jpg</v>
      </c>
      <c r="O65" s="61" t="str">
        <f aca="false">IF(ISBLANK(K65),"",IF(L65, "https://raw.githubusercontent.com/PatrickVibild/TellusAmazonPictures/master/pictures/"&amp;K65&amp;"/3.jpg","https://download.lenovo.com/Images/Parts/"&amp;K65&amp;"/"&amp;K65&amp;"_details.jpg"))</f>
        <v>https://download.lenovo.com/Images/Parts/01YN391/01YN391_details.jpg</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n">
        <f aca="false">MATCH(G65,options!$D$1:$D$20,0)</f>
        <v>2</v>
      </c>
    </row>
    <row r="66" customFormat="false" ht="12.8" hidden="false" customHeight="false" outlineLevel="0" collapsed="false">
      <c r="C66" s="54" t="n">
        <f aca="false">FALSE()</f>
        <v>0</v>
      </c>
      <c r="D66" s="54" t="n">
        <f aca="false">TRUE()</f>
        <v>1</v>
      </c>
      <c r="E66" s="55" t="n">
        <v>5714401483038</v>
      </c>
      <c r="F66" s="55" t="s">
        <v>528</v>
      </c>
      <c r="G66" s="56" t="s">
        <v>375</v>
      </c>
      <c r="H66" s="0" t="str">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Italienisch</v>
      </c>
      <c r="I66" s="57" t="n">
        <f aca="false">TRUE()</f>
        <v>1</v>
      </c>
      <c r="J66" s="54" t="n">
        <f aca="false">FALSE()</f>
        <v>0</v>
      </c>
      <c r="K66" s="55" t="s">
        <v>529</v>
      </c>
      <c r="L66" s="59" t="n">
        <f aca="false">FALSE()</f>
        <v>0</v>
      </c>
      <c r="M66" s="60" t="str">
        <f aca="false">IF(ISBLANK(K66),"",IF(L66, "https://raw.githubusercontent.com/PatrickVibild/TellusAmazonPictures/master/pictures/"&amp;K66&amp;"/1.jpg","https://download.lenovo.com/Images/Parts/"&amp;K66&amp;"/"&amp;K66&amp;"_A.jpg"))</f>
        <v>https://download.lenovo.com/Images/Parts/01YN397/01YN397_A.jpg</v>
      </c>
      <c r="N66" s="60" t="str">
        <f aca="false">IF(ISBLANK(K66),"",IF(L66, "https://raw.githubusercontent.com/PatrickVibild/TellusAmazonPictures/master/pictures/"&amp;K66&amp;"/2.jpg","https://download.lenovo.com/Images/Parts/"&amp;K66&amp;"/"&amp;K66&amp;"_B.jpg"))</f>
        <v>https://download.lenovo.com/Images/Parts/01YN397/01YN397_B.jpg</v>
      </c>
      <c r="O66" s="61" t="str">
        <f aca="false">IF(ISBLANK(K66),"",IF(L66, "https://raw.githubusercontent.com/PatrickVibild/TellusAmazonPictures/master/pictures/"&amp;K66&amp;"/3.jpg","https://download.lenovo.com/Images/Parts/"&amp;K66&amp;"/"&amp;K66&amp;"_details.jpg"))</f>
        <v>https://download.lenovo.com/Images/Parts/01YN397/01YN397_details.jpg</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n">
        <f aca="false">MATCH(G66,options!$D$1:$D$20,0)</f>
        <v>3</v>
      </c>
    </row>
    <row r="67" customFormat="false" ht="12.8" hidden="false" customHeight="false" outlineLevel="0" collapsed="false">
      <c r="C67" s="54" t="n">
        <f aca="false">FALSE()</f>
        <v>0</v>
      </c>
      <c r="D67" s="54" t="n">
        <f aca="false">TRUE()</f>
        <v>1</v>
      </c>
      <c r="E67" s="55" t="n">
        <v>5714401483045</v>
      </c>
      <c r="F67" s="55" t="s">
        <v>530</v>
      </c>
      <c r="G67" s="56" t="s">
        <v>379</v>
      </c>
      <c r="H67" s="0" t="str">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Spanisch</v>
      </c>
      <c r="I67" s="57" t="n">
        <f aca="false">TRUE()</f>
        <v>1</v>
      </c>
      <c r="J67" s="54" t="n">
        <f aca="false">FALSE()</f>
        <v>0</v>
      </c>
      <c r="K67" s="55" t="s">
        <v>531</v>
      </c>
      <c r="L67" s="59" t="n">
        <f aca="false">FALSE()</f>
        <v>0</v>
      </c>
      <c r="M67" s="60" t="str">
        <f aca="false">IF(ISBLANK(K67),"",IF(L67, "https://raw.githubusercontent.com/PatrickVibild/TellusAmazonPictures/master/pictures/"&amp;K67&amp;"/1.jpg","https://download.lenovo.com/Images/Parts/"&amp;K67&amp;"/"&amp;K67&amp;"_A.jpg"))</f>
        <v>https://download.lenovo.com/Images/Parts/01YN390/01YN390_A.jpg</v>
      </c>
      <c r="N67" s="60" t="str">
        <f aca="false">IF(ISBLANK(K67),"",IF(L67, "https://raw.githubusercontent.com/PatrickVibild/TellusAmazonPictures/master/pictures/"&amp;K67&amp;"/2.jpg","https://download.lenovo.com/Images/Parts/"&amp;K67&amp;"/"&amp;K67&amp;"_B.jpg"))</f>
        <v>https://download.lenovo.com/Images/Parts/01YN390/01YN390_B.jpg</v>
      </c>
      <c r="O67" s="61" t="str">
        <f aca="false">IF(ISBLANK(K67),"",IF(L67, "https://raw.githubusercontent.com/PatrickVibild/TellusAmazonPictures/master/pictures/"&amp;K67&amp;"/3.jpg","https://download.lenovo.com/Images/Parts/"&amp;K67&amp;"/"&amp;K67&amp;"_details.jpg"))</f>
        <v>https://download.lenovo.com/Images/Parts/01YN390/01YN390_details.jpg</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n">
        <f aca="false">MATCH(G67,options!$D$1:$D$20,0)</f>
        <v>4</v>
      </c>
    </row>
    <row r="68" customFormat="false" ht="12.8" hidden="false" customHeight="false" outlineLevel="0" collapsed="false">
      <c r="C68" s="54" t="n">
        <f aca="false">FALSE()</f>
        <v>0</v>
      </c>
      <c r="D68" s="54" t="n">
        <f aca="false">TRUE()</f>
        <v>1</v>
      </c>
      <c r="E68" s="55" t="n">
        <v>5714401483052</v>
      </c>
      <c r="F68" s="55" t="s">
        <v>532</v>
      </c>
      <c r="G68" s="56" t="s">
        <v>383</v>
      </c>
      <c r="H68" s="0" t="str">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UK</v>
      </c>
      <c r="I68" s="57" t="n">
        <f aca="false">TRUE()</f>
        <v>1</v>
      </c>
      <c r="J68" s="54" t="n">
        <f aca="false">FALSE()</f>
        <v>0</v>
      </c>
      <c r="K68" s="55" t="s">
        <v>533</v>
      </c>
      <c r="L68" s="59" t="n">
        <f aca="false">FALSE()</f>
        <v>0</v>
      </c>
      <c r="M68" s="60" t="str">
        <f aca="false">IF(ISBLANK(K68),"",IF(L68, "https://raw.githubusercontent.com/PatrickVibild/TellusAmazonPictures/master/pictures/"&amp;K68&amp;"/1.jpg","https://download.lenovo.com/Images/Parts/"&amp;K68&amp;"/"&amp;K68&amp;"_A.jpg"))</f>
        <v>https://download.lenovo.com/Images/Parts/01YP508/01YP508_A.jpg</v>
      </c>
      <c r="N68" s="60" t="str">
        <f aca="false">IF(ISBLANK(K68),"",IF(L68, "https://raw.githubusercontent.com/PatrickVibild/TellusAmazonPictures/master/pictures/"&amp;K68&amp;"/2.jpg","https://download.lenovo.com/Images/Parts/"&amp;K68&amp;"/"&amp;K68&amp;"_B.jpg"))</f>
        <v>https://download.lenovo.com/Images/Parts/01YP508/01YP508_B.jpg</v>
      </c>
      <c r="O68" s="61" t="str">
        <f aca="false">IF(ISBLANK(K68),"",IF(L68, "https://raw.githubusercontent.com/PatrickVibild/TellusAmazonPictures/master/pictures/"&amp;K68&amp;"/3.jpg","https://download.lenovo.com/Images/Parts/"&amp;K68&amp;"/"&amp;K68&amp;"_details.jpg"))</f>
        <v>https://download.lenovo.com/Images/Parts/01YP508/01YP508_details.jpg</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n">
        <f aca="false">MATCH(G68,options!$D$1:$D$20,0)</f>
        <v>5</v>
      </c>
    </row>
    <row r="69" customFormat="false" ht="12.8" hidden="false" customHeight="false" outlineLevel="0" collapsed="false">
      <c r="C69" s="54" t="n">
        <f aca="false">FALSE()</f>
        <v>0</v>
      </c>
      <c r="D69" s="54" t="n">
        <f aca="false">FALSE()</f>
        <v>0</v>
      </c>
      <c r="E69" s="55" t="n">
        <v>5714401483069</v>
      </c>
      <c r="F69" s="55" t="s">
        <v>534</v>
      </c>
      <c r="G69" s="56" t="s">
        <v>387</v>
      </c>
      <c r="H69" s="0" t="str">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Skandinavisch – Nordisch</v>
      </c>
      <c r="I69" s="57" t="n">
        <f aca="false">TRUE()</f>
        <v>1</v>
      </c>
      <c r="J69" s="54" t="n">
        <f aca="false">FALSE()</f>
        <v>0</v>
      </c>
      <c r="K69" s="55" t="s">
        <v>535</v>
      </c>
      <c r="L69" s="59" t="n">
        <f aca="false">FALSE()</f>
        <v>0</v>
      </c>
      <c r="M69" s="60" t="str">
        <f aca="false">IF(ISBLANK(K69),"",IF(L69, "https://raw.githubusercontent.com/PatrickVibild/TellusAmazonPictures/master/pictures/"&amp;K69&amp;"/1.jpg","https://download.lenovo.com/Images/Parts/"&amp;K69&amp;"/"&amp;K69&amp;"_A.jpg"))</f>
        <v>https://download.lenovo.com/Images/Parts/01YN419/01YN419_A.jpg</v>
      </c>
      <c r="N69" s="60" t="str">
        <f aca="false">IF(ISBLANK(K69),"",IF(L69, "https://raw.githubusercontent.com/PatrickVibild/TellusAmazonPictures/master/pictures/"&amp;K69&amp;"/2.jpg","https://download.lenovo.com/Images/Parts/"&amp;K69&amp;"/"&amp;K69&amp;"_B.jpg"))</f>
        <v>https://download.lenovo.com/Images/Parts/01YN419/01YN419_B.jpg</v>
      </c>
      <c r="O69" s="61" t="str">
        <f aca="false">IF(ISBLANK(K69),"",IF(L69, "https://raw.githubusercontent.com/PatrickVibild/TellusAmazonPictures/master/pictures/"&amp;K69&amp;"/3.jpg","https://download.lenovo.com/Images/Parts/"&amp;K69&amp;"/"&amp;K69&amp;"_details.jpg"))</f>
        <v>https://download.lenovo.com/Images/Parts/01YN419/01YN419_details.jpg</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n">
        <f aca="false">MATCH(G69,options!$D$1:$D$20,0)</f>
        <v>6</v>
      </c>
    </row>
    <row r="70" customFormat="false" ht="12.8" hidden="false" customHeight="false" outlineLevel="0" collapsed="false">
      <c r="C70" s="54" t="n">
        <f aca="false">FALSE()</f>
        <v>0</v>
      </c>
      <c r="D70" s="54" t="n">
        <f aca="false">FALSE()</f>
        <v>0</v>
      </c>
      <c r="E70" s="55" t="n">
        <v>5714401483076</v>
      </c>
      <c r="F70" s="55" t="s">
        <v>536</v>
      </c>
      <c r="G70" s="56" t="s">
        <v>391</v>
      </c>
      <c r="H70" s="0" t="str">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Belgier</v>
      </c>
      <c r="I70" s="57" t="n">
        <f aca="false">TRUE()</f>
        <v>1</v>
      </c>
      <c r="J70" s="54" t="n">
        <f aca="false">FALSE()</f>
        <v>0</v>
      </c>
      <c r="K70" s="55" t="s">
        <v>537</v>
      </c>
      <c r="L70" s="59" t="n">
        <f aca="false">FALSE()</f>
        <v>0</v>
      </c>
      <c r="M70" s="60" t="str">
        <f aca="false">IF(ISBLANK(K70),"",IF(L70, "https://raw.githubusercontent.com/PatrickVibild/TellusAmazonPictures/master/pictures/"&amp;K70&amp;"/1.jpg","https://download.lenovo.com/Images/Parts/"&amp;K70&amp;"/"&amp;K70&amp;"_A.jpg"))</f>
        <v>https://download.lenovo.com/Images/Parts/01YN386/01YN386_A.jpg</v>
      </c>
      <c r="N70" s="60" t="str">
        <f aca="false">IF(ISBLANK(K70),"",IF(L70, "https://raw.githubusercontent.com/PatrickVibild/TellusAmazonPictures/master/pictures/"&amp;K70&amp;"/2.jpg","https://download.lenovo.com/Images/Parts/"&amp;K70&amp;"/"&amp;K70&amp;"_B.jpg"))</f>
        <v>https://download.lenovo.com/Images/Parts/01YN386/01YN386_B.jpg</v>
      </c>
      <c r="O70" s="61" t="str">
        <f aca="false">IF(ISBLANK(K70),"",IF(L70, "https://raw.githubusercontent.com/PatrickVibild/TellusAmazonPictures/master/pictures/"&amp;K70&amp;"/3.jpg","https://download.lenovo.com/Images/Parts/"&amp;K70&amp;"/"&amp;K70&amp;"_details.jpg"))</f>
        <v>https://download.lenovo.com/Images/Parts/01YN386/01YN386_details.jpg</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n">
        <f aca="false">MATCH(G70,options!$D$1:$D$20,0)</f>
        <v>7</v>
      </c>
    </row>
    <row r="71" customFormat="false" ht="12.8" hidden="false" customHeight="false" outlineLevel="0" collapsed="false">
      <c r="C71" s="54" t="n">
        <f aca="false">FALSE()</f>
        <v>0</v>
      </c>
      <c r="D71" s="54" t="n">
        <f aca="false">FALSE()</f>
        <v>0</v>
      </c>
      <c r="E71" s="55" t="n">
        <v>5714401483083</v>
      </c>
      <c r="F71" s="55" t="s">
        <v>538</v>
      </c>
      <c r="G71" s="56" t="s">
        <v>395</v>
      </c>
      <c r="H71" s="0" t="str">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Bulgarisch</v>
      </c>
      <c r="I71" s="57" t="n">
        <f aca="false">TRUE()</f>
        <v>1</v>
      </c>
      <c r="J71" s="54" t="n">
        <f aca="false">FALSE()</f>
        <v>0</v>
      </c>
      <c r="K71" s="55" t="s">
        <v>502</v>
      </c>
      <c r="L71" s="59" t="n">
        <f aca="false">FALSE()</f>
        <v>0</v>
      </c>
      <c r="M71" s="60" t="str">
        <f aca="false">IF(ISBLANK(K71),"",IF(L71, "https://raw.githubusercontent.com/PatrickVibild/TellusAmazonPictures/master/pictures/"&amp;K71&amp;"/1.jpg","https://download.lenovo.com/Images/Parts/"&amp;K71&amp;"/"&amp;K71&amp;"_A.jpg"))</f>
        <v>https://download.lenovo.com/Images/Parts/01YN427/01YN427_A.jpg</v>
      </c>
      <c r="N71" s="60" t="str">
        <f aca="false">IF(ISBLANK(K71),"",IF(L71, "https://raw.githubusercontent.com/PatrickVibild/TellusAmazonPictures/master/pictures/"&amp;K71&amp;"/2.jpg","https://download.lenovo.com/Images/Parts/"&amp;K71&amp;"/"&amp;K71&amp;"_B.jpg"))</f>
        <v>https://download.lenovo.com/Images/Parts/01YN427/01YN427_B.jpg</v>
      </c>
      <c r="O71" s="61" t="str">
        <f aca="false">IF(ISBLANK(K71),"",IF(L71, "https://raw.githubusercontent.com/PatrickVibild/TellusAmazonPictures/master/pictures/"&amp;K71&amp;"/3.jpg","https://download.lenovo.com/Images/Parts/"&amp;K71&amp;"/"&amp;K71&amp;"_details.jpg"))</f>
        <v>https://download.lenovo.com/Images/Parts/01YN427/01YN427_details.jpg</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n">
        <f aca="false">MATCH(G71,options!$D$1:$D$20,0)</f>
        <v>8</v>
      </c>
    </row>
    <row r="72" customFormat="false" ht="12.8" hidden="false" customHeight="false" outlineLevel="0" collapsed="false">
      <c r="C72" s="54" t="n">
        <f aca="false">FALSE()</f>
        <v>0</v>
      </c>
      <c r="D72" s="54" t="n">
        <f aca="false">FALSE()</f>
        <v>0</v>
      </c>
      <c r="E72" s="55" t="n">
        <v>5714401483090</v>
      </c>
      <c r="F72" s="55" t="s">
        <v>539</v>
      </c>
      <c r="G72" s="56" t="s">
        <v>398</v>
      </c>
      <c r="H72" s="0" t="str">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Tschechisch</v>
      </c>
      <c r="I72" s="57" t="n">
        <f aca="false">TRUE()</f>
        <v>1</v>
      </c>
      <c r="J72" s="54" t="n">
        <f aca="false">FALSE()</f>
        <v>0</v>
      </c>
      <c r="K72" s="55" t="s">
        <v>504</v>
      </c>
      <c r="L72" s="59" t="n">
        <f aca="false">FALSE()</f>
        <v>0</v>
      </c>
      <c r="M72" s="60" t="str">
        <f aca="false">IF(ISBLANK(K72),"",IF(L72, "https://raw.githubusercontent.com/PatrickVibild/TellusAmazonPictures/master/pictures/"&amp;K72&amp;"/1.jpg","https://download.lenovo.com/Images/Parts/"&amp;K72&amp;"/"&amp;K72&amp;"_A.jpg"))</f>
        <v>https://download.lenovo.com/Images/Parts/01EN984/01EN984_A.jpg</v>
      </c>
      <c r="N72" s="60" t="str">
        <f aca="false">IF(ISBLANK(K72),"",IF(L72, "https://raw.githubusercontent.com/PatrickVibild/TellusAmazonPictures/master/pictures/"&amp;K72&amp;"/2.jpg","https://download.lenovo.com/Images/Parts/"&amp;K72&amp;"/"&amp;K72&amp;"_B.jpg"))</f>
        <v>https://download.lenovo.com/Images/Parts/01EN984/01EN984_B.jpg</v>
      </c>
      <c r="O72" s="61" t="str">
        <f aca="false">IF(ISBLANK(K72),"",IF(L72, "https://raw.githubusercontent.com/PatrickVibild/TellusAmazonPictures/master/pictures/"&amp;K72&amp;"/3.jpg","https://download.lenovo.com/Images/Parts/"&amp;K72&amp;"/"&amp;K72&amp;"_details.jpg"))</f>
        <v>https://download.lenovo.com/Images/Parts/01EN984/01EN984_details.jpg</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n">
        <f aca="false">MATCH(G72,options!$D$1:$D$20,0)</f>
        <v>20</v>
      </c>
    </row>
    <row r="73" customFormat="false" ht="12.8" hidden="false" customHeight="false" outlineLevel="0" collapsed="false">
      <c r="C73" s="54" t="n">
        <f aca="false">FALSE()</f>
        <v>0</v>
      </c>
      <c r="D73" s="54" t="n">
        <f aca="false">FALSE()</f>
        <v>0</v>
      </c>
      <c r="E73" s="55" t="n">
        <v>5714401483106</v>
      </c>
      <c r="F73" s="55" t="s">
        <v>540</v>
      </c>
      <c r="G73" s="56" t="s">
        <v>403</v>
      </c>
      <c r="H73" s="0" t="str">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Dänisch</v>
      </c>
      <c r="I73" s="57" t="n">
        <f aca="false">TRUE()</f>
        <v>1</v>
      </c>
      <c r="J73" s="54" t="n">
        <f aca="false">FALSE()</f>
        <v>0</v>
      </c>
      <c r="K73" s="55" t="s">
        <v>506</v>
      </c>
      <c r="L73" s="59" t="n">
        <f aca="false">FALSE()</f>
        <v>0</v>
      </c>
      <c r="M73" s="60" t="str">
        <f aca="false">IF(ISBLANK(K73),"",IF(L73, "https://raw.githubusercontent.com/PatrickVibild/TellusAmazonPictures/master/pictures/"&amp;K73&amp;"/1.jpg","https://download.lenovo.com/Images/Parts/"&amp;K73&amp;"/"&amp;K73&amp;"_A.jpg"))</f>
        <v>https://download.lenovo.com/Images/Parts/01YN389/01YN389_A.jpg</v>
      </c>
      <c r="N73" s="60" t="str">
        <f aca="false">IF(ISBLANK(K73),"",IF(L73, "https://raw.githubusercontent.com/PatrickVibild/TellusAmazonPictures/master/pictures/"&amp;K73&amp;"/2.jpg","https://download.lenovo.com/Images/Parts/"&amp;K73&amp;"/"&amp;K73&amp;"_B.jpg"))</f>
        <v>https://download.lenovo.com/Images/Parts/01YN389/01YN389_B.jpg</v>
      </c>
      <c r="O73" s="61" t="str">
        <f aca="false">IF(ISBLANK(K73),"",IF(L73, "https://raw.githubusercontent.com/PatrickVibild/TellusAmazonPictures/master/pictures/"&amp;K73&amp;"/3.jpg","https://download.lenovo.com/Images/Parts/"&amp;K73&amp;"/"&amp;K73&amp;"_details.jpg"))</f>
        <v>https://download.lenovo.com/Images/Parts/01YN389/01YN389_details.jpg</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n">
        <f aca="false">MATCH(G73,options!$D$1:$D$20,0)</f>
        <v>9</v>
      </c>
    </row>
    <row r="74" customFormat="false" ht="12.8" hidden="false" customHeight="false" outlineLevel="0" collapsed="false">
      <c r="C74" s="54" t="n">
        <f aca="false">FALSE()</f>
        <v>0</v>
      </c>
      <c r="D74" s="54" t="n">
        <f aca="false">FALSE()</f>
        <v>0</v>
      </c>
      <c r="E74" s="55" t="n">
        <v>5714401483113</v>
      </c>
      <c r="F74" s="55" t="s">
        <v>541</v>
      </c>
      <c r="G74" s="56" t="s">
        <v>407</v>
      </c>
      <c r="H74" s="0" t="str">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Hungarisch</v>
      </c>
      <c r="I74" s="57" t="n">
        <f aca="false">TRUE()</f>
        <v>1</v>
      </c>
      <c r="J74" s="54" t="n">
        <f aca="false">FALSE()</f>
        <v>0</v>
      </c>
      <c r="K74" s="55" t="s">
        <v>508</v>
      </c>
      <c r="L74" s="59" t="n">
        <f aca="false">FALSE()</f>
        <v>0</v>
      </c>
      <c r="M74" s="60" t="str">
        <f aca="false">IF(ISBLANK(K74),"",IF(L74, "https://raw.githubusercontent.com/PatrickVibild/TellusAmazonPictures/master/pictures/"&amp;K74&amp;"/1.jpg","https://download.lenovo.com/Images/Parts/"&amp;K74&amp;"/"&amp;K74&amp;"_A.jpg"))</f>
        <v>https://download.lenovo.com/Images/Parts/01YN435/01YN435_A.jpg</v>
      </c>
      <c r="N74" s="60" t="str">
        <f aca="false">IF(ISBLANK(K74),"",IF(L74, "https://raw.githubusercontent.com/PatrickVibild/TellusAmazonPictures/master/pictures/"&amp;K74&amp;"/2.jpg","https://download.lenovo.com/Images/Parts/"&amp;K74&amp;"/"&amp;K74&amp;"_B.jpg"))</f>
        <v>https://download.lenovo.com/Images/Parts/01YN435/01YN435_B.jpg</v>
      </c>
      <c r="O74" s="61" t="str">
        <f aca="false">IF(ISBLANK(K74),"",IF(L74, "https://raw.githubusercontent.com/PatrickVibild/TellusAmazonPictures/master/pictures/"&amp;K74&amp;"/3.jpg","https://download.lenovo.com/Images/Parts/"&amp;K74&amp;"/"&amp;K74&amp;"_details.jpg"))</f>
        <v>https://download.lenovo.com/Images/Parts/01YN435/01YN435_details.jpg</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n">
        <f aca="false">MATCH(G74,options!$D$1:$D$20,0)</f>
        <v>19</v>
      </c>
    </row>
    <row r="75" customFormat="false" ht="12.8" hidden="false" customHeight="false" outlineLevel="0" collapsed="false">
      <c r="C75" s="54" t="n">
        <f aca="false">FALSE()</f>
        <v>0</v>
      </c>
      <c r="D75" s="54" t="n">
        <f aca="false">FALSE()</f>
        <v>0</v>
      </c>
      <c r="E75" s="55" t="n">
        <v>5714401483120</v>
      </c>
      <c r="F75" s="55" t="s">
        <v>542</v>
      </c>
      <c r="G75" s="56" t="s">
        <v>410</v>
      </c>
      <c r="H75" s="0" t="str">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Niederländisch</v>
      </c>
      <c r="I75" s="57" t="n">
        <f aca="false">TRUE()</f>
        <v>1</v>
      </c>
      <c r="J75" s="54" t="n">
        <f aca="false">FALSE()</f>
        <v>0</v>
      </c>
      <c r="K75" s="60"/>
      <c r="L75" s="59" t="n">
        <f aca="false">FALSE()</f>
        <v>0</v>
      </c>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n">
        <f aca="false">MATCH(G75,options!$D$1:$D$20,0)</f>
        <v>10</v>
      </c>
    </row>
    <row r="76" customFormat="false" ht="12.8" hidden="false" customHeight="false" outlineLevel="0" collapsed="false">
      <c r="C76" s="54" t="n">
        <f aca="false">FALSE()</f>
        <v>0</v>
      </c>
      <c r="D76" s="54" t="n">
        <f aca="false">FALSE()</f>
        <v>0</v>
      </c>
      <c r="E76" s="55" t="n">
        <v>5714401483137</v>
      </c>
      <c r="F76" s="55" t="s">
        <v>543</v>
      </c>
      <c r="G76" s="56" t="s">
        <v>414</v>
      </c>
      <c r="H76" s="0" t="str">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norwegisch</v>
      </c>
      <c r="I76" s="57" t="n">
        <f aca="false">TRUE()</f>
        <v>1</v>
      </c>
      <c r="J76" s="54" t="n">
        <f aca="false">FALSE()</f>
        <v>0</v>
      </c>
      <c r="K76" s="55" t="s">
        <v>511</v>
      </c>
      <c r="L76" s="59" t="n">
        <f aca="false">FALSE()</f>
        <v>0</v>
      </c>
      <c r="M76" s="60" t="str">
        <f aca="false">IF(ISBLANK(K76),"",IF(L76, "https://raw.githubusercontent.com/PatrickVibild/TellusAmazonPictures/master/pictures/"&amp;K76&amp;"/1.jpg","https://download.lenovo.com/Images/Parts/"&amp;K76&amp;"/"&amp;K76&amp;"_A.jpg"))</f>
        <v>https://download.lenovo.com/Images/Parts/01YN360/01YN360_A.jpg</v>
      </c>
      <c r="N76" s="60" t="str">
        <f aca="false">IF(ISBLANK(K76),"",IF(L76, "https://raw.githubusercontent.com/PatrickVibild/TellusAmazonPictures/master/pictures/"&amp;K76&amp;"/2.jpg","https://download.lenovo.com/Images/Parts/"&amp;K76&amp;"/"&amp;K76&amp;"_B.jpg"))</f>
        <v>https://download.lenovo.com/Images/Parts/01YN360/01YN360_B.jpg</v>
      </c>
      <c r="O76" s="61" t="str">
        <f aca="false">IF(ISBLANK(K76),"",IF(L76, "https://raw.githubusercontent.com/PatrickVibild/TellusAmazonPictures/master/pictures/"&amp;K76&amp;"/3.jpg","https://download.lenovo.com/Images/Parts/"&amp;K76&amp;"/"&amp;K76&amp;"_details.jpg"))</f>
        <v>https://download.lenovo.com/Images/Parts/01YN360/01YN360_details.jpg</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n">
        <f aca="false">MATCH(G76,options!$D$1:$D$20,0)</f>
        <v>11</v>
      </c>
    </row>
    <row r="77" customFormat="false" ht="12.8" hidden="false" customHeight="false" outlineLevel="0" collapsed="false">
      <c r="C77" s="54" t="n">
        <f aca="false">FALSE()</f>
        <v>0</v>
      </c>
      <c r="D77" s="54" t="n">
        <f aca="false">FALSE()</f>
        <v>0</v>
      </c>
      <c r="E77" s="55" t="n">
        <v>5714401483144</v>
      </c>
      <c r="F77" s="55" t="s">
        <v>544</v>
      </c>
      <c r="G77" s="56" t="s">
        <v>417</v>
      </c>
      <c r="H77" s="0" t="str">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Polieren</v>
      </c>
      <c r="I77" s="57" t="n">
        <f aca="false">TRUE()</f>
        <v>1</v>
      </c>
      <c r="J77" s="54" t="n">
        <f aca="false">FALSE()</f>
        <v>0</v>
      </c>
      <c r="K77" s="60"/>
      <c r="L77" s="59" t="n">
        <f aca="false">FALSE()</f>
        <v>0</v>
      </c>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n">
        <f aca="false">MATCH(G77,options!$D$1:$D$20,0)</f>
        <v>12</v>
      </c>
    </row>
    <row r="78" customFormat="false" ht="12.8" hidden="false" customHeight="false" outlineLevel="0" collapsed="false">
      <c r="C78" s="54" t="n">
        <f aca="false">FALSE()</f>
        <v>0</v>
      </c>
      <c r="D78" s="54" t="n">
        <f aca="false">FALSE()</f>
        <v>0</v>
      </c>
      <c r="E78" s="55" t="n">
        <v>5714401483151</v>
      </c>
      <c r="F78" s="55" t="s">
        <v>545</v>
      </c>
      <c r="G78" s="56" t="s">
        <v>420</v>
      </c>
      <c r="H78" s="0" t="str">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Portugiesisch</v>
      </c>
      <c r="I78" s="57" t="n">
        <f aca="false">TRUE()</f>
        <v>1</v>
      </c>
      <c r="J78" s="54" t="n">
        <f aca="false">FALSE()</f>
        <v>0</v>
      </c>
      <c r="K78" s="55" t="s">
        <v>546</v>
      </c>
      <c r="L78" s="59" t="n">
        <f aca="false">FALSE()</f>
        <v>0</v>
      </c>
      <c r="M78" s="60" t="str">
        <f aca="false">IF(ISBLANK(K78),"",IF(L78, "https://raw.githubusercontent.com/PatrickVibild/TellusAmazonPictures/master/pictures/"&amp;K78&amp;"/1.jpg","https://download.lenovo.com/Images/Parts/"&amp;K78&amp;"/"&amp;K78&amp;"_A.jpg"))</f>
        <v>https://download.lenovo.com/Images/Parts/01YN401/01YN401_A.jpg</v>
      </c>
      <c r="N78" s="60" t="str">
        <f aca="false">IF(ISBLANK(K78),"",IF(L78, "https://raw.githubusercontent.com/PatrickVibild/TellusAmazonPictures/master/pictures/"&amp;K78&amp;"/2.jpg","https://download.lenovo.com/Images/Parts/"&amp;K78&amp;"/"&amp;K78&amp;"_B.jpg"))</f>
        <v>https://download.lenovo.com/Images/Parts/01YN401/01YN401_B.jpg</v>
      </c>
      <c r="O78" s="61" t="str">
        <f aca="false">IF(ISBLANK(K78),"",IF(L78, "https://raw.githubusercontent.com/PatrickVibild/TellusAmazonPictures/master/pictures/"&amp;K78&amp;"/3.jpg","https://download.lenovo.com/Images/Parts/"&amp;K78&amp;"/"&amp;K78&amp;"_details.jpg"))</f>
        <v>https://download.lenovo.com/Images/Parts/01YN401/01YN401_details.jpg</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n">
        <f aca="false">MATCH(G78,options!$D$1:$D$20,0)</f>
        <v>13</v>
      </c>
    </row>
    <row r="79" customFormat="false" ht="12.8" hidden="false" customHeight="false" outlineLevel="0" collapsed="false">
      <c r="C79" s="54" t="n">
        <f aca="false">FALSE()</f>
        <v>0</v>
      </c>
      <c r="D79" s="54" t="n">
        <f aca="false">FALSE()</f>
        <v>0</v>
      </c>
      <c r="E79" s="55" t="n">
        <v>5714401483168</v>
      </c>
      <c r="F79" s="55" t="s">
        <v>547</v>
      </c>
      <c r="G79" s="56" t="s">
        <v>423</v>
      </c>
      <c r="H79" s="0" t="str">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Schwedisch -  finnisch</v>
      </c>
      <c r="I79" s="57" t="n">
        <f aca="false">TRUE()</f>
        <v>1</v>
      </c>
      <c r="J79" s="54" t="n">
        <f aca="false">FALSE()</f>
        <v>0</v>
      </c>
      <c r="K79" s="55" t="s">
        <v>548</v>
      </c>
      <c r="L79" s="59" t="n">
        <f aca="false">FALSE()</f>
        <v>0</v>
      </c>
      <c r="M79" s="60" t="str">
        <f aca="false">IF(ISBLANK(K79),"",IF(L79, "https://raw.githubusercontent.com/PatrickVibild/TellusAmazonPictures/master/pictures/"&amp;K79&amp;"/1.jpg","https://download.lenovo.com/Images/Parts/"&amp;K79&amp;"/"&amp;K79&amp;"_A.jpg"))</f>
        <v>https://download.lenovo.com/Images/Parts/01YN329/01YN329_A.jpg</v>
      </c>
      <c r="N79" s="60" t="str">
        <f aca="false">IF(ISBLANK(K79),"",IF(L79, "https://raw.githubusercontent.com/PatrickVibild/TellusAmazonPictures/master/pictures/"&amp;K79&amp;"/2.jpg","https://download.lenovo.com/Images/Parts/"&amp;K79&amp;"/"&amp;K79&amp;"_B.jpg"))</f>
        <v>https://download.lenovo.com/Images/Parts/01YN329/01YN329_B.jpg</v>
      </c>
      <c r="O79" s="61" t="str">
        <f aca="false">IF(ISBLANK(K79),"",IF(L79, "https://raw.githubusercontent.com/PatrickVibild/TellusAmazonPictures/master/pictures/"&amp;K79&amp;"/3.jpg","https://download.lenovo.com/Images/Parts/"&amp;K79&amp;"/"&amp;K79&amp;"_details.jpg"))</f>
        <v>https://download.lenovo.com/Images/Parts/01YN329/01YN329_details.jpg</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n">
        <f aca="false">MATCH(G79,options!$D$1:$D$20,0)</f>
        <v>14</v>
      </c>
    </row>
    <row r="80" customFormat="false" ht="12.8" hidden="false" customHeight="false" outlineLevel="0" collapsed="false">
      <c r="C80" s="54" t="n">
        <f aca="false">FALSE()</f>
        <v>0</v>
      </c>
      <c r="D80" s="54" t="n">
        <f aca="false">FALSE()</f>
        <v>0</v>
      </c>
      <c r="E80" s="55" t="n">
        <v>5714401483175</v>
      </c>
      <c r="F80" s="55" t="s">
        <v>549</v>
      </c>
      <c r="G80" s="56" t="s">
        <v>428</v>
      </c>
      <c r="H80" s="0" t="str">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Schweizerisch</v>
      </c>
      <c r="I80" s="57" t="n">
        <f aca="false">TRUE()</f>
        <v>1</v>
      </c>
      <c r="J80" s="54" t="n">
        <f aca="false">FALSE()</f>
        <v>0</v>
      </c>
      <c r="K80" s="55" t="s">
        <v>550</v>
      </c>
      <c r="L80" s="59" t="n">
        <f aca="false">FALSE()</f>
        <v>0</v>
      </c>
      <c r="M80" s="60" t="str">
        <f aca="false">IF(ISBLANK(K80),"",IF(L80, "https://raw.githubusercontent.com/PatrickVibild/TellusAmazonPictures/master/pictures/"&amp;K80&amp;"/1.jpg","https://download.lenovo.com/Images/Parts/"&amp;K80&amp;"/"&amp;K80&amp;"_A.jpg"))</f>
        <v>https://download.lenovo.com/Images/Parts/01YN406/01YN406_A.jpg</v>
      </c>
      <c r="N80" s="60" t="str">
        <f aca="false">IF(ISBLANK(K80),"",IF(L80, "https://raw.githubusercontent.com/PatrickVibild/TellusAmazonPictures/master/pictures/"&amp;K80&amp;"/2.jpg","https://download.lenovo.com/Images/Parts/"&amp;K80&amp;"/"&amp;K80&amp;"_B.jpg"))</f>
        <v>https://download.lenovo.com/Images/Parts/01YN406/01YN406_B.jpg</v>
      </c>
      <c r="O80" s="61" t="str">
        <f aca="false">IF(ISBLANK(K80),"",IF(L80, "https://raw.githubusercontent.com/PatrickVibild/TellusAmazonPictures/master/pictures/"&amp;K80&amp;"/3.jpg","https://download.lenovo.com/Images/Parts/"&amp;K80&amp;"/"&amp;K80&amp;"_details.jpg"))</f>
        <v>https://download.lenovo.com/Images/Parts/01YN406/01YN406_details.jpg</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n">
        <f aca="false">MATCH(G80,options!$D$1:$D$20,0)</f>
        <v>15</v>
      </c>
    </row>
    <row r="81" customFormat="false" ht="12.8" hidden="false" customHeight="false" outlineLevel="0" collapsed="false">
      <c r="C81" s="54" t="n">
        <f aca="false">FALSE()</f>
        <v>0</v>
      </c>
      <c r="D81" s="54" t="n">
        <f aca="false">FALSE()</f>
        <v>0</v>
      </c>
      <c r="E81" s="55" t="n">
        <v>5714401483182</v>
      </c>
      <c r="F81" s="55" t="s">
        <v>551</v>
      </c>
      <c r="G81" s="56" t="s">
        <v>431</v>
      </c>
      <c r="H81" s="0" t="str">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US International</v>
      </c>
      <c r="I81" s="57" t="n">
        <f aca="false">FALSE()</f>
        <v>0</v>
      </c>
      <c r="J81" s="54" t="n">
        <f aca="false">FALSE()</f>
        <v>0</v>
      </c>
      <c r="K81" s="55" t="s">
        <v>552</v>
      </c>
      <c r="L81" s="59" t="n">
        <f aca="false">FALSE()</f>
        <v>0</v>
      </c>
      <c r="M81" s="60" t="str">
        <f aca="false">IF(ISBLANK(K81),"",IF(L81, "https://raw.githubusercontent.com/PatrickVibild/TellusAmazonPictures/master/pictures/"&amp;K81&amp;"/1.jpg","https://download.lenovo.com/Images/Parts/"&amp;K81&amp;"/"&amp;K81&amp;"_A.jpg"))</f>
        <v>https://download.lenovo.com/Images/Parts/01YN409/01YN409_A.jpg</v>
      </c>
      <c r="N81" s="60" t="str">
        <f aca="false">IF(ISBLANK(K81),"",IF(L81, "https://raw.githubusercontent.com/PatrickVibild/TellusAmazonPictures/master/pictures/"&amp;K81&amp;"/2.jpg","https://download.lenovo.com/Images/Parts/"&amp;K81&amp;"/"&amp;K81&amp;"_B.jpg"))</f>
        <v>https://download.lenovo.com/Images/Parts/01YN409/01YN409_B.jpg</v>
      </c>
      <c r="O81" s="61" t="str">
        <f aca="false">IF(ISBLANK(K81),"",IF(L81, "https://raw.githubusercontent.com/PatrickVibild/TellusAmazonPictures/master/pictures/"&amp;K81&amp;"/3.jpg","https://download.lenovo.com/Images/Parts/"&amp;K81&amp;"/"&amp;K81&amp;"_details.jpg"))</f>
        <v>https://download.lenovo.com/Images/Parts/01YN409/01YN409_details.jpg</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n">
        <f aca="false">MATCH(G81,options!$D$1:$D$20,0)</f>
        <v>16</v>
      </c>
    </row>
    <row r="82" customFormat="false" ht="12.8" hidden="false" customHeight="false" outlineLevel="0" collapsed="false">
      <c r="C82" s="54" t="n">
        <f aca="false">FALSE()</f>
        <v>0</v>
      </c>
      <c r="D82" s="54" t="n">
        <f aca="false">FALSE()</f>
        <v>0</v>
      </c>
      <c r="E82" s="55" t="n">
        <v>5714401483199</v>
      </c>
      <c r="F82" s="55" t="s">
        <v>553</v>
      </c>
      <c r="G82" s="56" t="s">
        <v>434</v>
      </c>
      <c r="H82" s="0" t="str">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Russisch</v>
      </c>
      <c r="I82" s="57" t="n">
        <f aca="false">TRUE()</f>
        <v>1</v>
      </c>
      <c r="J82" s="54" t="n">
        <f aca="false">FALSE()</f>
        <v>0</v>
      </c>
      <c r="K82" s="55" t="s">
        <v>522</v>
      </c>
      <c r="L82" s="59" t="n">
        <f aca="false">FALSE()</f>
        <v>0</v>
      </c>
      <c r="M82" s="60" t="str">
        <f aca="false">IF(ISBLANK(K82),"",IF(L82, "https://raw.githubusercontent.com/PatrickVibild/TellusAmazonPictures/master/pictures/"&amp;K82&amp;"/1.jpg","https://download.lenovo.com/Images/Parts/"&amp;K82&amp;"/"&amp;K82&amp;"_A.jpg"))</f>
        <v>https://download.lenovo.com/Images/Parts/01YN402/01YN402_A.jpg</v>
      </c>
      <c r="N82" s="60" t="str">
        <f aca="false">IF(ISBLANK(K82),"",IF(L82, "https://raw.githubusercontent.com/PatrickVibild/TellusAmazonPictures/master/pictures/"&amp;K82&amp;"/2.jpg","https://download.lenovo.com/Images/Parts/"&amp;K82&amp;"/"&amp;K82&amp;"_B.jpg"))</f>
        <v>https://download.lenovo.com/Images/Parts/01YN402/01YN402_B.jpg</v>
      </c>
      <c r="O82" s="61" t="str">
        <f aca="false">IF(ISBLANK(K82),"",IF(L82, "https://raw.githubusercontent.com/PatrickVibild/TellusAmazonPictures/master/pictures/"&amp;K82&amp;"/3.jpg","https://download.lenovo.com/Images/Parts/"&amp;K82&amp;"/"&amp;K82&amp;"_details.jpg"))</f>
        <v>https://download.lenovo.com/Images/Parts/01YN402/01YN402_details.jpg</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n">
        <f aca="false">MATCH(G82,options!$D$1:$D$20,0)</f>
        <v>17</v>
      </c>
    </row>
    <row r="83" customFormat="false" ht="12.8" hidden="false" customHeight="false" outlineLevel="0" collapsed="false">
      <c r="C83" s="54" t="n">
        <f aca="false">TRUE()</f>
        <v>1</v>
      </c>
      <c r="D83" s="54" t="n">
        <f aca="false">FALSE()</f>
        <v>0</v>
      </c>
      <c r="E83" s="55" t="n">
        <v>5714401483205</v>
      </c>
      <c r="F83" s="55" t="s">
        <v>554</v>
      </c>
      <c r="G83" s="56" t="s">
        <v>438</v>
      </c>
      <c r="H83" s="0" t="str">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US</v>
      </c>
      <c r="I83" s="57" t="n">
        <f aca="false">FALSE()</f>
        <v>0</v>
      </c>
      <c r="J83" s="54" t="n">
        <f aca="false">FALSE()</f>
        <v>0</v>
      </c>
      <c r="K83" s="55" t="s">
        <v>548</v>
      </c>
      <c r="L83" s="59" t="n">
        <f aca="false">FALSE()</f>
        <v>0</v>
      </c>
      <c r="M83" s="60" t="str">
        <f aca="false">IF(ISBLANK(K83),"",IF(L83, "https://raw.githubusercontent.com/PatrickVibild/TellusAmazonPictures/master/pictures/"&amp;K83&amp;"/1.jpg","https://download.lenovo.com/Images/Parts/"&amp;K83&amp;"/"&amp;K83&amp;"_A.jpg"))</f>
        <v>https://download.lenovo.com/Images/Parts/01YN329/01YN329_A.jpg</v>
      </c>
      <c r="N83" s="60" t="str">
        <f aca="false">IF(ISBLANK(K83),"",IF(L83, "https://raw.githubusercontent.com/PatrickVibild/TellusAmazonPictures/master/pictures/"&amp;K83&amp;"/2.jpg","https://download.lenovo.com/Images/Parts/"&amp;K83&amp;"/"&amp;K83&amp;"_B.jpg"))</f>
        <v>https://download.lenovo.com/Images/Parts/01YN329/01YN329_B.jpg</v>
      </c>
      <c r="O83" s="61" t="str">
        <f aca="false">IF(ISBLANK(K83),"",IF(L83, "https://raw.githubusercontent.com/PatrickVibild/TellusAmazonPictures/master/pictures/"&amp;K83&amp;"/3.jpg","https://download.lenovo.com/Images/Parts/"&amp;K83&amp;"/"&amp;K83&amp;"_details.jpg"))</f>
        <v>https://download.lenovo.com/Images/Parts/01YN329/01YN329_details.jpg</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n">
        <f aca="false">MATCH(G83,options!$D$1:$D$20,0)</f>
        <v>18</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60"/>
      <c r="L84" s="71"/>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60"/>
      <c r="L85" s="71"/>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60"/>
      <c r="L86" s="71"/>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60"/>
      <c r="L87" s="71"/>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60"/>
      <c r="L88" s="71"/>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60"/>
      <c r="L89" s="71"/>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60"/>
      <c r="L90" s="71"/>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60"/>
      <c r="L91" s="71"/>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60"/>
      <c r="L92" s="71"/>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60"/>
      <c r="L93" s="71"/>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60"/>
      <c r="L94" s="71"/>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60"/>
      <c r="L95" s="71"/>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60"/>
      <c r="L96" s="71"/>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60"/>
      <c r="L97" s="71"/>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60"/>
      <c r="L98" s="71"/>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60"/>
      <c r="L99" s="71"/>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60"/>
      <c r="L100" s="71"/>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60"/>
      <c r="L101" s="71"/>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60"/>
      <c r="L102" s="71"/>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60"/>
      <c r="L103" s="71"/>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60"/>
      <c r="L104" s="71"/>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84:I104" type="list">
      <formula1>options!$B$1:$B$2</formula1>
      <formula2>0</formula2>
    </dataValidation>
    <dataValidation allowBlank="true" operator="equal" showDropDown="false" showErrorMessage="true" showInputMessage="false" sqref="J84:J104" type="list">
      <formula1>options!$B$1:$B$2</formula1>
      <formula2>0</formula2>
    </dataValidation>
    <dataValidation allowBlank="true" operator="equal" showDropDown="false" showErrorMessage="true" showInputMessage="false" sqref="G8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84:L104" type="list">
      <formula1>options!$B$1:$B$2</formula1>
      <formula2>0</formula2>
    </dataValidation>
    <dataValidation allowBlank="true" operator="equal" showDropDown="false" showErrorMessage="true" showInputMessage="false" sqref="G4:G83" type="list">
      <formula1>options!$D$1:$D$20</formula1>
      <formula2>0</formula2>
    </dataValidation>
    <dataValidation allowBlank="true" operator="equal" showDropDown="false" showErrorMessage="true" showInputMessage="false" sqref="I4:I83" type="list">
      <formula1>options!$B$1:$B$2</formula1>
      <formula2>0</formula2>
    </dataValidation>
    <dataValidation allowBlank="true" operator="equal" showDropDown="false" showErrorMessage="true" showInputMessage="false" sqref="J4:J23 J44:J63" type="list">
      <formula1>options!$B$1:$B$2</formula1>
      <formula2>0</formula2>
    </dataValidation>
    <dataValidation allowBlank="true" operator="equal" showDropDown="false" showErrorMessage="true" showInputMessage="false" sqref="L4:L8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555</v>
      </c>
      <c r="B1" s="54" t="n">
        <f aca="false">TRUE()</f>
        <v>1</v>
      </c>
      <c r="C1" s="0" t="s">
        <v>556</v>
      </c>
      <c r="D1" s="56" t="s">
        <v>366</v>
      </c>
      <c r="E1" s="0" t="s">
        <v>557</v>
      </c>
      <c r="F1" s="0" t="s">
        <v>558</v>
      </c>
      <c r="G1" s="0" t="s">
        <v>473</v>
      </c>
    </row>
    <row r="2" customFormat="false" ht="12.8" hidden="false" customHeight="false" outlineLevel="0" collapsed="false">
      <c r="A2" s="0" t="s">
        <v>426</v>
      </c>
      <c r="B2" s="54" t="n">
        <f aca="false">FALSE()</f>
        <v>0</v>
      </c>
      <c r="C2" s="0" t="s">
        <v>373</v>
      </c>
      <c r="D2" s="56" t="s">
        <v>370</v>
      </c>
      <c r="E2" s="0" t="s">
        <v>559</v>
      </c>
      <c r="F2" s="0" t="s">
        <v>370</v>
      </c>
      <c r="G2" s="0" t="s">
        <v>438</v>
      </c>
    </row>
    <row r="3" customFormat="false" ht="12.8" hidden="false" customHeight="false" outlineLevel="0" collapsed="false">
      <c r="A3" s="0" t="s">
        <v>560</v>
      </c>
      <c r="D3" s="56" t="s">
        <v>375</v>
      </c>
      <c r="E3" s="0" t="s">
        <v>561</v>
      </c>
      <c r="F3" s="0" t="s">
        <v>366</v>
      </c>
    </row>
    <row r="4" customFormat="false" ht="12.8" hidden="false" customHeight="false" outlineLevel="0" collapsed="false">
      <c r="D4" s="56" t="s">
        <v>379</v>
      </c>
      <c r="E4" s="0" t="s">
        <v>562</v>
      </c>
      <c r="F4" s="0" t="s">
        <v>375</v>
      </c>
    </row>
    <row r="5" customFormat="false" ht="12.8" hidden="false" customHeight="false" outlineLevel="0" collapsed="false">
      <c r="D5" s="56" t="s">
        <v>383</v>
      </c>
      <c r="E5" s="0" t="s">
        <v>563</v>
      </c>
      <c r="F5" s="0" t="s">
        <v>379</v>
      </c>
    </row>
    <row r="6" customFormat="false" ht="12.8" hidden="false" customHeight="false" outlineLevel="0" collapsed="false">
      <c r="D6" s="56" t="s">
        <v>387</v>
      </c>
      <c r="E6" s="0" t="s">
        <v>564</v>
      </c>
      <c r="F6" s="0" t="s">
        <v>410</v>
      </c>
    </row>
    <row r="7" customFormat="false" ht="12.8" hidden="false" customHeight="false" outlineLevel="0" collapsed="false">
      <c r="D7" s="56" t="s">
        <v>391</v>
      </c>
      <c r="E7" s="0" t="s">
        <v>565</v>
      </c>
    </row>
    <row r="8" customFormat="false" ht="12.8" hidden="false" customHeight="false" outlineLevel="0" collapsed="false">
      <c r="D8" s="56" t="s">
        <v>395</v>
      </c>
      <c r="E8" s="0" t="s">
        <v>566</v>
      </c>
    </row>
    <row r="9" customFormat="false" ht="12.8" hidden="false" customHeight="false" outlineLevel="0" collapsed="false">
      <c r="D9" s="56" t="s">
        <v>403</v>
      </c>
      <c r="E9" s="0" t="s">
        <v>567</v>
      </c>
    </row>
    <row r="10" customFormat="false" ht="12.8" hidden="false" customHeight="false" outlineLevel="0" collapsed="false">
      <c r="D10" s="56" t="s">
        <v>410</v>
      </c>
      <c r="E10" s="0" t="s">
        <v>568</v>
      </c>
    </row>
    <row r="11" customFormat="false" ht="12.8" hidden="false" customHeight="false" outlineLevel="0" collapsed="false">
      <c r="D11" s="56" t="s">
        <v>414</v>
      </c>
      <c r="E11" s="0" t="s">
        <v>569</v>
      </c>
    </row>
    <row r="12" customFormat="false" ht="12.8" hidden="false" customHeight="false" outlineLevel="0" collapsed="false">
      <c r="D12" s="56" t="s">
        <v>417</v>
      </c>
      <c r="E12" s="0" t="s">
        <v>570</v>
      </c>
    </row>
    <row r="13" customFormat="false" ht="12.8" hidden="false" customHeight="false" outlineLevel="0" collapsed="false">
      <c r="D13" s="56" t="s">
        <v>420</v>
      </c>
      <c r="E13" s="0" t="s">
        <v>571</v>
      </c>
    </row>
    <row r="14" customFormat="false" ht="12.8" hidden="false" customHeight="false" outlineLevel="0" collapsed="false">
      <c r="D14" s="56" t="s">
        <v>423</v>
      </c>
      <c r="E14" s="0" t="s">
        <v>572</v>
      </c>
    </row>
    <row r="15" customFormat="false" ht="12.8" hidden="false" customHeight="false" outlineLevel="0" collapsed="false">
      <c r="D15" s="56" t="s">
        <v>428</v>
      </c>
      <c r="E15" s="0" t="s">
        <v>573</v>
      </c>
    </row>
    <row r="16" customFormat="false" ht="12.8" hidden="false" customHeight="false" outlineLevel="0" collapsed="false">
      <c r="D16" s="56" t="s">
        <v>431</v>
      </c>
      <c r="E16" s="72" t="s">
        <v>574</v>
      </c>
    </row>
    <row r="17" customFormat="false" ht="12.8" hidden="false" customHeight="false" outlineLevel="0" collapsed="false">
      <c r="D17" s="56" t="s">
        <v>434</v>
      </c>
      <c r="E17" s="0" t="s">
        <v>575</v>
      </c>
    </row>
    <row r="18" customFormat="false" ht="12.8" hidden="false" customHeight="false" outlineLevel="0" collapsed="false">
      <c r="D18" s="56" t="s">
        <v>438</v>
      </c>
      <c r="E18" s="0" t="s">
        <v>576</v>
      </c>
    </row>
    <row r="19" customFormat="false" ht="12.8" hidden="false" customHeight="false" outlineLevel="0" collapsed="false">
      <c r="D19" s="56" t="s">
        <v>407</v>
      </c>
      <c r="E19" s="0" t="s">
        <v>577</v>
      </c>
    </row>
    <row r="20" customFormat="false" ht="12.8" hidden="false" customHeight="false" outlineLevel="0" collapsed="false">
      <c r="D20" s="56" t="s">
        <v>398</v>
      </c>
      <c r="E20" s="0" t="s">
        <v>578</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558</v>
      </c>
    </row>
    <row r="3" customFormat="false" ht="14.9" hidden="false" customHeight="false" outlineLevel="0" collapsed="false">
      <c r="B3" s="52" t="s">
        <v>579</v>
      </c>
    </row>
    <row r="4" customFormat="false" ht="14.9" hidden="false" customHeight="false" outlineLevel="0" collapsed="false">
      <c r="B4" s="52" t="s">
        <v>580</v>
      </c>
    </row>
    <row r="5" customFormat="false" ht="14.9" hidden="false" customHeight="false" outlineLevel="0" collapsed="false">
      <c r="B5" s="52" t="s">
        <v>581</v>
      </c>
    </row>
    <row r="6" customFormat="false" ht="14.9" hidden="false" customHeight="false" outlineLevel="0" collapsed="false">
      <c r="A6" s="0" t="s">
        <v>582</v>
      </c>
      <c r="B6" s="52" t="s">
        <v>583</v>
      </c>
    </row>
    <row r="7" customFormat="false" ht="14.9" hidden="false" customHeight="false" outlineLevel="0" collapsed="false">
      <c r="B7" s="52" t="s">
        <v>584</v>
      </c>
    </row>
    <row r="8" customFormat="false" ht="12.8" hidden="false" customHeight="false" outlineLevel="0" collapsed="false">
      <c r="A8" s="0" t="s">
        <v>40</v>
      </c>
      <c r="B8" s="52" t="s">
        <v>585</v>
      </c>
    </row>
    <row r="9" customFormat="false" ht="12.8" hidden="false" customHeight="false" outlineLevel="0" collapsed="false">
      <c r="A9" s="0" t="s">
        <v>586</v>
      </c>
      <c r="B9" s="52" t="s">
        <v>587</v>
      </c>
    </row>
    <row r="10" customFormat="false" ht="12.8" hidden="false" customHeight="false" outlineLevel="0" collapsed="false">
      <c r="B10" s="0" t="s">
        <v>588</v>
      </c>
    </row>
    <row r="11" customFormat="false" ht="12.8" hidden="false" customHeight="false" outlineLevel="0" collapsed="false">
      <c r="B11" s="0" t="s">
        <v>589</v>
      </c>
    </row>
    <row r="14" customFormat="false" ht="12.8" hidden="false" customHeight="false" outlineLevel="0" collapsed="false">
      <c r="B14" s="52" t="s">
        <v>590</v>
      </c>
    </row>
    <row r="20" customFormat="false" ht="12.8" hidden="false" customHeight="false" outlineLevel="0" collapsed="false">
      <c r="B20" s="56" t="s">
        <v>366</v>
      </c>
    </row>
    <row r="21" customFormat="false" ht="12.8" hidden="false" customHeight="false" outlineLevel="0" collapsed="false">
      <c r="B21" s="56" t="s">
        <v>370</v>
      </c>
    </row>
    <row r="22" customFormat="false" ht="12.8" hidden="false" customHeight="false" outlineLevel="0" collapsed="false">
      <c r="B22" s="56" t="s">
        <v>375</v>
      </c>
    </row>
    <row r="23" customFormat="false" ht="12.8" hidden="false" customHeight="false" outlineLevel="0" collapsed="false">
      <c r="B23" s="56" t="s">
        <v>379</v>
      </c>
    </row>
    <row r="24" customFormat="false" ht="12.8" hidden="false" customHeight="false" outlineLevel="0" collapsed="false">
      <c r="B24" s="56" t="s">
        <v>383</v>
      </c>
    </row>
    <row r="25" customFormat="false" ht="12.8" hidden="false" customHeight="false" outlineLevel="0" collapsed="false">
      <c r="B25" s="56" t="s">
        <v>387</v>
      </c>
    </row>
    <row r="26" customFormat="false" ht="12.8" hidden="false" customHeight="false" outlineLevel="0" collapsed="false">
      <c r="B26" s="56" t="s">
        <v>391</v>
      </c>
    </row>
    <row r="27" customFormat="false" ht="12.8" hidden="false" customHeight="false" outlineLevel="0" collapsed="false">
      <c r="B27" s="56" t="s">
        <v>395</v>
      </c>
    </row>
    <row r="28" customFormat="false" ht="12.8" hidden="false" customHeight="false" outlineLevel="0" collapsed="false">
      <c r="B28" s="56" t="s">
        <v>403</v>
      </c>
    </row>
    <row r="29" customFormat="false" ht="12.8" hidden="false" customHeight="false" outlineLevel="0" collapsed="false">
      <c r="B29" s="56" t="s">
        <v>410</v>
      </c>
    </row>
    <row r="30" customFormat="false" ht="12.8" hidden="false" customHeight="false" outlineLevel="0" collapsed="false">
      <c r="B30" s="56" t="s">
        <v>414</v>
      </c>
    </row>
    <row r="31" customFormat="false" ht="12.8" hidden="false" customHeight="false" outlineLevel="0" collapsed="false">
      <c r="B31" s="56" t="s">
        <v>417</v>
      </c>
    </row>
    <row r="32" customFormat="false" ht="12.8" hidden="false" customHeight="false" outlineLevel="0" collapsed="false">
      <c r="B32" s="56" t="s">
        <v>420</v>
      </c>
    </row>
    <row r="33" customFormat="false" ht="12.8" hidden="false" customHeight="false" outlineLevel="0" collapsed="false">
      <c r="B33" s="56" t="s">
        <v>423</v>
      </c>
    </row>
    <row r="34" customFormat="false" ht="12.8" hidden="false" customHeight="false" outlineLevel="0" collapsed="false">
      <c r="B34" s="56" t="s">
        <v>428</v>
      </c>
      <c r="D34" s="52"/>
    </row>
    <row r="35" customFormat="false" ht="12.8" hidden="false" customHeight="false" outlineLevel="0" collapsed="false">
      <c r="B35" s="56" t="s">
        <v>431</v>
      </c>
      <c r="D35" s="52"/>
    </row>
    <row r="36" customFormat="false" ht="12.8" hidden="false" customHeight="false" outlineLevel="0" collapsed="false">
      <c r="B36" s="56" t="s">
        <v>434</v>
      </c>
      <c r="D36" s="52"/>
    </row>
    <row r="37" customFormat="false" ht="12.8" hidden="false" customHeight="false" outlineLevel="0" collapsed="false">
      <c r="B37" s="56" t="s">
        <v>438</v>
      </c>
      <c r="D37" s="52"/>
    </row>
    <row r="38" customFormat="false" ht="12.8" hidden="false" customHeight="false" outlineLevel="0" collapsed="false">
      <c r="B38" s="56" t="s">
        <v>407</v>
      </c>
      <c r="D38" s="52"/>
    </row>
    <row r="39" customFormat="false" ht="12.8" hidden="false" customHeight="false" outlineLevel="0" collapsed="false">
      <c r="B39" s="56" t="s">
        <v>398</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0937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3" t="s">
        <v>591</v>
      </c>
    </row>
    <row r="4" customFormat="false" ht="15" hidden="false" customHeight="false" outlineLevel="0" collapsed="false">
      <c r="B4" s="73" t="s">
        <v>592</v>
      </c>
    </row>
    <row r="5" customFormat="false" ht="15" hidden="false" customHeight="false" outlineLevel="0" collapsed="false">
      <c r="B5" s="73" t="s">
        <v>593</v>
      </c>
    </row>
    <row r="6" customFormat="false" ht="15" hidden="false" customHeight="false" outlineLevel="0" collapsed="false">
      <c r="B6" s="73" t="s">
        <v>594</v>
      </c>
    </row>
    <row r="7" customFormat="false" ht="15" hidden="false" customHeight="false" outlineLevel="0" collapsed="false">
      <c r="B7" s="73" t="s">
        <v>595</v>
      </c>
    </row>
    <row r="8" customFormat="false" ht="12.8" hidden="false" customHeight="false" outlineLevel="0" collapsed="false">
      <c r="A8" s="0" t="s">
        <v>596</v>
      </c>
      <c r="B8" s="0" t="s">
        <v>597</v>
      </c>
    </row>
    <row r="9" customFormat="false" ht="12.8" hidden="false" customHeight="false" outlineLevel="0" collapsed="false">
      <c r="A9" s="0" t="s">
        <v>598</v>
      </c>
      <c r="B9" s="0" t="s">
        <v>599</v>
      </c>
    </row>
    <row r="10" customFormat="false" ht="12.8" hidden="false" customHeight="false" outlineLevel="0" collapsed="false">
      <c r="B10" s="0" t="s">
        <v>600</v>
      </c>
    </row>
    <row r="11" customFormat="false" ht="12.8" hidden="false" customHeight="false" outlineLevel="0" collapsed="false">
      <c r="B11" s="0" t="s">
        <v>601</v>
      </c>
    </row>
    <row r="14" customFormat="false" ht="12.8" hidden="false" customHeight="false" outlineLevel="0" collapsed="false">
      <c r="B14" s="0" t="s">
        <v>602</v>
      </c>
    </row>
    <row r="20" customFormat="false" ht="12.8" hidden="false" customHeight="false" outlineLevel="0" collapsed="false">
      <c r="B20" s="0" t="s">
        <v>603</v>
      </c>
    </row>
    <row r="21" customFormat="false" ht="12.8" hidden="false" customHeight="false" outlineLevel="0" collapsed="false">
      <c r="B21" s="0" t="s">
        <v>604</v>
      </c>
    </row>
    <row r="22" customFormat="false" ht="12.8" hidden="false" customHeight="false" outlineLevel="0" collapsed="false">
      <c r="B22" s="0" t="s">
        <v>605</v>
      </c>
    </row>
    <row r="23" customFormat="false" ht="12.8" hidden="false" customHeight="false" outlineLevel="0" collapsed="false">
      <c r="B23" s="0" t="s">
        <v>606</v>
      </c>
    </row>
    <row r="24" customFormat="false" ht="12.8" hidden="false" customHeight="false" outlineLevel="0" collapsed="false">
      <c r="B24" s="0" t="s">
        <v>383</v>
      </c>
    </row>
    <row r="25" customFormat="false" ht="12.8" hidden="false" customHeight="false" outlineLevel="0" collapsed="false">
      <c r="B25" s="0" t="s">
        <v>607</v>
      </c>
    </row>
    <row r="26" customFormat="false" ht="12.8" hidden="false" customHeight="false" outlineLevel="0" collapsed="false">
      <c r="B26" s="0" t="s">
        <v>608</v>
      </c>
    </row>
    <row r="27" customFormat="false" ht="12.8" hidden="false" customHeight="false" outlineLevel="0" collapsed="false">
      <c r="B27" s="0" t="s">
        <v>609</v>
      </c>
    </row>
    <row r="28" customFormat="false" ht="12.8" hidden="false" customHeight="false" outlineLevel="0" collapsed="false">
      <c r="B28" s="0" t="s">
        <v>610</v>
      </c>
    </row>
    <row r="29" customFormat="false" ht="12.8" hidden="false" customHeight="false" outlineLevel="0" collapsed="false">
      <c r="B29" s="0" t="s">
        <v>611</v>
      </c>
    </row>
    <row r="30" customFormat="false" ht="12.8" hidden="false" customHeight="false" outlineLevel="0" collapsed="false">
      <c r="B30" s="0" t="s">
        <v>612</v>
      </c>
    </row>
    <row r="31" customFormat="false" ht="12.8" hidden="false" customHeight="false" outlineLevel="0" collapsed="false">
      <c r="B31" s="0" t="s">
        <v>613</v>
      </c>
    </row>
    <row r="32" customFormat="false" ht="12.8" hidden="false" customHeight="false" outlineLevel="0" collapsed="false">
      <c r="B32" s="0" t="s">
        <v>614</v>
      </c>
    </row>
    <row r="33" customFormat="false" ht="12.8" hidden="false" customHeight="false" outlineLevel="0" collapsed="false">
      <c r="B33" s="0" t="s">
        <v>615</v>
      </c>
    </row>
    <row r="34" customFormat="false" ht="12.8" hidden="false" customHeight="false" outlineLevel="0" collapsed="false">
      <c r="B34" s="0" t="s">
        <v>616</v>
      </c>
    </row>
    <row r="35" customFormat="false" ht="12.8" hidden="false" customHeight="false" outlineLevel="0" collapsed="false">
      <c r="B35" s="0" t="s">
        <v>431</v>
      </c>
    </row>
    <row r="36" customFormat="false" ht="12.8" hidden="false" customHeight="false" outlineLevel="0" collapsed="false">
      <c r="B36" s="0" t="s">
        <v>617</v>
      </c>
    </row>
    <row r="37" customFormat="false" ht="12.8" hidden="false" customHeight="false" outlineLevel="0" collapsed="false">
      <c r="B37" s="0" t="s">
        <v>618</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093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379</v>
      </c>
    </row>
    <row r="3" customFormat="false" ht="14.9" hidden="false" customHeight="false" outlineLevel="0" collapsed="false">
      <c r="B3" s="52" t="s">
        <v>621</v>
      </c>
    </row>
    <row r="4" customFormat="false" ht="14.9" hidden="false" customHeight="false" outlineLevel="0" collapsed="false">
      <c r="B4" s="52" t="s">
        <v>622</v>
      </c>
    </row>
    <row r="5" customFormat="false" ht="14.9" hidden="false" customHeight="false" outlineLevel="0" collapsed="false">
      <c r="B5" s="52" t="s">
        <v>623</v>
      </c>
    </row>
    <row r="6" customFormat="false" ht="14.9" hidden="false" customHeight="false" outlineLevel="0" collapsed="false">
      <c r="B6" s="52" t="s">
        <v>624</v>
      </c>
    </row>
    <row r="7" customFormat="false" ht="14.9" hidden="false" customHeight="false" outlineLevel="0" collapsed="false">
      <c r="B7" s="52" t="s">
        <v>625</v>
      </c>
    </row>
    <row r="8" customFormat="false" ht="14.9" hidden="false" customHeight="false" outlineLevel="0" collapsed="false">
      <c r="A8" s="0" t="s">
        <v>596</v>
      </c>
      <c r="B8" s="52" t="s">
        <v>626</v>
      </c>
    </row>
    <row r="9" customFormat="false" ht="14.9" hidden="false" customHeight="false" outlineLevel="0" collapsed="false">
      <c r="A9" s="0" t="s">
        <v>598</v>
      </c>
      <c r="B9" s="52" t="s">
        <v>627</v>
      </c>
    </row>
    <row r="10" customFormat="false" ht="14.9" hidden="false" customHeight="false" outlineLevel="0" collapsed="false">
      <c r="B10" s="52" t="s">
        <v>628</v>
      </c>
    </row>
    <row r="11" customFormat="false" ht="14.9" hidden="false" customHeight="false" outlineLevel="0" collapsed="false">
      <c r="B11" s="52" t="s">
        <v>629</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630</v>
      </c>
    </row>
    <row r="15" customFormat="false" ht="12.8" hidden="false" customHeight="false" outlineLevel="0" collapsed="false">
      <c r="B15" s="52"/>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635</v>
      </c>
    </row>
    <row r="25" customFormat="false" ht="12.8" hidden="false" customHeight="false" outlineLevel="0" collapsed="false">
      <c r="B25" s="0" t="s">
        <v>636</v>
      </c>
    </row>
    <row r="26" customFormat="false" ht="12.8" hidden="false" customHeight="false" outlineLevel="0" collapsed="false">
      <c r="B26" s="0" t="s">
        <v>637</v>
      </c>
    </row>
    <row r="27" customFormat="false" ht="12.8" hidden="false" customHeight="false" outlineLevel="0" collapsed="false">
      <c r="B27" s="0" t="s">
        <v>638</v>
      </c>
    </row>
    <row r="28" customFormat="false" ht="12.8" hidden="false" customHeight="false" outlineLevel="0" collapsed="false">
      <c r="B28" s="0" t="s">
        <v>639</v>
      </c>
    </row>
    <row r="29" customFormat="false" ht="12.8" hidden="false" customHeight="false" outlineLevel="0" collapsed="false">
      <c r="B29" s="0" t="s">
        <v>640</v>
      </c>
    </row>
    <row r="30" customFormat="false" ht="12.8" hidden="false" customHeight="false" outlineLevel="0" collapsed="false">
      <c r="B30" s="0" t="s">
        <v>641</v>
      </c>
    </row>
    <row r="31" customFormat="false" ht="12.8" hidden="false" customHeight="false" outlineLevel="0" collapsed="false">
      <c r="B31" s="0" t="s">
        <v>642</v>
      </c>
    </row>
    <row r="32" customFormat="false" ht="12.8" hidden="false" customHeight="false" outlineLevel="0" collapsed="false">
      <c r="B32" s="0" t="s">
        <v>643</v>
      </c>
    </row>
    <row r="33" customFormat="false" ht="12.8" hidden="false" customHeight="false" outlineLevel="0" collapsed="false">
      <c r="B33" s="0" t="s">
        <v>644</v>
      </c>
    </row>
    <row r="34" customFormat="false" ht="12.8" hidden="false" customHeight="false" outlineLevel="0" collapsed="false">
      <c r="B34" s="0" t="s">
        <v>645</v>
      </c>
    </row>
    <row r="35" customFormat="false" ht="12.8" hidden="false" customHeight="false" outlineLevel="0" collapsed="false">
      <c r="B35" s="0" t="s">
        <v>646</v>
      </c>
    </row>
    <row r="36" customFormat="false" ht="12.8" hidden="false" customHeight="false" outlineLevel="0" collapsed="false">
      <c r="B36" s="0" t="s">
        <v>647</v>
      </c>
    </row>
    <row r="37" customFormat="false" ht="12.8" hidden="false" customHeight="false" outlineLevel="0" collapsed="false">
      <c r="B37" s="0" t="s">
        <v>438</v>
      </c>
    </row>
    <row r="38" customFormat="false" ht="12.8" hidden="false" customHeight="false" outlineLevel="0" collapsed="false">
      <c r="B38" s="0" t="s">
        <v>648</v>
      </c>
    </row>
    <row r="39" customFormat="false" ht="12.8" hidden="false" customHeight="false" outlineLevel="0" collapsed="false">
      <c r="B39" s="0" t="s">
        <v>649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0937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650</v>
      </c>
    </row>
    <row r="4" customFormat="false" ht="12.8" hidden="false" customHeight="false" outlineLevel="0" collapsed="false">
      <c r="B4" s="0" t="s">
        <v>651</v>
      </c>
    </row>
    <row r="5" customFormat="false" ht="12.8" hidden="false" customHeight="false" outlineLevel="0" collapsed="false">
      <c r="B5" s="0" t="s">
        <v>652</v>
      </c>
    </row>
    <row r="6" customFormat="false" ht="12.8" hidden="false" customHeight="false" outlineLevel="0" collapsed="false">
      <c r="B6" s="0" t="s">
        <v>653</v>
      </c>
    </row>
    <row r="7" customFormat="false" ht="12.8" hidden="false" customHeight="false" outlineLevel="0" collapsed="false">
      <c r="B7" s="0" t="s">
        <v>654</v>
      </c>
    </row>
    <row r="8" customFormat="false" ht="15" hidden="false" customHeight="false" outlineLevel="0" collapsed="false">
      <c r="B8" s="73" t="s">
        <v>655</v>
      </c>
    </row>
    <row r="9" customFormat="false" ht="12.8" hidden="false" customHeight="false" outlineLevel="0" collapsed="false">
      <c r="B9" s="0" t="s">
        <v>656</v>
      </c>
    </row>
    <row r="10" customFormat="false" ht="12.8" hidden="false" customHeight="false" outlineLevel="0" collapsed="false">
      <c r="B10" s="52" t="s">
        <v>657</v>
      </c>
    </row>
    <row r="11" customFormat="false" ht="12.8" hidden="false" customHeight="false" outlineLevel="0" collapsed="false">
      <c r="B11" s="52" t="s">
        <v>658</v>
      </c>
    </row>
    <row r="14" customFormat="false" ht="12.8" hidden="false" customHeight="false" outlineLevel="0" collapsed="false">
      <c r="B14" s="0" t="s">
        <v>659</v>
      </c>
    </row>
    <row r="20" customFormat="false" ht="12.8" hidden="false" customHeight="false" outlineLevel="0" collapsed="false">
      <c r="B20" s="0" t="s">
        <v>660</v>
      </c>
    </row>
    <row r="21" customFormat="false" ht="12.8" hidden="false" customHeight="false" outlineLevel="0" collapsed="false">
      <c r="B21" s="0" t="s">
        <v>661</v>
      </c>
    </row>
    <row r="22" customFormat="false" ht="12.8" hidden="false" customHeight="false" outlineLevel="0" collapsed="false">
      <c r="B22" s="0" t="s">
        <v>662</v>
      </c>
    </row>
    <row r="23" customFormat="false" ht="12.8" hidden="false" customHeight="false" outlineLevel="0" collapsed="false">
      <c r="B23" s="0" t="s">
        <v>663</v>
      </c>
    </row>
    <row r="24" customFormat="false" ht="12.8" hidden="false" customHeight="false" outlineLevel="0" collapsed="false">
      <c r="B24" s="0" t="s">
        <v>383</v>
      </c>
    </row>
    <row r="25" customFormat="false" ht="12.8" hidden="false" customHeight="false" outlineLevel="0" collapsed="false">
      <c r="B25" s="0" t="s">
        <v>664</v>
      </c>
    </row>
    <row r="26" customFormat="false" ht="12.8" hidden="false" customHeight="false" outlineLevel="0" collapsed="false">
      <c r="B26" s="0" t="s">
        <v>665</v>
      </c>
    </row>
    <row r="27" customFormat="false" ht="12.8" hidden="false" customHeight="false" outlineLevel="0" collapsed="false">
      <c r="B27" s="0" t="s">
        <v>666</v>
      </c>
    </row>
    <row r="28" customFormat="false" ht="12.8" hidden="false" customHeight="false" outlineLevel="0" collapsed="false">
      <c r="B28" s="0" t="s">
        <v>667</v>
      </c>
    </row>
    <row r="29" customFormat="false" ht="12.8" hidden="false" customHeight="false" outlineLevel="0" collapsed="false">
      <c r="B29" s="0" t="s">
        <v>668</v>
      </c>
    </row>
    <row r="30" customFormat="false" ht="12.8" hidden="false" customHeight="false" outlineLevel="0" collapsed="false">
      <c r="B30" s="0" t="s">
        <v>669</v>
      </c>
    </row>
    <row r="31" customFormat="false" ht="12.8" hidden="false" customHeight="false" outlineLevel="0" collapsed="false">
      <c r="B31" s="0" t="s">
        <v>670</v>
      </c>
    </row>
    <row r="32" customFormat="false" ht="12.8" hidden="false" customHeight="false" outlineLevel="0" collapsed="false">
      <c r="B32" s="0" t="s">
        <v>671</v>
      </c>
    </row>
    <row r="33" customFormat="false" ht="12.8" hidden="false" customHeight="false" outlineLevel="0" collapsed="false">
      <c r="B33" s="0" t="s">
        <v>672</v>
      </c>
    </row>
    <row r="34" customFormat="false" ht="12.8" hidden="false" customHeight="false" outlineLevel="0" collapsed="false">
      <c r="B34" s="0" t="s">
        <v>673</v>
      </c>
    </row>
    <row r="35" customFormat="false" ht="12.8" hidden="false" customHeight="false" outlineLevel="0" collapsed="false">
      <c r="B35" s="0" t="s">
        <v>674</v>
      </c>
    </row>
    <row r="36" customFormat="false" ht="12.8" hidden="false" customHeight="false" outlineLevel="0" collapsed="false">
      <c r="B36" s="0" t="s">
        <v>675</v>
      </c>
    </row>
    <row r="37" customFormat="false" ht="12.8" hidden="false" customHeight="false" outlineLevel="0" collapsed="false">
      <c r="B37" s="0" t="s">
        <v>438</v>
      </c>
    </row>
    <row r="38" customFormat="false" ht="12.8" hidden="false" customHeight="false" outlineLevel="0" collapsed="false">
      <c r="B38" s="0" t="s">
        <v>676</v>
      </c>
    </row>
    <row r="39" customFormat="false" ht="12.8" hidden="false" customHeight="false" outlineLevel="0" collapsed="false">
      <c r="B39" s="0" t="s">
        <v>677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093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3" t="s">
        <v>678</v>
      </c>
    </row>
    <row r="4" customFormat="false" ht="15" hidden="false" customHeight="false" outlineLevel="0" collapsed="false">
      <c r="B4" s="73" t="s">
        <v>679</v>
      </c>
    </row>
    <row r="5" customFormat="false" ht="12.8" hidden="false" customHeight="false" outlineLevel="0" collapsed="false">
      <c r="B5" s="0" t="s">
        <v>680</v>
      </c>
    </row>
    <row r="6" customFormat="false" ht="15" hidden="false" customHeight="false" outlineLevel="0" collapsed="false">
      <c r="B6" s="73" t="s">
        <v>681</v>
      </c>
    </row>
    <row r="7" customFormat="false" ht="15" hidden="false" customHeight="false" outlineLevel="0" collapsed="false">
      <c r="B7" s="73" t="s">
        <v>682</v>
      </c>
    </row>
    <row r="8" customFormat="false" ht="12.8" hidden="false" customHeight="false" outlineLevel="0" collapsed="false">
      <c r="B8" s="0" t="s">
        <v>683</v>
      </c>
    </row>
    <row r="9" customFormat="false" ht="12.8" hidden="false" customHeight="false" outlineLevel="0" collapsed="false">
      <c r="B9" s="74" t="s">
        <v>684</v>
      </c>
    </row>
    <row r="10" customFormat="false" ht="12.8" hidden="false" customHeight="false" outlineLevel="0" collapsed="false">
      <c r="B10" s="0" t="s">
        <v>685</v>
      </c>
    </row>
    <row r="11" customFormat="false" ht="12.8" hidden="false" customHeight="false" outlineLevel="0" collapsed="false">
      <c r="B11" s="0" t="s">
        <v>686</v>
      </c>
    </row>
    <row r="14" customFormat="false" ht="15" hidden="false" customHeight="false" outlineLevel="0" collapsed="false">
      <c r="B14" s="73" t="s">
        <v>687</v>
      </c>
    </row>
    <row r="20" customFormat="false" ht="12.8" hidden="false" customHeight="false" outlineLevel="0" collapsed="false">
      <c r="B20" s="0" t="s">
        <v>688</v>
      </c>
    </row>
    <row r="21" customFormat="false" ht="12.8" hidden="false" customHeight="false" outlineLevel="0" collapsed="false">
      <c r="B21" s="0" t="s">
        <v>689</v>
      </c>
    </row>
    <row r="22" customFormat="false" ht="12.8" hidden="false" customHeight="false" outlineLevel="0" collapsed="false">
      <c r="B22" s="0" t="s">
        <v>633</v>
      </c>
    </row>
    <row r="23" customFormat="false" ht="12.8" hidden="false" customHeight="false" outlineLevel="0" collapsed="false">
      <c r="B23" s="0" t="s">
        <v>690</v>
      </c>
    </row>
    <row r="24" customFormat="false" ht="12.8" hidden="false" customHeight="false" outlineLevel="0" collapsed="false">
      <c r="B24" s="0" t="s">
        <v>383</v>
      </c>
    </row>
    <row r="25" customFormat="false" ht="12.8" hidden="false" customHeight="false" outlineLevel="0" collapsed="false">
      <c r="B25" s="0" t="s">
        <v>691</v>
      </c>
    </row>
    <row r="26" customFormat="false" ht="12.8" hidden="false" customHeight="false" outlineLevel="0" collapsed="false">
      <c r="B26" s="0" t="s">
        <v>637</v>
      </c>
    </row>
    <row r="27" customFormat="false" ht="12.8" hidden="false" customHeight="false" outlineLevel="0" collapsed="false">
      <c r="B27" s="0" t="s">
        <v>692</v>
      </c>
    </row>
    <row r="28" customFormat="false" ht="12.8" hidden="false" customHeight="false" outlineLevel="0" collapsed="false">
      <c r="B28" s="0" t="s">
        <v>693</v>
      </c>
    </row>
    <row r="29" customFormat="false" ht="12.8" hidden="false" customHeight="false" outlineLevel="0" collapsed="false">
      <c r="B29" s="0" t="s">
        <v>694</v>
      </c>
    </row>
    <row r="30" customFormat="false" ht="12.8" hidden="false" customHeight="false" outlineLevel="0" collapsed="false">
      <c r="B30" s="0" t="s">
        <v>695</v>
      </c>
    </row>
    <row r="31" customFormat="false" ht="12.8" hidden="false" customHeight="false" outlineLevel="0" collapsed="false">
      <c r="B31" s="0" t="s">
        <v>696</v>
      </c>
    </row>
    <row r="32" customFormat="false" ht="12.8" hidden="false" customHeight="false" outlineLevel="0" collapsed="false">
      <c r="B32" s="0" t="s">
        <v>697</v>
      </c>
    </row>
    <row r="33" customFormat="false" ht="12.8" hidden="false" customHeight="false" outlineLevel="0" collapsed="false">
      <c r="B33" s="0" t="s">
        <v>698</v>
      </c>
    </row>
    <row r="34" customFormat="false" ht="12.8" hidden="false" customHeight="false" outlineLevel="0" collapsed="false">
      <c r="B34" s="0" t="s">
        <v>699</v>
      </c>
    </row>
    <row r="35" customFormat="false" ht="12.8" hidden="false" customHeight="false" outlineLevel="0" collapsed="false">
      <c r="B35" s="0" t="s">
        <v>674</v>
      </c>
    </row>
    <row r="36" customFormat="false" ht="12.8" hidden="false" customHeight="false" outlineLevel="0" collapsed="false">
      <c r="B36" s="0" t="s">
        <v>700</v>
      </c>
    </row>
    <row r="37" customFormat="false" ht="12.8" hidden="false" customHeight="false" outlineLevel="0" collapsed="false">
      <c r="B37" s="0" t="s">
        <v>618</v>
      </c>
    </row>
    <row r="38" customFormat="false" ht="12.8" hidden="false" customHeight="false" outlineLevel="0" collapsed="false">
      <c r="B38" s="0" t="s">
        <v>701</v>
      </c>
    </row>
    <row r="39" customFormat="false" ht="12.8" hidden="false" customHeight="false" outlineLevel="0" collapsed="false">
      <c r="B39" s="0" t="s">
        <v>702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093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703</v>
      </c>
    </row>
    <row r="4" customFormat="false" ht="12.8" hidden="false" customHeight="false" outlineLevel="0" collapsed="false">
      <c r="B4" s="0" t="s">
        <v>704</v>
      </c>
    </row>
    <row r="5" customFormat="false" ht="12.8" hidden="false" customHeight="false" outlineLevel="0" collapsed="false">
      <c r="B5" s="0" t="s">
        <v>705</v>
      </c>
    </row>
    <row r="6" customFormat="false" ht="12.8" hidden="false" customHeight="false" outlineLevel="0" collapsed="false">
      <c r="B6" s="0" t="s">
        <v>706</v>
      </c>
    </row>
    <row r="7" customFormat="false" ht="12.8" hidden="false" customHeight="false" outlineLevel="0" collapsed="false">
      <c r="B7" s="0" t="s">
        <v>707</v>
      </c>
    </row>
    <row r="8" customFormat="false" ht="12.8" hidden="false" customHeight="false" outlineLevel="0" collapsed="false">
      <c r="B8" s="0" t="s">
        <v>708</v>
      </c>
    </row>
    <row r="9" customFormat="false" ht="12.8" hidden="false" customHeight="false" outlineLevel="0" collapsed="false">
      <c r="B9" s="0" t="s">
        <v>709</v>
      </c>
    </row>
    <row r="10" customFormat="false" ht="12.8" hidden="false" customHeight="false" outlineLevel="0" collapsed="false">
      <c r="B10" s="0" t="s">
        <v>710</v>
      </c>
    </row>
    <row r="11" customFormat="false" ht="12.8" hidden="false" customHeight="false" outlineLevel="0" collapsed="false">
      <c r="B11" s="0" t="s">
        <v>711</v>
      </c>
    </row>
    <row r="14" customFormat="false" ht="12.8" hidden="false" customHeight="false" outlineLevel="0" collapsed="false">
      <c r="B14" s="0" t="s">
        <v>712</v>
      </c>
    </row>
    <row r="20" customFormat="false" ht="12.8" hidden="false" customHeight="false" outlineLevel="0" collapsed="false">
      <c r="B20" s="0" t="s">
        <v>713</v>
      </c>
    </row>
    <row r="21" customFormat="false" ht="12.8" hidden="false" customHeight="false" outlineLevel="0" collapsed="false">
      <c r="B21" s="0" t="s">
        <v>714</v>
      </c>
    </row>
    <row r="22" customFormat="false" ht="12.8" hidden="false" customHeight="false" outlineLevel="0" collapsed="false">
      <c r="B22" s="0" t="s">
        <v>715</v>
      </c>
    </row>
    <row r="23" customFormat="false" ht="12.8" hidden="false" customHeight="false" outlineLevel="0" collapsed="false">
      <c r="B23" s="0" t="s">
        <v>716</v>
      </c>
    </row>
    <row r="24" customFormat="false" ht="12.8" hidden="false" customHeight="false" outlineLevel="0" collapsed="false">
      <c r="B24" s="0" t="s">
        <v>383</v>
      </c>
    </row>
    <row r="25" customFormat="false" ht="12.8" hidden="false" customHeight="false" outlineLevel="0" collapsed="false">
      <c r="B25" s="0" t="s">
        <v>717</v>
      </c>
    </row>
    <row r="26" customFormat="false" ht="12.8" hidden="false" customHeight="false" outlineLevel="0" collapsed="false">
      <c r="B26" s="0" t="s">
        <v>718</v>
      </c>
    </row>
    <row r="27" customFormat="false" ht="12.8" hidden="false" customHeight="false" outlineLevel="0" collapsed="false">
      <c r="B27" s="0" t="s">
        <v>719</v>
      </c>
    </row>
    <row r="28" customFormat="false" ht="12.8" hidden="false" customHeight="false" outlineLevel="0" collapsed="false">
      <c r="B28" s="0" t="s">
        <v>720</v>
      </c>
    </row>
    <row r="29" customFormat="false" ht="12.8" hidden="false" customHeight="false" outlineLevel="0" collapsed="false">
      <c r="B29" s="0" t="s">
        <v>721</v>
      </c>
    </row>
    <row r="30" customFormat="false" ht="12.8" hidden="false" customHeight="false" outlineLevel="0" collapsed="false">
      <c r="B30" s="0" t="s">
        <v>722</v>
      </c>
    </row>
    <row r="31" customFormat="false" ht="12.8" hidden="false" customHeight="false" outlineLevel="0" collapsed="false">
      <c r="B31" s="0" t="s">
        <v>723</v>
      </c>
    </row>
    <row r="32" customFormat="false" ht="12.8" hidden="false" customHeight="false" outlineLevel="0" collapsed="false">
      <c r="B32" s="0" t="s">
        <v>724</v>
      </c>
    </row>
    <row r="33" customFormat="false" ht="12.8" hidden="false" customHeight="false" outlineLevel="0" collapsed="false">
      <c r="B33" s="0" t="s">
        <v>725</v>
      </c>
    </row>
    <row r="34" customFormat="false" ht="12.8" hidden="false" customHeight="false" outlineLevel="0" collapsed="false">
      <c r="B34" s="0" t="s">
        <v>726</v>
      </c>
    </row>
    <row r="35" customFormat="false" ht="12.8" hidden="false" customHeight="false" outlineLevel="0" collapsed="false">
      <c r="B35" s="0" t="s">
        <v>727</v>
      </c>
    </row>
    <row r="36" customFormat="false" ht="12.8" hidden="false" customHeight="false" outlineLevel="0" collapsed="false">
      <c r="B36" s="0" t="s">
        <v>617</v>
      </c>
    </row>
    <row r="37" customFormat="false" ht="12.8" hidden="false" customHeight="false" outlineLevel="0" collapsed="false">
      <c r="B37" s="0" t="s">
        <v>438</v>
      </c>
    </row>
    <row r="38" customFormat="false" ht="12.8" hidden="false" customHeight="false" outlineLevel="0" collapsed="false">
      <c r="B38" s="0" t="s">
        <v>728</v>
      </c>
    </row>
    <row r="39" customFormat="false" ht="12.8" hidden="false" customHeight="false" outlineLevel="0" collapsed="false">
      <c r="B39" s="0" t="s">
        <v>729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2021-02-28T23:42:52Z</dcterms:modified>
  <cp:revision>145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