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<sst xmlns="http://schemas.openxmlformats.org/spreadsheetml/2006/main" count="851" uniqueCount="655">
  <si>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</si>
  <si>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</si>
  <si>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</si>
  <si>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</si>
  <si>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</si>
  <si>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</si>
  <si>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</si>
  <si>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</si>
  <si>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</si>
  <si>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</si>
  <si>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</si>
  <si>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</si>
  <si>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</si>
  <si>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</si>
  <si>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</si>
  <si>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</si>
  <si>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</si>
  <si>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</si>
  <si>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</si>
  <si>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</si>
  <si>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</si>
  <si>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</si>
  <si>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</si>
  <si>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</si>
  <si>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</si>
  <si>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</si>
  <si>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</si>
  <si>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</si>
  <si>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</si>
  <si>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</si>
  <si>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</si>
  <si>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</si>
  <si>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</si>
  <si>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</si>
  <si>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</si>
  <si>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</si>
  <si>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</si>
  <si>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</si>
  <si>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</si>
  <si>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</si>
  <si>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</si>
  <si>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</si>
  <si>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</si>
  <si>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</si>
  <si>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</si>
  <si>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</si>
  <si>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</si>
  <si>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</si>
  <si>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</si>
  <si>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</si>
  <si>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</si>
  <si>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</si>
  <si>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</si>
  <si>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</si>
  <si>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</si>
  <si>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</si>
  <si>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</si>
  <si>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</si>
  <si>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</si>
  <si>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</si>
  <si>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</si>
  <si>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</si>
  <si>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</si>
  <si>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</si>
  <si>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</si>
  <si>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</si>
  <si>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</si>
  <si>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</si>
  <si>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</si>
  <si>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</si>
  <si>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</si>
  <si>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</si>
  <si>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</si>
  <si>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</si>
  <si>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</si>
  <si>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</si>
  <si>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</si>
  <si>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</si>
  <si>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</si>
  <si>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</si>
  <si>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</si>
  <si>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</si>
  <si>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</si>
  <si>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</si>
  <si>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</si>
  <si>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</si>
  <si>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</si>
  <si>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</si>
  <si>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</si>
  <si>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</si>
  <si>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</si>
  <si>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</si>
  <si>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</si>
  <si>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</si>
  <si>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</si>
  <si>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</si>
  <si>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</si>
  <si>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</si>
  <si>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</si>
  <si>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</si>
  <si>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</si>
  <si>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</si>
  <si>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</si>
  <si>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</si>
  <si>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</si>
  <si>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</si>
  <si>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</si>
  <si>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</si>
  <si>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</si>
  <si>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</si>
  <si>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</si>
  <si>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</si>
  <si>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</si>
  <si>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</si>
  <si>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</si>
  <si>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</si>
  <si>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</si>
  <si>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</si>
  <si>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</si>
  <si>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</si>
  <si>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</si>
  <si>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</si>
  <si>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</si>
  <si>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</si>
  <si>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</si>
  <si>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</si>
  <si>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</si>
  <si>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</si>
  <si>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</si>
  <si>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</si>
  <si>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</si>
  <si>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</si>
  <si>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</si>
  <si>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</si>
  <si>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</si>
  <si>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</si>
  <si>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</si>
  <si>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</si>
  <si>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</si>
  <si>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</si>
  <si>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</si>
  <si>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</si>
  <si>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</si>
  <si>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</si>
  <si>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</si>
  <si>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</si>
  <si>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</si>
  <si>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</si>
  <si>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</si>
  <si>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</si>
  <si>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</si>
  <si>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</si>
  <si>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</si>
  <si>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</si>
  <si>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</si>
  <si>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</si>
  <si>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</si>
  <si>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</si>
  <si>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</si>
  <si>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</si>
  <si>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</si>
  <si>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</si>
  <si>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</si>
  <si>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</si>
  <si>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</si>
  <si>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</si>
  <si>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</si>
  <si>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</si>
  <si>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</si>
  <si>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</si>
  <si>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</si>
  <si>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</si>
  <si>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</si>
  <si>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</si>
  <si>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</si>
  <si>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</si>
  <si>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</si>
  <si>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</si>
  <si>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</si>
  <si>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</si>
  <si>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</si>
  <si>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</si>
  <si>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</si>
  <si>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</si>
  <si>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</si>
  <si>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</si>
  <si>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</si>
  <si>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</si>
  <si>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</si>
  <si>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</si>
  <si>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</si>
  <si>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</si>
  <si>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</si>
  <si>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</si>
  <si>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</si>
  <si>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</si>
  <si>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</si>
  <si>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</si>
  <si>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</si>
  <si>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</si>
  <si>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</si>
  <si>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</si>
  <si>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</si>
  <si>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</si>
  <si>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</si>
  <si>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</si>
  <si>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</si>
  <si>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</si>
  <si>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</si>
  <si>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</si>
  <si>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</si>
  <si>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</si>
  <si>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</si>
  <si>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</si>
  <si>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</si>
  <si>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</si>
  <si>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</si>
  <si>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</si>
  <si>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</si>
  <si>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</si>
  <si>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</si>
  <si>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</si>
  <si>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</si>
  <si>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</si>
  <si>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</si>
  <si>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</si>
  <si>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</si>
  <si>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</si>
  <si>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</si>
  <si>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</si>
  <si>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</si>
  <si>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</si>
  <si>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</si>
  <si>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</si>
  <si>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</si>
  <si>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</si>
  <si>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</si>
  <si>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</si>
  <si>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</si>
  <si>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</si>
  <si>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</si>
  <si>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</si>
  <si>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</si>
  <si>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</si>
  <si>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</si>
  <si>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</si>
  <si>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</si>
  <si>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</si>
  <si>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</si>
  <si>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</si>
  <si>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</si>
  <si>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</si>
  <si>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</si>
  <si>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</si>
  <si>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</si>
  <si>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</si>
  <si>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</si>
  <si>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</si>
  <si>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</si>
  <si>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</si>
  <si>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</si>
  <si>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</si>
  <si>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</si>
  <si>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</si>
  <si>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</si>
  <si>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</si>
  <si>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</si>
  <si>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</si>
  <si>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</si>
  <si>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</si>
  <si>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</si>
  <si>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</si>
  <si>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</si>
  <si>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</si>
  <si>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</si>
  <si>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</si>
  <si>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</si>
  <si>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</si>
  <si>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</si>
  <si>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</si>
  <si>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</si>
  <si>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</si>
  <si>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</si>
  <si>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</si>
  <si>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</si>
  <si>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</si>
  <si>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</si>
  <si>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</si>
  <si>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</si>
  <si>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</si>
  <si>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</si>
  <si>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</si>
  <si>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</si>
  <si>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</si>
  <si>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</si>
  <si>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</si>
  <si>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</si>
  <si>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</si>
  <si>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</si>
  <si>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</si>
  <si>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</si>
  <si>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</si>
  <si>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</si>
  <si>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</si>
  <si>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</si>
  <si>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</si>
  <si>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</si>
  <si>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</si>
  <si>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</si>
  <si>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</si>
  <si>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</si>
  <si>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</si>
  <si>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</si>
  <si>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</si>
  <si>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</si>
  <si>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</si>
  <si>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</si>
  <si>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</si>
  <si>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</si>
  <si>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</si>
  <si>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</si>
  <si>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</si>
  <si>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</si>
  <si>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</si>
  <si>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</si>
  <si>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</si>
  <si>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</si>
  <si>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</si>
  <si>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</si>
  <si>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</si>
  <si>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</si>
  <si>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</si>
  <si>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</si>
  <si>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</si>
  <si>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</si>
  <si>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</si>
  <si>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</si>
  <si>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</si>
  <si>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</si>
  <si>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</si>
  <si>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</si>
  <si>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</si>
  <si>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</si>
  <si>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</si>
  <si>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</si>
  <si>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</si>
  <si>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</si>
  <si>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</si>
  <si>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</si>
  <si>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</si>
  <si>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</si>
  <si>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</si>
  <si>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</si>
  <si>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</si>
  <si>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</si>
  <si>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</si>
  <si>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</si>
  <si>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</si>
  <si>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</si>
  <si>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</si>
  <si>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</si>
  <si>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</si>
  <si>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</si>
  <si>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</si>
  <si>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</si>
  <si>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</si>
  <si>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</si>
  <si>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Lenovo/T540/BL/DE</t>
  </si>
  <si>
    <t xml:space="preserve">https://github.com/PatrickVibild/TellusAmazonPictures/blob/master/pictures/guide.jpg?raw=true</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</si>
  <si>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</si>
  <si>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</si>
  <si>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</si>
  <si>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</si>
  <si>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</si>
  <si>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</si>
  <si>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</si>
  <si>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</si>
  <si>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Lenovo/T540/BL/IT</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</si>
  <si>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</si>
  <si>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</si>
  <si>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</si>
  <si>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</si>
  <si>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</si>
  <si>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</si>
  <si>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</si>
  <si>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</si>
  <si>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</si>
  <si>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</si>
  <si>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</si>
  <si>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Lenovo/T540/BL/NOR</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</si>
  <si>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</si>
  <si>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</si>
  <si>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</si>
  <si>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</si>
  <si>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</si>
  <si>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</si>
  <si>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</si>
  <si>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</si>
  <si>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</si>
  <si>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</si>
  <si>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</si>
  <si>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</si>
  <si>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</si>
  <si>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</si>
  <si>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</si>
  <si>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</si>
  <si>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</si>
  <si>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</si>
  <si>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</si>
  <si>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</si>
  <si>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</si>
  <si>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</si>
  <si>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</si>
  <si>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</si>
  <si>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</si>
  <si>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</si>
  <si>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</si>
  <si>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</si>
  <si>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</si>
  <si>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</si>
  <si>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</si>
  <si>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</si>
  <si>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</si>
  <si>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</si>
  <si>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</si>
  <si>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</si>
  <si>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</si>
  <si>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</si>
  <si>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</si>
  <si>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</si>
  <si>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</si>
  <si>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</si>
  <si>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</si>
  <si>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</si>
  <si>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</si>
  <si>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</si>
  <si>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</si>
  <si>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</si>
  <si>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</si>
  <si>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</si>
  <si>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</si>
  <si>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</si>
  <si>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</si>
  <si>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</si>
  <si>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</si>
  <si>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Lenovo/T540/RG/DE</t>
  </si>
  <si>
    <t xml:space="preserve">Bullet Point 5:</t>
  </si>
  <si>
    <t xml:space="preserve">Lenovo T540 Regular - FR</t>
  </si>
  <si>
    <t xml:space="preserve">Lenovo/T540/RG/FR</t>
  </si>
  <si>
    <t xml:space="preserve">Bullet Point 4:</t>
  </si>
  <si>
    <t xml:space="preserve">Lenovo T540 Regular - IT</t>
  </si>
  <si>
    <t xml:space="preserve">Lenovo/T540/RG/IT</t>
  </si>
  <si>
    <t xml:space="preserve">Lenovo T540 Regular - ES</t>
  </si>
  <si>
    <t xml:space="preserve">Lenovo/T540/RG/ES</t>
  </si>
  <si>
    <t xml:space="preserve">Lenovo T540 Regular - UK</t>
  </si>
  <si>
    <t xml:space="preserve">Lenovo/T540/RG/UK</t>
  </si>
  <si>
    <t xml:space="preserve">Product Description</t>
  </si>
  <si>
    <t xml:space="preserve">Lenovo T540 Regular - NOR</t>
  </si>
  <si>
    <t xml:space="preserve">Lenovo/T540/RG/NOR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</si>
  <si>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</si>
  <si>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</si>
  <si>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</si>
  <si>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</si>
  <si>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</si>
  <si>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</si>
  <si>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</si>
  <si>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</si>
  <si>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</si>
  <si>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</si>
  <si>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</si>
  <si>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</si>
  <si>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</si>
  <si>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</si>
  <si>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</si>
  <si>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</si>
  <si>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Lenovo/T540/RG/USI</t>
  </si>
  <si>
    <t xml:space="preserve">Lenovo T540 Regular - RUS</t>
  </si>
  <si>
    <t xml:space="preserve">Lenovo T540 Regular - US</t>
  </si>
  <si>
    <t xml:space="preserve">Lenovo/T540/RG/US</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</si>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</sst>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34"/>
      <c r="DZ4" s="34"/>
      <c r="EA4" s="34"/>
      <c r="EB4" s="34"/>
      <c r="EC4" s="34"/>
      <c r="EV4" s="27"/>
    </row>
    <row r="5" customFormat="false" ht="15.65" hidden="false" customHeight="false" outlineLevel="0" collapsed="false">
      <c r="A5" s="27" t="str">
        <f aca="false">IF(ISBLANK(Values!E4),"",IF(Values!$B$37="EU","computercomponent","computer"))</f>
        <v>computer</v>
      </c>
      <c r="B5" s="35" t="str">
        <f aca="false">IF(ISBLANK(Values!E4),"",Values!F4)</f>
        <v>Lenovo T540 - DE</v>
      </c>
      <c r="C5" s="30"/>
      <c r="D5" s="29" t="n">
        <f aca="false">IF(ISBLANK(Values!E4),"",Values!E4)</f>
        <v>5714401540014</v>
      </c>
      <c r="E5" s="27" t="str">
        <f aca="false">IF(ISBLANK(Values!E4),"","EAN")</f>
        <v>EAN</v>
      </c>
      <c r="F5" s="28"/>
      <c r="G5" s="30"/>
      <c r="H5" s="27"/>
      <c r="I5" s="27"/>
      <c r="J5" s="33"/>
      <c r="K5" s="28"/>
      <c r="L5" s="32"/>
      <c r="M5" s="36" t="str">
        <f aca="false">IF(ISBLANK(Values!E4),"",Values!$M4)</f>
        <v>https://raw.githubusercontent.com/PatrickVibild/TellusAmazonPictures/master/pictures/Lenovo/T540/BL/DE/1.jpg</v>
      </c>
      <c r="N5" s="36" t="str">
        <f aca="false">IF(ISBLANK(Values!$F4),"",Values!N4)</f>
        <v>https://raw.githubusercontent.com/PatrickVibild/TellusAmazonPictures/master/pictures/Lenovo/T540/BL/DE/2.jpg</v>
      </c>
      <c r="O5" s="36" t="str">
        <f aca="false">IF(ISBLANK(Values!$F4),"",Values!O4)</f>
        <v>https://raw.githubusercontent.com/PatrickVibild/TellusAmazonPictures/master/pictures/Lenovo/T540/BL/DE/3.jpg</v>
      </c>
      <c r="P5" s="36" t="str">
        <f aca="false">IF(ISBLANK(Values!$F4),"",Values!P4)</f>
        <v>https://raw.githubusercontent.com/PatrickVibild/TellusAmazonPictures/master/pictures/Lenovo/T540/BL/DE/4.jpg</v>
      </c>
      <c r="Q5" s="36" t="str">
        <f aca="false">IF(ISBLANK(Values!$F4),"",Values!Q4)</f>
        <v>https://raw.githubusercontent.com/PatrickVibild/TellusAmazonPictures/master/pictures/Lenovo/T540/BL/DE/5.jpg</v>
      </c>
      <c r="R5" s="36" t="str">
        <f aca="false">IF(ISBLANK(Values!$F4),"",Values!R4)</f>
        <v>https://raw.githubusercontent.com/PatrickVibild/TellusAmazonPictures/master/pictures/Lenovo/T540/BL/DE/6.jpg</v>
      </c>
      <c r="S5" s="36"/>
      <c r="T5" s="36"/>
      <c r="U5" s="36"/>
      <c r="W5" s="30"/>
      <c r="X5" s="30"/>
      <c r="Y5" s="33"/>
      <c r="Z5" s="30"/>
      <c r="AA5" s="1" t="str">
        <f aca="false">IF(ISBLANK(Values!E4),"",Values!$B$20)</f>
        <v>PartialUpdate</v>
      </c>
      <c r="AI5" s="37"/>
      <c r="AJ5" s="34"/>
      <c r="AT5" s="28"/>
      <c r="AW5" s="0"/>
      <c r="BE5" s="27"/>
      <c r="BF5" s="27"/>
      <c r="BG5" s="27"/>
      <c r="BH5" s="27"/>
      <c r="DO5" s="27"/>
      <c r="DP5" s="27"/>
      <c r="DS5" s="27"/>
      <c r="DY5" s="0"/>
      <c r="DZ5" s="27"/>
      <c r="EA5" s="27"/>
      <c r="EB5" s="27"/>
      <c r="EC5" s="27"/>
      <c r="EV5" s="27"/>
      <c r="FO5" s="28"/>
    </row>
    <row r="6" customFormat="false" ht="15" hidden="false" customHeight="false" outlineLevel="0" collapsed="false">
      <c r="A6" s="27" t="str">
        <f aca="false">IF(ISBLANK(Values!E5),"",IF(Values!$B$37="EU","computercomponent","computer"))</f>
        <v>computer</v>
      </c>
      <c r="B6" s="35" t="str">
        <f aca="false">IF(ISBLANK(Values!E5),"",Values!F5)</f>
        <v>Lenovo T540 BL - FR V2</v>
      </c>
      <c r="C6" s="30"/>
      <c r="D6" s="29" t="n">
        <f aca="false">IF(ISBLANK(Values!E5),"",Values!E5)</f>
        <v>5714401540304</v>
      </c>
      <c r="E6" s="27" t="str">
        <f aca="false">IF(ISBLANK(Values!E5),"","EAN")</f>
        <v>EAN</v>
      </c>
      <c r="F6" s="28"/>
      <c r="G6" s="30"/>
      <c r="H6" s="27"/>
      <c r="I6" s="27"/>
      <c r="J6" s="33"/>
      <c r="K6" s="28"/>
      <c r="L6" s="32"/>
      <c r="M6" s="36" t="str">
        <f aca="false">IF(ISBLANK(Values!E5),"",Values!$M5)</f>
        <v>https://raw.githubusercontent.com/PatrickVibild/TellusAmazonPictures/master/pictures/Lenovo/T540/BL/FR/1.jpg</v>
      </c>
      <c r="N6" s="36" t="str">
        <f aca="false">IF(ISBLANK(Values!$F5),"",Values!N5)</f>
        <v>https://raw.githubusercontent.com/PatrickVibild/TellusAmazonPictures/master/pictures/Lenovo/T540/BL/FR/2.jpg</v>
      </c>
      <c r="O6" s="36" t="str">
        <f aca="false">IF(ISBLANK(Values!$F5),"",Values!O5)</f>
        <v>https://raw.githubusercontent.com/PatrickVibild/TellusAmazonPictures/master/pictures/Lenovo/T540/BL/FR/3.jpg</v>
      </c>
      <c r="P6" s="36" t="str">
        <f aca="false">IF(ISBLANK(Values!$F5),"",Values!P5)</f>
        <v>https://raw.githubusercontent.com/PatrickVibild/TellusAmazonPictures/master/pictures/Lenovo/T540/BL/FR/4.jpg</v>
      </c>
      <c r="Q6" s="36" t="str">
        <f aca="false">IF(ISBLANK(Values!$F5),"",Values!Q5)</f>
        <v>https://raw.githubusercontent.com/PatrickVibild/TellusAmazonPictures/master/pictures/Lenovo/T540/BL/FR/5.jpg</v>
      </c>
      <c r="R6" s="36" t="str">
        <f aca="false">IF(ISBLANK(Values!$F5),"",Values!R5)</f>
        <v>https://raw.githubusercontent.com/PatrickVibild/TellusAmazonPictures/master/pictures/Lenovo/T540/BL/FR/6.jpg</v>
      </c>
      <c r="S6" s="36"/>
      <c r="T6" s="36"/>
      <c r="U6" s="36"/>
      <c r="W6" s="30"/>
      <c r="X6" s="30"/>
      <c r="Y6" s="33"/>
      <c r="Z6" s="30"/>
      <c r="AA6" s="1" t="str">
        <f aca="false">IF(ISBLANK(Values!E5),"",Values!$B$20)</f>
        <v>PartialUpdate</v>
      </c>
      <c r="AI6" s="37"/>
      <c r="AJ6" s="34"/>
      <c r="AT6" s="28"/>
      <c r="BE6" s="27"/>
      <c r="BF6" s="27"/>
      <c r="BG6" s="27"/>
      <c r="BH6" s="27"/>
      <c r="DO6" s="27"/>
      <c r="DP6" s="27"/>
      <c r="DS6" s="27"/>
      <c r="DY6" s="0"/>
      <c r="DZ6" s="27"/>
      <c r="EA6" s="27"/>
      <c r="EB6" s="27"/>
      <c r="EC6" s="27"/>
      <c r="EV6" s="27"/>
      <c r="FO6" s="28"/>
    </row>
    <row r="7" customFormat="false" ht="15" hidden="false" customHeight="false" outlineLevel="0" collapsed="false">
      <c r="A7" s="27" t="str">
        <f aca="false">IF(ISBLANK(Values!E6),"",IF(Values!$B$37="EU","computercomponent","computer"))</f>
        <v>computer</v>
      </c>
      <c r="B7" s="35" t="str">
        <f aca="false">IF(ISBLANK(Values!E6),"",Values!F6)</f>
        <v>Lenovo T540 - IT FBA</v>
      </c>
      <c r="C7" s="30"/>
      <c r="D7" s="29" t="n">
        <f aca="false">IF(ISBLANK(Values!E6),"",Values!E6)</f>
        <v>5714401540038</v>
      </c>
      <c r="E7" s="27" t="str">
        <f aca="false">IF(ISBLANK(Values!E6),"","EAN")</f>
        <v>EAN</v>
      </c>
      <c r="F7" s="28"/>
      <c r="G7" s="30"/>
      <c r="H7" s="27"/>
      <c r="I7" s="27"/>
      <c r="J7" s="33"/>
      <c r="K7" s="28"/>
      <c r="L7" s="32"/>
      <c r="M7" s="36" t="str">
        <f aca="false">IF(ISBLANK(Values!E6),"",Values!$M6)</f>
        <v>https://raw.githubusercontent.com/PatrickVibild/TellusAmazonPictures/master/pictures/Lenovo/T540/BL/IT/1.jpg</v>
      </c>
      <c r="N7" s="36" t="str">
        <f aca="false">IF(ISBLANK(Values!$F6),"",Values!N6)</f>
        <v>https://raw.githubusercontent.com/PatrickVibild/TellusAmazonPictures/master/pictures/Lenovo/T540/BL/IT/2.jpg</v>
      </c>
      <c r="O7" s="36" t="str">
        <f aca="false">IF(ISBLANK(Values!$F6),"",Values!O6)</f>
        <v>https://raw.githubusercontent.com/PatrickVibild/TellusAmazonPictures/master/pictures/Lenovo/T540/BL/IT/3.jpg</v>
      </c>
      <c r="P7" s="36" t="str">
        <f aca="false">IF(ISBLANK(Values!$F6),"",Values!P6)</f>
        <v>https://raw.githubusercontent.com/PatrickVibild/TellusAmazonPictures/master/pictures/Lenovo/T540/BL/IT/4.jpg</v>
      </c>
      <c r="Q7" s="36" t="str">
        <f aca="false">IF(ISBLANK(Values!$F6),"",Values!Q6)</f>
        <v>https://raw.githubusercontent.com/PatrickVibild/TellusAmazonPictures/master/pictures/Lenovo/T540/BL/IT/5.jpg</v>
      </c>
      <c r="R7" s="36" t="str">
        <f aca="false">IF(ISBLANK(Values!$F6),"",Values!R6)</f>
        <v>https://raw.githubusercontent.com/PatrickVibild/TellusAmazonPictures/master/pictures/Lenovo/T540/BL/IT/6.jpg</v>
      </c>
      <c r="S7" s="28"/>
      <c r="T7" s="28"/>
      <c r="U7" s="28"/>
      <c r="W7" s="30"/>
      <c r="X7" s="30"/>
      <c r="Y7" s="33"/>
      <c r="Z7" s="30"/>
      <c r="AA7" s="1" t="str">
        <f aca="false">IF(ISBLANK(Values!E6),"",Values!$B$20)</f>
        <v>PartialUpdate</v>
      </c>
      <c r="AI7" s="37"/>
      <c r="AJ7" s="34"/>
      <c r="AT7" s="28"/>
      <c r="BE7" s="27"/>
      <c r="BF7" s="27"/>
      <c r="BG7" s="27"/>
      <c r="BH7" s="27"/>
      <c r="DO7" s="27"/>
      <c r="DP7" s="27"/>
      <c r="DS7" s="27"/>
      <c r="DY7" s="0"/>
      <c r="DZ7" s="27"/>
      <c r="EA7" s="27"/>
      <c r="EB7" s="27"/>
      <c r="EC7" s="27"/>
      <c r="EV7" s="27"/>
      <c r="FO7" s="28"/>
    </row>
    <row r="8" customFormat="false" ht="15" hidden="false" customHeight="false" outlineLevel="0" collapsed="false">
      <c r="A8" s="27" t="str">
        <f aca="false">IF(ISBLANK(Values!E7),"",IF(Values!$B$37="EU","computercomponent","computer"))</f>
        <v>computer</v>
      </c>
      <c r="B8" s="35" t="str">
        <f aca="false">IF(ISBLANK(Values!E7),"",Values!F7)</f>
        <v>Lenovo T540 - ES FBA</v>
      </c>
      <c r="C8" s="30"/>
      <c r="D8" s="29" t="n">
        <f aca="false">IF(ISBLANK(Values!E7),"",Values!E7)</f>
        <v>5714401540045</v>
      </c>
      <c r="E8" s="27" t="str">
        <f aca="false">IF(ISBLANK(Values!E7),"","EAN")</f>
        <v>EAN</v>
      </c>
      <c r="F8" s="28"/>
      <c r="G8" s="30"/>
      <c r="H8" s="27"/>
      <c r="I8" s="27"/>
      <c r="J8" s="33"/>
      <c r="K8" s="28"/>
      <c r="L8" s="32"/>
      <c r="M8" s="36" t="str">
        <f aca="false">IF(ISBLANK(Values!E7),"",Values!$M7)</f>
        <v>https://raw.githubusercontent.com/PatrickVibild/TellusAmazonPictures/master/pictures/Lenovo/T540/BL/ES/1.jpg</v>
      </c>
      <c r="N8" s="36" t="str">
        <f aca="false">IF(ISBLANK(Values!$F7),"",Values!N7)</f>
        <v>https://raw.githubusercontent.com/PatrickVibild/TellusAmazonPictures/master/pictures/Lenovo/T540/BL/ES/2.jpg</v>
      </c>
      <c r="O8" s="36" t="str">
        <f aca="false">IF(ISBLANK(Values!$F7),"",Values!O7)</f>
        <v>https://raw.githubusercontent.com/PatrickVibild/TellusAmazonPictures/master/pictures/Lenovo/T540/BL/ES/3.jpg</v>
      </c>
      <c r="P8" s="36" t="str">
        <f aca="false">IF(ISBLANK(Values!$F7),"",Values!P7)</f>
        <v>https://raw.githubusercontent.com/PatrickVibild/TellusAmazonPictures/master/pictures/Lenovo/T540/BL/ES/4.jpg</v>
      </c>
      <c r="Q8" s="36" t="str">
        <f aca="false">IF(ISBLANK(Values!$F7),"",Values!Q7)</f>
        <v>https://raw.githubusercontent.com/PatrickVibild/TellusAmazonPictures/master/pictures/Lenovo/T540/BL/ES/5.jpg</v>
      </c>
      <c r="R8" s="36" t="str">
        <f aca="false">IF(ISBLANK(Values!$F7),"",Values!R7)</f>
        <v>https://raw.githubusercontent.com/PatrickVibild/TellusAmazonPictures/master/pictures/Lenovo/T540/BL/ES/6.jpg</v>
      </c>
      <c r="S8" s="28"/>
      <c r="T8" s="28"/>
      <c r="U8" s="28"/>
      <c r="W8" s="30"/>
      <c r="X8" s="30"/>
      <c r="Y8" s="33"/>
      <c r="Z8" s="30"/>
      <c r="AA8" s="1" t="str">
        <f aca="false">IF(ISBLANK(Values!E7),"",Values!$B$20)</f>
        <v>PartialUpdate</v>
      </c>
      <c r="AI8" s="37"/>
      <c r="AJ8" s="34"/>
      <c r="AT8" s="28"/>
      <c r="BE8" s="27"/>
      <c r="BF8" s="27"/>
      <c r="BG8" s="27"/>
      <c r="BH8" s="27"/>
      <c r="DO8" s="27"/>
      <c r="DP8" s="27"/>
      <c r="DS8" s="27"/>
      <c r="DY8" s="0"/>
      <c r="DZ8" s="27"/>
      <c r="EA8" s="27"/>
      <c r="EB8" s="27"/>
      <c r="EC8" s="27"/>
      <c r="EV8" s="27"/>
      <c r="FO8" s="28"/>
    </row>
    <row r="9" customFormat="false" ht="15" hidden="false" customHeight="false" outlineLevel="0" collapsed="false">
      <c r="A9" s="27" t="str">
        <f aca="false">IF(ISBLANK(Values!E8),"",IF(Values!$B$37="EU","computercomponent","computer"))</f>
        <v>computer</v>
      </c>
      <c r="B9" s="35" t="str">
        <f aca="false">IF(ISBLANK(Values!E8),"",Values!F8)</f>
        <v>Lenovo T540 - UK FBA</v>
      </c>
      <c r="C9" s="30"/>
      <c r="D9" s="29" t="n">
        <f aca="false">IF(ISBLANK(Values!E8),"",Values!E8)</f>
        <v>5714401540052</v>
      </c>
      <c r="E9" s="27" t="str">
        <f aca="false">IF(ISBLANK(Values!E8),"","EAN")</f>
        <v>EAN</v>
      </c>
      <c r="F9" s="28"/>
      <c r="G9" s="30"/>
      <c r="H9" s="27"/>
      <c r="I9" s="27"/>
      <c r="J9" s="33"/>
      <c r="K9" s="28"/>
      <c r="L9" s="32"/>
      <c r="M9" s="36" t="str">
        <f aca="false">IF(ISBLANK(Values!E8),"",Values!$M8)</f>
        <v>https://raw.githubusercontent.com/PatrickVibild/TellusAmazonPictures/master/pictures/Lenovo/T540/BL/UK/1.jpg</v>
      </c>
      <c r="N9" s="36" t="str">
        <f aca="false">IF(ISBLANK(Values!$F8),"",Values!N8)</f>
        <v>https://raw.githubusercontent.com/PatrickVibild/TellusAmazonPictures/master/pictures/Lenovo/T540/BL/UK/2.jpg</v>
      </c>
      <c r="O9" s="36" t="str">
        <f aca="false">IF(ISBLANK(Values!$F8),"",Values!O8)</f>
        <v>https://raw.githubusercontent.com/PatrickVibild/TellusAmazonPictures/master/pictures/Lenovo/T540/BL/UK/3.jpg</v>
      </c>
      <c r="P9" s="36" t="str">
        <f aca="false">IF(ISBLANK(Values!$F8),"",Values!P8)</f>
        <v>https://raw.githubusercontent.com/PatrickVibild/TellusAmazonPictures/master/pictures/Lenovo/T540/BL/UK/4.jpg</v>
      </c>
      <c r="Q9" s="36" t="str">
        <f aca="false">IF(ISBLANK(Values!$F8),"",Values!Q8)</f>
        <v>https://raw.githubusercontent.com/PatrickVibild/TellusAmazonPictures/master/pictures/Lenovo/T540/BL/UK/5.jpg</v>
      </c>
      <c r="R9" s="36" t="str">
        <f aca="false">IF(ISBLANK(Values!$F8),"",Values!R8)</f>
        <v>https://raw.githubusercontent.com/PatrickVibild/TellusAmazonPictures/master/pictures/Lenovo/T540/BL/UK/6.jpg</v>
      </c>
      <c r="S9" s="28"/>
      <c r="T9" s="28"/>
      <c r="U9" s="28"/>
      <c r="W9" s="30"/>
      <c r="X9" s="30"/>
      <c r="Y9" s="33"/>
      <c r="Z9" s="30"/>
      <c r="AA9" s="1" t="str">
        <f aca="false">IF(ISBLANK(Values!E8),"",Values!$B$20)</f>
        <v>PartialUpdate</v>
      </c>
      <c r="AI9" s="37"/>
      <c r="AJ9" s="34"/>
      <c r="AT9" s="28"/>
      <c r="BE9" s="27"/>
      <c r="BF9" s="27"/>
      <c r="BG9" s="27"/>
      <c r="BH9" s="27"/>
      <c r="DO9" s="27"/>
      <c r="DP9" s="27"/>
      <c r="DS9" s="27"/>
      <c r="DY9" s="0"/>
      <c r="DZ9" s="27"/>
      <c r="EA9" s="27"/>
      <c r="EB9" s="27"/>
      <c r="EC9" s="27"/>
      <c r="EV9" s="27"/>
      <c r="FO9" s="28"/>
    </row>
    <row r="10" customFormat="false" ht="15" hidden="false" customHeight="false" outlineLevel="0" collapsed="false">
      <c r="A10" s="27" t="str">
        <f aca="false">IF(ISBLANK(Values!E9),"",IF(Values!$B$37="EU","computercomponent","computer"))</f>
        <v>computer</v>
      </c>
      <c r="B10" s="35" t="str">
        <f aca="false">IF(ISBLANK(Values!E9),"",Values!F9)</f>
        <v>Lenovo T540 BL - NOR</v>
      </c>
      <c r="C10" s="30"/>
      <c r="D10" s="29" t="n">
        <f aca="false">IF(ISBLANK(Values!E9),"",Values!E9)</f>
        <v>5714401540069</v>
      </c>
      <c r="E10" s="27" t="str">
        <f aca="false">IF(ISBLANK(Values!E9),"","EAN")</f>
        <v>EAN</v>
      </c>
      <c r="F10" s="28"/>
      <c r="G10" s="30"/>
      <c r="H10" s="27"/>
      <c r="I10" s="27"/>
      <c r="J10" s="33"/>
      <c r="K10" s="28"/>
      <c r="L10" s="32"/>
      <c r="M10" s="36" t="str">
        <f aca="false">IF(ISBLANK(Values!E9),"",Values!$M9)</f>
        <v>https://raw.githubusercontent.com/PatrickVibild/TellusAmazonPictures/master/pictures/Lenovo/T540/BL/NOR/1.jpg</v>
      </c>
      <c r="N10" s="36" t="str">
        <f aca="false">IF(ISBLANK(Values!$F9),"",Values!N9)</f>
        <v>https://raw.githubusercontent.com/PatrickVibild/TellusAmazonPictures/master/pictures/Lenovo/T540/BL/NOR/2.jpg</v>
      </c>
      <c r="O10" s="36" t="str">
        <f aca="false">IF(ISBLANK(Values!$F9),"",Values!O9)</f>
        <v>https://raw.githubusercontent.com/PatrickVibild/TellusAmazonPictures/master/pictures/Lenovo/T540/BL/NOR/3.jpg</v>
      </c>
      <c r="P10" s="36" t="str">
        <f aca="false">IF(ISBLANK(Values!$F9),"",Values!P9)</f>
        <v>https://raw.githubusercontent.com/PatrickVibild/TellusAmazonPictures/master/pictures/Lenovo/T540/BL/NOR/4.jpg</v>
      </c>
      <c r="Q10" s="36" t="str">
        <f aca="false">IF(ISBLANK(Values!$F9),"",Values!Q9)</f>
        <v>https://raw.githubusercontent.com/PatrickVibild/TellusAmazonPictures/master/pictures/Lenovo/T540/BL/NOR/5.jpg</v>
      </c>
      <c r="R10" s="36" t="str">
        <f aca="false">IF(ISBLANK(Values!$F9),"",Values!R9)</f>
        <v>https://raw.githubusercontent.com/PatrickVibild/TellusAmazonPictures/master/pictures/Lenovo/T540/BL/NOR/6.jpg</v>
      </c>
      <c r="S10" s="28"/>
      <c r="T10" s="28"/>
      <c r="U10" s="28"/>
      <c r="W10" s="30"/>
      <c r="X10" s="30"/>
      <c r="Y10" s="33"/>
      <c r="Z10" s="30"/>
      <c r="AA10" s="1" t="str">
        <f aca="false">IF(ISBLANK(Values!E9),"",Values!$B$20)</f>
        <v>PartialUpdate</v>
      </c>
      <c r="AI10" s="37"/>
      <c r="AJ10" s="34"/>
      <c r="AT10" s="28"/>
      <c r="BE10" s="27"/>
      <c r="BF10" s="27"/>
      <c r="BG10" s="27"/>
      <c r="BH10" s="27"/>
      <c r="DO10" s="27"/>
      <c r="DP10" s="27"/>
      <c r="DS10" s="27"/>
      <c r="DY10" s="0"/>
      <c r="DZ10" s="27"/>
      <c r="EA10" s="27"/>
      <c r="EB10" s="27"/>
      <c r="EC10" s="27"/>
      <c r="EV10" s="27"/>
      <c r="FO10" s="28"/>
    </row>
    <row r="11" customFormat="false" ht="15" hidden="false" customHeight="false" outlineLevel="0" collapsed="false">
      <c r="A11" s="27" t="str">
        <f aca="false">IF(ISBLANK(Values!E10),"",IF(Values!$B$37="EU","computercomponent","computer"))</f>
        <v>computer</v>
      </c>
      <c r="B11" s="35" t="str">
        <f aca="false">IF(ISBLANK(Values!E10),"",Values!F10)</f>
        <v>Lenovo T540 - BE</v>
      </c>
      <c r="C11" s="30"/>
      <c r="D11" s="29" t="n">
        <f aca="false">IF(ISBLANK(Values!E10),"",Values!E10)</f>
        <v>5714401540076</v>
      </c>
      <c r="E11" s="27" t="str">
        <f aca="false">IF(ISBLANK(Values!E10),"","EAN")</f>
        <v>EAN</v>
      </c>
      <c r="F11" s="28"/>
      <c r="G11" s="30"/>
      <c r="H11" s="27"/>
      <c r="I11" s="27"/>
      <c r="J11" s="33"/>
      <c r="K11" s="28"/>
      <c r="L11" s="32"/>
      <c r="M11" s="36" t="str">
        <f aca="false">IF(ISBLANK(Values!E10),"",Values!$M10)</f>
        <v>https://download.lenovo.com/Images/Parts/04Y2471/04Y2471_A.jpg</v>
      </c>
      <c r="N11" s="36" t="str">
        <f aca="false">IF(ISBLANK(Values!$F10),"",Values!N10)</f>
        <v>https://download.lenovo.com/Images/Parts/04Y2471/04Y2471_B.jpg</v>
      </c>
      <c r="O11" s="36" t="str">
        <f aca="false">IF(ISBLANK(Values!$F10),"",Values!O10)</f>
        <v>https://download.lenovo.com/Images/Parts/04Y2471/04Y2471_details.jpg</v>
      </c>
      <c r="P11" s="36" t="str">
        <f aca="false">IF(ISBLANK(Values!$F10),"",Values!P10)</f>
        <v/>
      </c>
      <c r="Q11" s="36" t="str">
        <f aca="false">IF(ISBLANK(Values!$F10),"",Values!Q10)</f>
        <v/>
      </c>
      <c r="R11" s="36" t="str">
        <f aca="false">IF(ISBLANK(Values!$F10),"",Values!R10)</f>
        <v/>
      </c>
      <c r="S11" s="28"/>
      <c r="T11" s="28"/>
      <c r="U11" s="28"/>
      <c r="W11" s="30"/>
      <c r="X11" s="30"/>
      <c r="Y11" s="33"/>
      <c r="Z11" s="30"/>
      <c r="AA11" s="1" t="str">
        <f aca="false">IF(ISBLANK(Values!E10),"",Values!$B$20)</f>
        <v>PartialUpdate</v>
      </c>
      <c r="AI11" s="37"/>
      <c r="AJ11" s="34"/>
      <c r="AT11" s="28"/>
      <c r="BE11" s="27"/>
      <c r="BF11" s="27"/>
      <c r="BG11" s="27"/>
      <c r="BH11" s="27"/>
      <c r="DO11" s="27"/>
      <c r="DP11" s="27"/>
      <c r="DS11" s="27"/>
      <c r="DY11" s="0"/>
      <c r="DZ11" s="27"/>
      <c r="EA11" s="27"/>
      <c r="EB11" s="27"/>
      <c r="EC11" s="27"/>
      <c r="EV11" s="27"/>
      <c r="FO11" s="28"/>
    </row>
    <row r="12" customFormat="false" ht="15" hidden="false" customHeight="false" outlineLevel="0" collapsed="false">
      <c r="A12" s="27" t="str">
        <f aca="false">IF(ISBLANK(Values!E11),"",IF(Values!$B$37="EU","computercomponent","computer"))</f>
        <v>computer</v>
      </c>
      <c r="B12" s="35" t="str">
        <f aca="false">IF(ISBLANK(Values!E11),"",Values!F11)</f>
        <v>Lenovo T540 BL - BG</v>
      </c>
      <c r="C12" s="30"/>
      <c r="D12" s="29" t="n">
        <f aca="false">IF(ISBLANK(Values!E11),"",Values!E11)</f>
        <v>5714401540083</v>
      </c>
      <c r="E12" s="27" t="str">
        <f aca="false">IF(ISBLANK(Values!E11),"","EAN")</f>
        <v>EAN</v>
      </c>
      <c r="F12" s="28"/>
      <c r="G12" s="30"/>
      <c r="H12" s="27"/>
      <c r="I12" s="27"/>
      <c r="J12" s="33"/>
      <c r="K12" s="28"/>
      <c r="L12" s="32"/>
      <c r="M12" s="36" t="str">
        <f aca="false">IF(ISBLANK(Values!E11),"",Values!$M11)</f>
        <v>https://download.lenovo.com/Images/Parts/04Y2394/04Y2394_A.jpg</v>
      </c>
      <c r="N12" s="36" t="str">
        <f aca="false">IF(ISBLANK(Values!$F11),"",Values!N11)</f>
        <v>https://download.lenovo.com/Images/Parts/04Y2394/04Y2394_B.jpg</v>
      </c>
      <c r="O12" s="36" t="str">
        <f aca="false">IF(ISBLANK(Values!$F11),"",Values!O11)</f>
        <v>https://download.lenovo.com/Images/Parts/04Y2394/04Y2394_details.jpg</v>
      </c>
      <c r="P12" s="36" t="str">
        <f aca="false">IF(ISBLANK(Values!$F11),"",Values!P11)</f>
        <v/>
      </c>
      <c r="Q12" s="36" t="str">
        <f aca="false">IF(ISBLANK(Values!$F11),"",Values!Q11)</f>
        <v/>
      </c>
      <c r="R12" s="36" t="str">
        <f aca="false">IF(ISBLANK(Values!$F11),"",Values!R11)</f>
        <v/>
      </c>
      <c r="S12" s="28"/>
      <c r="T12" s="28"/>
      <c r="U12" s="28"/>
      <c r="W12" s="30"/>
      <c r="X12" s="30"/>
      <c r="Y12" s="33"/>
      <c r="Z12" s="30"/>
      <c r="AA12" s="1" t="str">
        <f aca="false">IF(ISBLANK(Values!E11),"",Values!$B$20)</f>
        <v>PartialUpdate</v>
      </c>
      <c r="AI12" s="37"/>
      <c r="AJ12" s="34"/>
      <c r="AT12" s="28"/>
      <c r="BE12" s="27"/>
      <c r="BF12" s="27"/>
      <c r="BG12" s="27"/>
      <c r="BH12" s="27"/>
      <c r="DO12" s="27"/>
      <c r="DP12" s="27"/>
      <c r="DS12" s="27"/>
      <c r="DY12" s="0"/>
      <c r="DZ12" s="27"/>
      <c r="EA12" s="27"/>
      <c r="EB12" s="27"/>
      <c r="EC12" s="27"/>
      <c r="EV12" s="27"/>
      <c r="FO12" s="28"/>
    </row>
    <row r="13" customFormat="false" ht="15" hidden="false" customHeight="false" outlineLevel="0" collapsed="false">
      <c r="A13" s="27" t="str">
        <f aca="false">IF(ISBLANK(Values!E12),"",IF(Values!$B$37="EU","computercomponent","computer"))</f>
        <v>computer</v>
      </c>
      <c r="B13" s="35" t="str">
        <f aca="false">IF(ISBLANK(Values!E12),"",Values!F12)</f>
        <v>Lenovo T540 BL - CZ</v>
      </c>
      <c r="C13" s="30"/>
      <c r="D13" s="29" t="n">
        <f aca="false">IF(ISBLANK(Values!E12),"",Values!E12)</f>
        <v>5714401540090</v>
      </c>
      <c r="E13" s="27" t="str">
        <f aca="false">IF(ISBLANK(Values!E12),"","EAN")</f>
        <v>EAN</v>
      </c>
      <c r="F13" s="28"/>
      <c r="G13" s="30"/>
      <c r="H13" s="27"/>
      <c r="I13" s="27"/>
      <c r="J13" s="33"/>
      <c r="K13" s="28"/>
      <c r="L13" s="32"/>
      <c r="M13" s="36" t="str">
        <f aca="false">IF(ISBLANK(Values!E12),"",Values!$M12)</f>
        <v>https://download.lenovo.com/Images/Parts/04Y2395/04Y2395_A.jpg</v>
      </c>
      <c r="N13" s="36" t="str">
        <f aca="false">IF(ISBLANK(Values!$F12),"",Values!N12)</f>
        <v>https://download.lenovo.com/Images/Parts/04Y2395/04Y2395_B.jpg</v>
      </c>
      <c r="O13" s="36" t="str">
        <f aca="false">IF(ISBLANK(Values!$F12),"",Values!O12)</f>
        <v>https://download.lenovo.com/Images/Parts/04Y2395/04Y2395_details.jpg</v>
      </c>
      <c r="P13" s="36" t="str">
        <f aca="false">IF(ISBLANK(Values!$F12),"",Values!P12)</f>
        <v/>
      </c>
      <c r="Q13" s="36" t="str">
        <f aca="false">IF(ISBLANK(Values!$F12),"",Values!Q12)</f>
        <v/>
      </c>
      <c r="R13" s="36" t="str">
        <f aca="false">IF(ISBLANK(Values!$F12),"",Values!R12)</f>
        <v/>
      </c>
      <c r="S13" s="28"/>
      <c r="T13" s="28"/>
      <c r="U13" s="28"/>
      <c r="W13" s="30"/>
      <c r="X13" s="30"/>
      <c r="Y13" s="33"/>
      <c r="Z13" s="30"/>
      <c r="AA13" s="1" t="str">
        <f aca="false">IF(ISBLANK(Values!E12),"",Values!$B$20)</f>
        <v>PartialUpdate</v>
      </c>
      <c r="AI13" s="37"/>
      <c r="AJ13" s="34"/>
      <c r="AT13" s="28"/>
      <c r="BE13" s="27"/>
      <c r="BF13" s="27"/>
      <c r="BG13" s="27"/>
      <c r="BH13" s="27"/>
      <c r="DO13" s="27"/>
      <c r="DP13" s="27"/>
      <c r="DS13" s="27"/>
      <c r="DY13" s="0"/>
      <c r="DZ13" s="27"/>
      <c r="EA13" s="27"/>
      <c r="EB13" s="27"/>
      <c r="EC13" s="27"/>
      <c r="EV13" s="27"/>
      <c r="FO13" s="28"/>
    </row>
    <row r="14" customFormat="false" ht="15" hidden="false" customHeight="false" outlineLevel="0" collapsed="false">
      <c r="A14" s="27" t="str">
        <f aca="false">IF(ISBLANK(Values!E13),"",IF(Values!$B$37="EU","computercomponent","computer"))</f>
        <v>computer</v>
      </c>
      <c r="B14" s="35" t="str">
        <f aca="false">IF(ISBLANK(Values!E13),"",Values!F13)</f>
        <v>Lenovo T540 BL - DK</v>
      </c>
      <c r="C14" s="30"/>
      <c r="D14" s="29" t="n">
        <f aca="false">IF(ISBLANK(Values!E13),"",Values!E13)</f>
        <v>5714401540106</v>
      </c>
      <c r="E14" s="27" t="str">
        <f aca="false">IF(ISBLANK(Values!E13),"","EAN")</f>
        <v>EAN</v>
      </c>
      <c r="F14" s="28"/>
      <c r="G14" s="30"/>
      <c r="H14" s="27"/>
      <c r="I14" s="27"/>
      <c r="J14" s="33"/>
      <c r="K14" s="28"/>
      <c r="L14" s="32"/>
      <c r="M14" s="36" t="str">
        <f aca="false">IF(ISBLANK(Values!E13),"",Values!$M13)</f>
        <v>https://download.lenovo.com/Images/Parts/04Y2396/04Y2396_A.jpg</v>
      </c>
      <c r="N14" s="36" t="str">
        <f aca="false">IF(ISBLANK(Values!$F13),"",Values!N13)</f>
        <v>https://download.lenovo.com/Images/Parts/04Y2396/04Y2396_B.jpg</v>
      </c>
      <c r="O14" s="36" t="str">
        <f aca="false">IF(ISBLANK(Values!$F13),"",Values!O13)</f>
        <v>https://download.lenovo.com/Images/Parts/04Y2396/04Y2396_details.jpg</v>
      </c>
      <c r="P14" s="36" t="str">
        <f aca="false">IF(ISBLANK(Values!$F13),"",Values!P13)</f>
        <v/>
      </c>
      <c r="Q14" s="36" t="str">
        <f aca="false">IF(ISBLANK(Values!$F13),"",Values!Q13)</f>
        <v/>
      </c>
      <c r="R14" s="36" t="str">
        <f aca="false">IF(ISBLANK(Values!$F13),"",Values!R13)</f>
        <v/>
      </c>
      <c r="S14" s="28"/>
      <c r="T14" s="28"/>
      <c r="U14" s="28"/>
      <c r="W14" s="30"/>
      <c r="X14" s="30"/>
      <c r="Y14" s="33"/>
      <c r="Z14" s="30"/>
      <c r="AA14" s="1" t="str">
        <f aca="false">IF(ISBLANK(Values!E13),"",Values!$B$20)</f>
        <v>PartialUpdate</v>
      </c>
      <c r="AI14" s="37"/>
      <c r="AJ14" s="34"/>
      <c r="AT14" s="28"/>
      <c r="BE14" s="27"/>
      <c r="BF14" s="27"/>
      <c r="BG14" s="27"/>
      <c r="BH14" s="27"/>
      <c r="DO14" s="27"/>
      <c r="DP14" s="27"/>
      <c r="DS14" s="27"/>
      <c r="DY14" s="0"/>
      <c r="DZ14" s="27"/>
      <c r="EA14" s="27"/>
      <c r="EB14" s="27"/>
      <c r="EC14" s="27"/>
      <c r="EV14" s="27"/>
      <c r="FO14" s="28"/>
    </row>
    <row r="15" customFormat="false" ht="15" hidden="false" customHeight="false" outlineLevel="0" collapsed="false">
      <c r="A15" s="27" t="str">
        <f aca="false">IF(ISBLANK(Values!E14),"",IF(Values!$B$37="EU","computercomponent","computer"))</f>
        <v>computer</v>
      </c>
      <c r="B15" s="35" t="str">
        <f aca="false">IF(ISBLANK(Values!E14),"",Values!F14)</f>
        <v>Lenovo T540 BL - HU</v>
      </c>
      <c r="C15" s="30"/>
      <c r="D15" s="29" t="n">
        <f aca="false">IF(ISBLANK(Values!E14),"",Values!E14)</f>
        <v>5714401540113</v>
      </c>
      <c r="E15" s="27" t="str">
        <f aca="false">IF(ISBLANK(Values!E14),"","EAN")</f>
        <v>EAN</v>
      </c>
      <c r="F15" s="28"/>
      <c r="G15" s="30"/>
      <c r="H15" s="27"/>
      <c r="I15" s="27"/>
      <c r="J15" s="33"/>
      <c r="K15" s="28"/>
      <c r="L15" s="32"/>
      <c r="M15" s="36" t="str">
        <f aca="false">IF(ISBLANK(Values!E14),"",Values!$M14)</f>
        <v>https://download.lenovo.com/Images/Parts/04Y2480/04Y2480_A.jpg</v>
      </c>
      <c r="N15" s="36" t="str">
        <f aca="false">IF(ISBLANK(Values!$F14),"",Values!N14)</f>
        <v>https://download.lenovo.com/Images/Parts/04Y2480/04Y2480_B.jpg</v>
      </c>
      <c r="O15" s="36" t="str">
        <f aca="false">IF(ISBLANK(Values!$F14),"",Values!O14)</f>
        <v>https://download.lenovo.com/Images/Parts/04Y2480/04Y2480_details.jpg</v>
      </c>
      <c r="P15" s="36" t="str">
        <f aca="false">IF(ISBLANK(Values!$F14),"",Values!P14)</f>
        <v/>
      </c>
      <c r="Q15" s="36" t="str">
        <f aca="false">IF(ISBLANK(Values!$F14),"",Values!Q14)</f>
        <v/>
      </c>
      <c r="R15" s="36" t="str">
        <f aca="false">IF(ISBLANK(Values!$F14),"",Values!R14)</f>
        <v/>
      </c>
      <c r="S15" s="28"/>
      <c r="T15" s="28"/>
      <c r="U15" s="28"/>
      <c r="W15" s="30"/>
      <c r="X15" s="30"/>
      <c r="Y15" s="33"/>
      <c r="Z15" s="30"/>
      <c r="AA15" s="1" t="str">
        <f aca="false">IF(ISBLANK(Values!E14),"",Values!$B$20)</f>
        <v>PartialUpdate</v>
      </c>
      <c r="AI15" s="37"/>
      <c r="AJ15" s="34"/>
      <c r="AT15" s="28"/>
      <c r="BE15" s="27"/>
      <c r="BF15" s="27"/>
      <c r="BG15" s="27"/>
      <c r="BH15" s="27"/>
      <c r="DO15" s="27"/>
      <c r="DP15" s="27"/>
      <c r="DS15" s="27"/>
      <c r="DY15" s="0"/>
      <c r="DZ15" s="27"/>
      <c r="EA15" s="27"/>
      <c r="EB15" s="27"/>
      <c r="EC15" s="27"/>
      <c r="EV15" s="27"/>
      <c r="FO15" s="28"/>
    </row>
    <row r="16" customFormat="false" ht="15" hidden="false" customHeight="false" outlineLevel="0" collapsed="false">
      <c r="A16" s="27" t="str">
        <f aca="false">IF(ISBLANK(Values!E15),"",IF(Values!$B$37="EU","computercomponent","computer"))</f>
        <v>computer</v>
      </c>
      <c r="B16" s="35" t="str">
        <f aca="false">IF(ISBLANK(Values!E15),"",Values!F15)</f>
        <v>Lenovo T540 BL - NL</v>
      </c>
      <c r="C16" s="30"/>
      <c r="D16" s="29" t="n">
        <f aca="false">IF(ISBLANK(Values!E15),"",Values!E15)</f>
        <v>5714401540120</v>
      </c>
      <c r="E16" s="27" t="str">
        <f aca="false">IF(ISBLANK(Values!E15),"","EAN")</f>
        <v>EAN</v>
      </c>
      <c r="F16" s="28"/>
      <c r="G16" s="30"/>
      <c r="H16" s="27"/>
      <c r="I16" s="27"/>
      <c r="J16" s="33"/>
      <c r="K16" s="28"/>
      <c r="L16" s="32"/>
      <c r="M16" s="36" t="str">
        <f aca="false">IF(ISBLANK(Values!E15),"",Values!$M15)</f>
        <v>https://download.lenovo.com/Images/Parts/04Y2484/04Y2484_A.jpg</v>
      </c>
      <c r="N16" s="36" t="str">
        <f aca="false">IF(ISBLANK(Values!$F15),"",Values!N15)</f>
        <v>https://download.lenovo.com/Images/Parts/04Y2484/04Y2484_B.jpg</v>
      </c>
      <c r="O16" s="36" t="str">
        <f aca="false">IF(ISBLANK(Values!$F15),"",Values!O15)</f>
        <v>https://download.lenovo.com/Images/Parts/04Y2484/04Y2484_details.jpg</v>
      </c>
      <c r="P16" s="36" t="str">
        <f aca="false">IF(ISBLANK(Values!$F15),"",Values!P15)</f>
        <v/>
      </c>
      <c r="Q16" s="36" t="str">
        <f aca="false">IF(ISBLANK(Values!$F15),"",Values!Q15)</f>
        <v/>
      </c>
      <c r="R16" s="36" t="str">
        <f aca="false">IF(ISBLANK(Values!$F15),"",Values!R15)</f>
        <v/>
      </c>
      <c r="S16" s="28"/>
      <c r="T16" s="28"/>
      <c r="U16" s="28"/>
      <c r="W16" s="30"/>
      <c r="X16" s="30"/>
      <c r="Y16" s="33"/>
      <c r="Z16" s="30"/>
      <c r="AA16" s="1" t="str">
        <f aca="false">IF(ISBLANK(Values!E15),"",Values!$B$20)</f>
        <v>PartialUpdate</v>
      </c>
      <c r="AI16" s="37"/>
      <c r="AJ16" s="34"/>
      <c r="AT16" s="28"/>
      <c r="BE16" s="27"/>
      <c r="BF16" s="27"/>
      <c r="BG16" s="27"/>
      <c r="BH16" s="27"/>
      <c r="DO16" s="27"/>
      <c r="DP16" s="27"/>
      <c r="DS16" s="27"/>
      <c r="DY16" s="0"/>
      <c r="DZ16" s="27"/>
      <c r="EA16" s="27"/>
      <c r="EB16" s="27"/>
      <c r="EC16" s="27"/>
      <c r="EV16" s="27"/>
      <c r="FO16" s="28"/>
    </row>
    <row r="17" customFormat="false" ht="15" hidden="false" customHeight="false" outlineLevel="0" collapsed="false">
      <c r="A17" s="27" t="str">
        <f aca="false">IF(ISBLANK(Values!E16),"",IF(Values!$B$37="EU","computercomponent","computer"))</f>
        <v>computer</v>
      </c>
      <c r="B17" s="35" t="str">
        <f aca="false">IF(ISBLANK(Values!E16),"",Values!F16)</f>
        <v>Lenovo T540 BL - NO</v>
      </c>
      <c r="C17" s="30"/>
      <c r="D17" s="29" t="n">
        <f aca="false">IF(ISBLANK(Values!E16),"",Values!E16)</f>
        <v>5714401540137</v>
      </c>
      <c r="E17" s="27" t="str">
        <f aca="false">IF(ISBLANK(Values!E16),"","EAN")</f>
        <v>EAN</v>
      </c>
      <c r="F17" s="28"/>
      <c r="G17" s="30"/>
      <c r="H17" s="27"/>
      <c r="I17" s="27"/>
      <c r="J17" s="33"/>
      <c r="K17" s="28"/>
      <c r="L17" s="32"/>
      <c r="M17" s="36" t="str">
        <f aca="false">IF(ISBLANK(Values!E16),"",Values!$M16)</f>
        <v>https://download.lenovo.com/Images/Parts/04Y2407/04Y2407_A.jpg</v>
      </c>
      <c r="N17" s="36" t="str">
        <f aca="false">IF(ISBLANK(Values!$F16),"",Values!N16)</f>
        <v>https://download.lenovo.com/Images/Parts/04Y2407/04Y2407_B.jpg</v>
      </c>
      <c r="O17" s="36" t="str">
        <f aca="false">IF(ISBLANK(Values!$F16),"",Values!O16)</f>
        <v>https://download.lenovo.com/Images/Parts/04Y2407/04Y2407_details.jpg</v>
      </c>
      <c r="P17" s="36" t="str">
        <f aca="false">IF(ISBLANK(Values!$F16),"",Values!P16)</f>
        <v/>
      </c>
      <c r="Q17" s="36" t="str">
        <f aca="false">IF(ISBLANK(Values!$F16),"",Values!Q16)</f>
        <v/>
      </c>
      <c r="R17" s="36" t="str">
        <f aca="false">IF(ISBLANK(Values!$F16),"",Values!R16)</f>
        <v/>
      </c>
      <c r="S17" s="28"/>
      <c r="T17" s="28"/>
      <c r="U17" s="28"/>
      <c r="W17" s="30"/>
      <c r="X17" s="30"/>
      <c r="Y17" s="33"/>
      <c r="Z17" s="30"/>
      <c r="AA17" s="1" t="str">
        <f aca="false">IF(ISBLANK(Values!E16),"",Values!$B$20)</f>
        <v>PartialUpdate</v>
      </c>
      <c r="AI17" s="37"/>
      <c r="AJ17" s="34"/>
      <c r="AT17" s="28"/>
      <c r="BE17" s="27"/>
      <c r="BF17" s="27"/>
      <c r="BG17" s="27"/>
      <c r="BH17" s="27"/>
      <c r="DO17" s="27"/>
      <c r="DP17" s="27"/>
      <c r="DS17" s="27"/>
      <c r="DY17" s="0"/>
      <c r="DZ17" s="27"/>
      <c r="EA17" s="27"/>
      <c r="EB17" s="27"/>
      <c r="EC17" s="27"/>
      <c r="EV17" s="27"/>
      <c r="FO17" s="28"/>
    </row>
    <row r="18" customFormat="false" ht="15" hidden="false" customHeight="false" outlineLevel="0" collapsed="false">
      <c r="A18" s="27" t="str">
        <f aca="false">IF(ISBLANK(Values!E17),"",IF(Values!$B$37="EU","computercomponent","computer"))</f>
        <v>computer</v>
      </c>
      <c r="B18" s="35" t="str">
        <f aca="false">IF(ISBLANK(Values!E17),"",Values!F17)</f>
        <v>Lenovo T540 BL - PL</v>
      </c>
      <c r="C18" s="30"/>
      <c r="D18" s="29" t="n">
        <f aca="false">IF(ISBLANK(Values!E17),"",Values!E17)</f>
        <v>5714401540144</v>
      </c>
      <c r="E18" s="27" t="str">
        <f aca="false">IF(ISBLANK(Values!E17),"","EAN")</f>
        <v>EAN</v>
      </c>
      <c r="F18" s="28"/>
      <c r="G18" s="30"/>
      <c r="H18" s="27"/>
      <c r="I18" s="27"/>
      <c r="J18" s="33"/>
      <c r="K18" s="28"/>
      <c r="L18" s="32"/>
      <c r="M18" s="36" t="str">
        <f aca="false">IF(ISBLANK(Values!E17),"",Values!$M17)</f>
        <v>https://download.lenovo.com/Images/Parts/04Y2408/04Y2408_A.jpg</v>
      </c>
      <c r="N18" s="36" t="str">
        <f aca="false">IF(ISBLANK(Values!$F17),"",Values!N17)</f>
        <v>https://download.lenovo.com/Images/Parts/04Y2408/04Y2408_B.jpg</v>
      </c>
      <c r="O18" s="36" t="str">
        <f aca="false">IF(ISBLANK(Values!$F17),"",Values!O17)</f>
        <v>https://download.lenovo.com/Images/Parts/04Y2408/04Y2408_details.jpg</v>
      </c>
      <c r="P18" s="36" t="str">
        <f aca="false">IF(ISBLANK(Values!$F17),"",Values!P17)</f>
        <v/>
      </c>
      <c r="Q18" s="36" t="str">
        <f aca="false">IF(ISBLANK(Values!$F17),"",Values!Q17)</f>
        <v/>
      </c>
      <c r="R18" s="36" t="str">
        <f aca="false">IF(ISBLANK(Values!$F17),"",Values!R17)</f>
        <v/>
      </c>
      <c r="S18" s="28"/>
      <c r="T18" s="28"/>
      <c r="U18" s="28"/>
      <c r="W18" s="30"/>
      <c r="X18" s="30"/>
      <c r="Y18" s="33"/>
      <c r="Z18" s="30"/>
      <c r="AA18" s="1" t="str">
        <f aca="false">IF(ISBLANK(Values!E17),"",Values!$B$20)</f>
        <v>PartialUpdate</v>
      </c>
      <c r="AI18" s="37"/>
      <c r="AJ18" s="34"/>
      <c r="AT18" s="28"/>
      <c r="BE18" s="27"/>
      <c r="BF18" s="27"/>
      <c r="BG18" s="27"/>
      <c r="BH18" s="27"/>
      <c r="DO18" s="27"/>
      <c r="DP18" s="27"/>
      <c r="DS18" s="27"/>
      <c r="DY18" s="0"/>
      <c r="DZ18" s="27"/>
      <c r="EA18" s="27"/>
      <c r="EB18" s="27"/>
      <c r="EC18" s="27"/>
      <c r="EV18" s="27"/>
      <c r="FO18" s="28"/>
    </row>
    <row r="19" customFormat="false" ht="15" hidden="false" customHeight="false" outlineLevel="0" collapsed="false">
      <c r="A19" s="27" t="str">
        <f aca="false">IF(ISBLANK(Values!E18),"",IF(Values!$B$37="EU","computercomponent","computer"))</f>
        <v>computer</v>
      </c>
      <c r="B19" s="35" t="str">
        <f aca="false">IF(ISBLANK(Values!E18),"",Values!F18)</f>
        <v>Lenovo T540 BL - PT</v>
      </c>
      <c r="C19" s="30"/>
      <c r="D19" s="29" t="n">
        <f aca="false">IF(ISBLANK(Values!E18),"",Values!E18)</f>
        <v>5714401540151</v>
      </c>
      <c r="E19" s="27" t="str">
        <f aca="false">IF(ISBLANK(Values!E18),"","EAN")</f>
        <v>EAN</v>
      </c>
      <c r="F19" s="28"/>
      <c r="G19" s="30"/>
      <c r="H19" s="27"/>
      <c r="I19" s="27"/>
      <c r="J19" s="33"/>
      <c r="K19" s="28"/>
      <c r="L19" s="32"/>
      <c r="M19" s="36" t="str">
        <f aca="false">IF(ISBLANK(Values!E18),"",Values!$M18)</f>
        <v>https://download.lenovo.com/Images/Parts/04Y2409/04Y2409_A.jpg</v>
      </c>
      <c r="N19" s="36" t="str">
        <f aca="false">IF(ISBLANK(Values!$F18),"",Values!N18)</f>
        <v>https://download.lenovo.com/Images/Parts/04Y2409/04Y2409_B.jpg</v>
      </c>
      <c r="O19" s="36" t="str">
        <f aca="false">IF(ISBLANK(Values!$F18),"",Values!O18)</f>
        <v>https://download.lenovo.com/Images/Parts/04Y2409/04Y2409_details.jpg</v>
      </c>
      <c r="P19" s="36" t="str">
        <f aca="false">IF(ISBLANK(Values!$F18),"",Values!P18)</f>
        <v/>
      </c>
      <c r="Q19" s="36" t="str">
        <f aca="false">IF(ISBLANK(Values!$F18),"",Values!Q18)</f>
        <v/>
      </c>
      <c r="R19" s="36" t="str">
        <f aca="false">IF(ISBLANK(Values!$F18),"",Values!R18)</f>
        <v/>
      </c>
      <c r="S19" s="28"/>
      <c r="T19" s="28"/>
      <c r="U19" s="28"/>
      <c r="W19" s="30"/>
      <c r="X19" s="30"/>
      <c r="Y19" s="33"/>
      <c r="Z19" s="30"/>
      <c r="AA19" s="1" t="str">
        <f aca="false">IF(ISBLANK(Values!E18),"",Values!$B$20)</f>
        <v>PartialUpdate</v>
      </c>
      <c r="AI19" s="37"/>
      <c r="AJ19" s="34"/>
      <c r="AT19" s="28"/>
      <c r="BE19" s="27"/>
      <c r="BF19" s="27"/>
      <c r="BG19" s="27"/>
      <c r="BH19" s="27"/>
      <c r="DO19" s="27"/>
      <c r="DP19" s="27"/>
      <c r="DS19" s="27"/>
      <c r="DY19" s="0"/>
      <c r="DZ19" s="27"/>
      <c r="EA19" s="27"/>
      <c r="EB19" s="27"/>
      <c r="EC19" s="27"/>
      <c r="EV19" s="27"/>
      <c r="FO19" s="28"/>
    </row>
    <row r="20" customFormat="false" ht="15" hidden="false" customHeight="false" outlineLevel="0" collapsed="false">
      <c r="A20" s="27" t="str">
        <f aca="false">IF(ISBLANK(Values!E19),"",IF(Values!$B$37="EU","computercomponent","computer"))</f>
        <v>computer</v>
      </c>
      <c r="B20" s="35" t="str">
        <f aca="false">IF(ISBLANK(Values!E19),"",Values!F19)</f>
        <v>Lenovo T540 BL - SE/FI</v>
      </c>
      <c r="C20" s="30"/>
      <c r="D20" s="29" t="n">
        <f aca="false">IF(ISBLANK(Values!E19),"",Values!E19)</f>
        <v>5714401540168</v>
      </c>
      <c r="E20" s="27" t="str">
        <f aca="false">IF(ISBLANK(Values!E19),"","EAN")</f>
        <v>EAN</v>
      </c>
      <c r="F20" s="28"/>
      <c r="G20" s="30"/>
      <c r="H20" s="27"/>
      <c r="I20" s="27"/>
      <c r="J20" s="33"/>
      <c r="K20" s="28"/>
      <c r="L20" s="32"/>
      <c r="M20" s="36" t="str">
        <f aca="false">IF(ISBLANK(Values!E19),"",Values!$M19)</f>
        <v>https://download.lenovo.com/Images/Parts/04Y2491/04Y2491_A.jpg</v>
      </c>
      <c r="N20" s="36" t="str">
        <f aca="false">IF(ISBLANK(Values!$F19),"",Values!N19)</f>
        <v>https://download.lenovo.com/Images/Parts/04Y2491/04Y2491_B.jpg</v>
      </c>
      <c r="O20" s="36" t="str">
        <f aca="false">IF(ISBLANK(Values!$F19),"",Values!O19)</f>
        <v>https://download.lenovo.com/Images/Parts/04Y2491/04Y2491_details.jpg</v>
      </c>
      <c r="P20" s="36" t="str">
        <f aca="false">IF(ISBLANK(Values!$F19),"",Values!P19)</f>
        <v/>
      </c>
      <c r="Q20" s="36" t="str">
        <f aca="false">IF(ISBLANK(Values!$F19),"",Values!Q19)</f>
        <v/>
      </c>
      <c r="R20" s="36" t="str">
        <f aca="false">IF(ISBLANK(Values!$F19),"",Values!R19)</f>
        <v/>
      </c>
      <c r="S20" s="28"/>
      <c r="T20" s="28"/>
      <c r="U20" s="28"/>
      <c r="W20" s="30"/>
      <c r="X20" s="30"/>
      <c r="Y20" s="33"/>
      <c r="Z20" s="30"/>
      <c r="AA20" s="1" t="str">
        <f aca="false">IF(ISBLANK(Values!E19),"",Values!$B$20)</f>
        <v>PartialUpdate</v>
      </c>
      <c r="AI20" s="37"/>
      <c r="AJ20" s="34"/>
      <c r="AT20" s="28"/>
      <c r="BE20" s="27"/>
      <c r="BF20" s="27"/>
      <c r="BG20" s="27"/>
      <c r="BH20" s="27"/>
      <c r="DO20" s="27"/>
      <c r="DP20" s="27"/>
      <c r="DS20" s="27"/>
      <c r="DY20" s="0"/>
      <c r="DZ20" s="27"/>
      <c r="EA20" s="27"/>
      <c r="EB20" s="27"/>
      <c r="EC20" s="27"/>
      <c r="EV20" s="27"/>
      <c r="FO20" s="28"/>
    </row>
    <row r="21" customFormat="false" ht="15" hidden="false" customHeight="false" outlineLevel="0" collapsed="false">
      <c r="A21" s="27" t="str">
        <f aca="false">IF(ISBLANK(Values!E20),"",IF(Values!$B$37="EU","computercomponent","computer"))</f>
        <v>computer</v>
      </c>
      <c r="B21" s="35" t="str">
        <f aca="false">IF(ISBLANK(Values!E20),"",Values!F20)</f>
        <v>Lenovo T540 BL - CH</v>
      </c>
      <c r="C21" s="30"/>
      <c r="D21" s="29" t="n">
        <f aca="false">IF(ISBLANK(Values!E20),"",Values!E20)</f>
        <v>5714401540175</v>
      </c>
      <c r="E21" s="27" t="str">
        <f aca="false">IF(ISBLANK(Values!E20),"","EAN")</f>
        <v>EAN</v>
      </c>
      <c r="F21" s="28"/>
      <c r="G21" s="30"/>
      <c r="H21" s="27"/>
      <c r="I21" s="27"/>
      <c r="J21" s="33"/>
      <c r="K21" s="28"/>
      <c r="L21" s="32"/>
      <c r="M21" s="36" t="str">
        <f aca="false">IF(ISBLANK(Values!E20),"",Values!$M20)</f>
        <v>https://download.lenovo.com/Images/Parts/04Y2414/04Y2414_A.jpg</v>
      </c>
      <c r="N21" s="36" t="str">
        <f aca="false">IF(ISBLANK(Values!$F20),"",Values!N20)</f>
        <v>https://download.lenovo.com/Images/Parts/04Y2414/04Y2414_B.jpg</v>
      </c>
      <c r="O21" s="36" t="str">
        <f aca="false">IF(ISBLANK(Values!$F20),"",Values!O20)</f>
        <v>https://download.lenovo.com/Images/Parts/04Y2414/04Y2414_details.jpg</v>
      </c>
      <c r="P21" s="36" t="str">
        <f aca="false">IF(ISBLANK(Values!$F20),"",Values!P20)</f>
        <v/>
      </c>
      <c r="Q21" s="36" t="str">
        <f aca="false">IF(ISBLANK(Values!$F20),"",Values!Q20)</f>
        <v/>
      </c>
      <c r="R21" s="36" t="str">
        <f aca="false">IF(ISBLANK(Values!$F20),"",Values!R20)</f>
        <v/>
      </c>
      <c r="S21" s="28"/>
      <c r="T21" s="28"/>
      <c r="U21" s="28"/>
      <c r="W21" s="30"/>
      <c r="X21" s="30"/>
      <c r="Y21" s="33"/>
      <c r="Z21" s="30"/>
      <c r="AA21" s="1" t="str">
        <f aca="false">IF(ISBLANK(Values!E20),"",Values!$B$20)</f>
        <v>PartialUpdate</v>
      </c>
      <c r="AI21" s="37"/>
      <c r="AJ21" s="34"/>
      <c r="AT21" s="28"/>
      <c r="BE21" s="27"/>
      <c r="BF21" s="27"/>
      <c r="BG21" s="27"/>
      <c r="BH21" s="27"/>
      <c r="DO21" s="27"/>
      <c r="DP21" s="27"/>
      <c r="DS21" s="27"/>
      <c r="DY21" s="0"/>
      <c r="DZ21" s="27"/>
      <c r="EA21" s="27"/>
      <c r="EB21" s="27"/>
      <c r="EC21" s="27"/>
      <c r="EV21" s="27"/>
      <c r="FO21" s="28"/>
    </row>
    <row r="22" customFormat="false" ht="15" hidden="false" customHeight="false" outlineLevel="0" collapsed="false">
      <c r="A22" s="27" t="str">
        <f aca="false">IF(ISBLANK(Values!E21),"",IF(Values!$B$37="EU","computercomponent","computer"))</f>
        <v>computer</v>
      </c>
      <c r="B22" s="35" t="str">
        <f aca="false">IF(ISBLANK(Values!E21),"",Values!F21)</f>
        <v>Lenovo T540 BL - US INT</v>
      </c>
      <c r="C22" s="30"/>
      <c r="D22" s="29" t="n">
        <f aca="false">IF(ISBLANK(Values!E21),"",Values!E21)</f>
        <v>5714401540182</v>
      </c>
      <c r="E22" s="27" t="str">
        <f aca="false">IF(ISBLANK(Values!E21),"","EAN")</f>
        <v>EAN</v>
      </c>
      <c r="F22" s="28"/>
      <c r="G22" s="30"/>
      <c r="H22" s="27"/>
      <c r="I22" s="27"/>
      <c r="J22" s="33"/>
      <c r="K22" s="28"/>
      <c r="L22" s="32"/>
      <c r="M22" s="36" t="str">
        <f aca="false">IF(ISBLANK(Values!E21),"",Values!$M21)</f>
        <v>https://raw.githubusercontent.com/PatrickVibild/TellusAmazonPictures/master/pictures/Lenovo/T540/BL/USI/1.jpg</v>
      </c>
      <c r="N22" s="36" t="str">
        <f aca="false">IF(ISBLANK(Values!$F21),"",Values!N21)</f>
        <v>https://raw.githubusercontent.com/PatrickVibild/TellusAmazonPictures/master/pictures/Lenovo/T540/BL/USI/2.jpg</v>
      </c>
      <c r="O22" s="36" t="str">
        <f aca="false">IF(ISBLANK(Values!$F21),"",Values!O21)</f>
        <v>https://raw.githubusercontent.com/PatrickVibild/TellusAmazonPictures/master/pictures/Lenovo/T540/BL/USI/3.jpg</v>
      </c>
      <c r="P22" s="36" t="str">
        <f aca="false">IF(ISBLANK(Values!$F21),"",Values!P21)</f>
        <v>https://raw.githubusercontent.com/PatrickVibild/TellusAmazonPictures/master/pictures/Lenovo/T540/BL/USI/4.jpg</v>
      </c>
      <c r="Q22" s="36" t="str">
        <f aca="false">IF(ISBLANK(Values!$F21),"",Values!Q21)</f>
        <v>https://raw.githubusercontent.com/PatrickVibild/TellusAmazonPictures/master/pictures/Lenovo/T540/BL/USI/5.jpg</v>
      </c>
      <c r="R22" s="36" t="str">
        <f aca="false">IF(ISBLANK(Values!$F21),"",Values!R21)</f>
        <v>https://raw.githubusercontent.com/PatrickVibild/TellusAmazonPictures/master/pictures/Lenovo/T540/BL/USI/6.jpg</v>
      </c>
      <c r="S22" s="28"/>
      <c r="T22" s="28"/>
      <c r="U22" s="28"/>
      <c r="W22" s="30"/>
      <c r="X22" s="30"/>
      <c r="Y22" s="33"/>
      <c r="Z22" s="30"/>
      <c r="AA22" s="1" t="str">
        <f aca="false">IF(ISBLANK(Values!E21),"",Values!$B$20)</f>
        <v>PartialUpdate</v>
      </c>
      <c r="AI22" s="37"/>
      <c r="AJ22" s="34"/>
      <c r="AT22" s="28"/>
      <c r="BE22" s="27"/>
      <c r="BF22" s="27"/>
      <c r="BG22" s="27"/>
      <c r="BH22" s="27"/>
      <c r="DO22" s="27"/>
      <c r="DP22" s="27"/>
      <c r="DS22" s="27"/>
      <c r="DY22" s="0"/>
      <c r="DZ22" s="27"/>
      <c r="EA22" s="27"/>
      <c r="EB22" s="27"/>
      <c r="EC22" s="27"/>
      <c r="EV22" s="27"/>
      <c r="FO22" s="28"/>
    </row>
    <row r="23" s="38" customFormat="true" ht="15" hidden="false" customHeight="false" outlineLevel="0" collapsed="false">
      <c r="A23" s="27" t="str">
        <f aca="false">IF(ISBLANK(Values!E22),"",IF(Values!$B$37="EU","computercomponent","computer"))</f>
        <v>computer</v>
      </c>
      <c r="B23" s="35" t="str">
        <f aca="false">IF(ISBLANK(Values!E22),"",Values!F22)</f>
        <v>Lenovo T540 BL - RUS</v>
      </c>
      <c r="C23" s="30"/>
      <c r="D23" s="29" t="n">
        <f aca="false">IF(ISBLANK(Values!E22),"",Values!E22)</f>
        <v>5714401540199</v>
      </c>
      <c r="E23" s="27" t="str">
        <f aca="false">IF(ISBLANK(Values!E22),"","EAN")</f>
        <v>EAN</v>
      </c>
      <c r="F23" s="28"/>
      <c r="G23" s="30"/>
      <c r="H23" s="27"/>
      <c r="I23" s="27"/>
      <c r="J23" s="33"/>
      <c r="K23" s="28"/>
      <c r="L23" s="32"/>
      <c r="M23" s="36" t="str">
        <f aca="false">IF(ISBLANK(Values!E22),"",Values!$M22)</f>
        <v>https://download.lenovo.com/Images/Parts/04Y2488/04Y2488_A.jpg</v>
      </c>
      <c r="N23" s="36" t="str">
        <f aca="false">IF(ISBLANK(Values!$F22),"",Values!N22)</f>
        <v>https://download.lenovo.com/Images/Parts/04Y2488/04Y2488_B.jpg</v>
      </c>
      <c r="O23" s="36" t="str">
        <f aca="false">IF(ISBLANK(Values!$F22),"",Values!O22)</f>
        <v>https://download.lenovo.com/Images/Parts/04Y2488/04Y2488_details.jpg</v>
      </c>
      <c r="P23" s="36" t="str">
        <f aca="false">IF(ISBLANK(Values!$F22),"",Values!P22)</f>
        <v/>
      </c>
      <c r="Q23" s="36" t="str">
        <f aca="false">IF(ISBLANK(Values!$F22),"",Values!Q22)</f>
        <v/>
      </c>
      <c r="R23" s="36" t="str">
        <f aca="false">IF(ISBLANK(Values!$F22),"",Values!R22)</f>
        <v/>
      </c>
      <c r="S23" s="28"/>
      <c r="T23" s="28"/>
      <c r="U23" s="28"/>
      <c r="V23" s="1"/>
      <c r="W23" s="30"/>
      <c r="X23" s="30"/>
      <c r="Y23" s="33"/>
      <c r="Z23" s="30"/>
      <c r="AA23" s="1" t="str">
        <f aca="false">IF(ISBLANK(Values!E22),"",Values!$B$20)</f>
        <v>PartialUpdate</v>
      </c>
      <c r="AB23" s="1"/>
      <c r="AC23" s="1"/>
      <c r="AD23" s="1"/>
      <c r="AE23" s="1"/>
      <c r="AF23" s="1"/>
      <c r="AG23" s="1"/>
      <c r="AH23" s="1"/>
      <c r="AI23" s="37"/>
      <c r="AJ23" s="34"/>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0"/>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v>
      </c>
      <c r="B24" s="35" t="str">
        <f aca="false">IF(ISBLANK(Values!E23),"",Values!F23)</f>
        <v>Lenovo T540 BL - US V2</v>
      </c>
      <c r="C24" s="30"/>
      <c r="D24" s="29" t="n">
        <f aca="false">IF(ISBLANK(Values!E23),"",Values!E23)</f>
        <v>5714401540311</v>
      </c>
      <c r="E24" s="27" t="str">
        <f aca="false">IF(ISBLANK(Values!E23),"","EAN")</f>
        <v>EAN</v>
      </c>
      <c r="F24" s="28"/>
      <c r="G24" s="30"/>
      <c r="H24" s="27"/>
      <c r="I24" s="27"/>
      <c r="J24" s="33"/>
      <c r="K24" s="28"/>
      <c r="L24" s="32"/>
      <c r="M24" s="36" t="str">
        <f aca="false">IF(ISBLANK(Values!E23),"",Values!$M23)</f>
        <v>https://raw.githubusercontent.com/PatrickVibild/TellusAmazonPictures/master/pictures/Lenovo/T540/BL/US/1.jpg</v>
      </c>
      <c r="N24" s="36" t="str">
        <f aca="false">IF(ISBLANK(Values!$F23),"",Values!N23)</f>
        <v>https://raw.githubusercontent.com/PatrickVibild/TellusAmazonPictures/master/pictures/Lenovo/T540/BL/US/2.jpg</v>
      </c>
      <c r="O24" s="36" t="str">
        <f aca="false">IF(ISBLANK(Values!$F23),"",Values!O23)</f>
        <v>https://raw.githubusercontent.com/PatrickVibild/TellusAmazonPictures/master/pictures/Lenovo/T540/BL/US/3.jpg</v>
      </c>
      <c r="P24" s="36" t="str">
        <f aca="false">IF(ISBLANK(Values!$F23),"",Values!P23)</f>
        <v>https://raw.githubusercontent.com/PatrickVibild/TellusAmazonPictures/master/pictures/Lenovo/T540/BL/US/4.jpg</v>
      </c>
      <c r="Q24" s="36" t="str">
        <f aca="false">IF(ISBLANK(Values!$F23),"",Values!Q23)</f>
        <v>https://raw.githubusercontent.com/PatrickVibild/TellusAmazonPictures/master/pictures/Lenovo/T540/BL/US/5.jpg</v>
      </c>
      <c r="R24" s="36" t="str">
        <f aca="false">IF(ISBLANK(Values!$F23),"",Values!R23)</f>
        <v>https://raw.githubusercontent.com/PatrickVibild/TellusAmazonPictures/master/pictures/Lenovo/T540/BL/US/6.jpg</v>
      </c>
      <c r="S24" s="28"/>
      <c r="T24" s="28"/>
      <c r="U24" s="28"/>
      <c r="V24" s="1"/>
      <c r="W24" s="30"/>
      <c r="X24" s="30"/>
      <c r="Y24" s="33"/>
      <c r="Z24" s="30"/>
      <c r="AA24" s="1" t="str">
        <f aca="false">IF(ISBLANK(Values!E23),"",Values!$B$20)</f>
        <v>PartialUpdate</v>
      </c>
      <c r="AB24" s="1"/>
      <c r="AC24" s="1"/>
      <c r="AD24" s="1"/>
      <c r="AE24" s="1"/>
      <c r="AF24" s="1"/>
      <c r="AG24" s="1"/>
      <c r="AH24" s="1"/>
      <c r="AI24" s="37"/>
      <c r="AJ24" s="34"/>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0"/>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computer</v>
      </c>
      <c r="B25" s="35" t="str">
        <f aca="false">IF(ISBLANK(Values!E24),"",Values!F24)</f>
        <v>Lenovo T540 Regular - DE</v>
      </c>
      <c r="C25" s="30"/>
      <c r="D25" s="29" t="n">
        <f aca="false">IF(ISBLANK(Values!E24),"",Values!E24)</f>
        <v>5714401541011</v>
      </c>
      <c r="E25" s="27" t="str">
        <f aca="false">IF(ISBLANK(Values!E24),"","EAN")</f>
        <v>EAN</v>
      </c>
      <c r="F25" s="28"/>
      <c r="G25" s="30"/>
      <c r="H25" s="27"/>
      <c r="I25" s="27"/>
      <c r="J25" s="33"/>
      <c r="K25" s="28"/>
      <c r="L25" s="32"/>
      <c r="M25" s="36" t="str">
        <f aca="false">IF(ISBLANK(Values!E24),"",Values!$M24)</f>
        <v>https://raw.githubusercontent.com/PatrickVibild/TellusAmazonPictures/master/pictures/Lenovo/T540/RG/DE/1.jpg</v>
      </c>
      <c r="N25" s="36" t="str">
        <f aca="false">IF(ISBLANK(Values!$F24),"",Values!N24)</f>
        <v>https://raw.githubusercontent.com/PatrickVibild/TellusAmazonPictures/master/pictures/Lenovo/T540/RG/DE/2.jpg</v>
      </c>
      <c r="O25" s="36" t="str">
        <f aca="false">IF(ISBLANK(Values!$F24),"",Values!O24)</f>
        <v>https://raw.githubusercontent.com/PatrickVibild/TellusAmazonPictures/master/pictures/Lenovo/T540/RG/DE/3.jpg</v>
      </c>
      <c r="P25" s="36" t="str">
        <f aca="false">IF(ISBLANK(Values!$F24),"",Values!P24)</f>
        <v>https://raw.githubusercontent.com/PatrickVibild/TellusAmazonPictures/master/pictures/Lenovo/T540/RG/DE/4.jpg</v>
      </c>
      <c r="Q25" s="36" t="str">
        <f aca="false">IF(ISBLANK(Values!$F24),"",Values!Q24)</f>
        <v>https://raw.githubusercontent.com/PatrickVibild/TellusAmazonPictures/master/pictures/Lenovo/T540/RG/DE/5.jpg</v>
      </c>
      <c r="R25" s="36" t="str">
        <f aca="false">IF(ISBLANK(Values!$F24),"",Values!R24)</f>
        <v>https://raw.githubusercontent.com/PatrickVibild/TellusAmazonPictures/master/pictures/Lenovo/T540/RG/DE/6.jpg</v>
      </c>
      <c r="S25" s="28"/>
      <c r="T25" s="28"/>
      <c r="U25" s="28"/>
      <c r="V25" s="1"/>
      <c r="W25" s="30"/>
      <c r="X25" s="30"/>
      <c r="Y25" s="33"/>
      <c r="Z25" s="30"/>
      <c r="AA25" s="1" t="str">
        <f aca="false">IF(ISBLANK(Values!E24),"",Values!$B$20)</f>
        <v>PartialUpdate</v>
      </c>
      <c r="AB25" s="1"/>
      <c r="AC25" s="1"/>
      <c r="AD25" s="1"/>
      <c r="AE25" s="1"/>
      <c r="AF25" s="1"/>
      <c r="AG25" s="1"/>
      <c r="AH25" s="1"/>
      <c r="AI25" s="37"/>
      <c r="AJ25" s="34"/>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0"/>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computer</v>
      </c>
      <c r="B26" s="35" t="str">
        <f aca="false">IF(ISBLANK(Values!E25),"",Values!F25)</f>
        <v>Lenovo T540 Regular - FR</v>
      </c>
      <c r="C26" s="30"/>
      <c r="D26" s="29" t="n">
        <f aca="false">IF(ISBLANK(Values!E25),"",Values!E25)</f>
        <v>5714401541226</v>
      </c>
      <c r="E26" s="27" t="str">
        <f aca="false">IF(ISBLANK(Values!E25),"","EAN")</f>
        <v>EAN</v>
      </c>
      <c r="F26" s="28"/>
      <c r="G26" s="30"/>
      <c r="H26" s="27"/>
      <c r="I26" s="27"/>
      <c r="J26" s="33"/>
      <c r="K26" s="28"/>
      <c r="L26" s="32"/>
      <c r="M26" s="36" t="str">
        <f aca="false">IF(ISBLANK(Values!E25),"",Values!$M25)</f>
        <v>https://raw.githubusercontent.com/PatrickVibild/TellusAmazonPictures/master/pictures/Lenovo/T540/RG/FR/1.jpg</v>
      </c>
      <c r="N26" s="36" t="str">
        <f aca="false">IF(ISBLANK(Values!$F25),"",Values!N25)</f>
        <v>https://raw.githubusercontent.com/PatrickVibild/TellusAmazonPictures/master/pictures/Lenovo/T540/RG/FR/2.jpg</v>
      </c>
      <c r="O26" s="36" t="str">
        <f aca="false">IF(ISBLANK(Values!$F25),"",Values!O25)</f>
        <v>https://raw.githubusercontent.com/PatrickVibild/TellusAmazonPictures/master/pictures/Lenovo/T540/RG/FR/3.jpg</v>
      </c>
      <c r="P26" s="36" t="str">
        <f aca="false">IF(ISBLANK(Values!$F25),"",Values!P25)</f>
        <v>https://raw.githubusercontent.com/PatrickVibild/TellusAmazonPictures/master/pictures/Lenovo/T540/RG/FR/4.jpg</v>
      </c>
      <c r="Q26" s="36" t="str">
        <f aca="false">IF(ISBLANK(Values!$F25),"",Values!Q25)</f>
        <v>https://raw.githubusercontent.com/PatrickVibild/TellusAmazonPictures/master/pictures/Lenovo/T540/RG/FR/5.jpg</v>
      </c>
      <c r="R26" s="36" t="str">
        <f aca="false">IF(ISBLANK(Values!$F25),"",Values!R25)</f>
        <v>https://raw.githubusercontent.com/PatrickVibild/TellusAmazonPictures/master/pictures/Lenovo/T540/RG/FR/6.jpg</v>
      </c>
      <c r="S26" s="28"/>
      <c r="T26" s="28"/>
      <c r="U26" s="28"/>
      <c r="V26" s="1"/>
      <c r="W26" s="30"/>
      <c r="X26" s="30"/>
      <c r="Y26" s="33"/>
      <c r="Z26" s="30"/>
      <c r="AA26" s="1" t="str">
        <f aca="false">IF(ISBLANK(Values!E25),"",Values!$B$20)</f>
        <v>PartialUpdate</v>
      </c>
      <c r="AB26" s="1"/>
      <c r="AC26" s="1"/>
      <c r="AD26" s="1"/>
      <c r="AE26" s="1"/>
      <c r="AF26" s="1"/>
      <c r="AG26" s="1"/>
      <c r="AH26" s="1"/>
      <c r="AI26" s="37"/>
      <c r="AJ26" s="34"/>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0"/>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computer</v>
      </c>
      <c r="B27" s="35" t="str">
        <f aca="false">IF(ISBLANK(Values!E26),"",Values!F26)</f>
        <v>Lenovo T540 Regular - IT</v>
      </c>
      <c r="C27" s="30"/>
      <c r="D27" s="29" t="n">
        <f aca="false">IF(ISBLANK(Values!E26),"",Values!E26)</f>
        <v>5714401541431</v>
      </c>
      <c r="E27" s="27" t="str">
        <f aca="false">IF(ISBLANK(Values!E26),"","EAN")</f>
        <v>EAN</v>
      </c>
      <c r="F27" s="28"/>
      <c r="G27" s="30"/>
      <c r="H27" s="27"/>
      <c r="I27" s="27"/>
      <c r="J27" s="33"/>
      <c r="K27" s="28"/>
      <c r="L27" s="32"/>
      <c r="M27" s="36" t="str">
        <f aca="false">IF(ISBLANK(Values!E26),"",Values!$M26)</f>
        <v>https://raw.githubusercontent.com/PatrickVibild/TellusAmazonPictures/master/pictures/Lenovo/T540/RG/IT/1.jpg</v>
      </c>
      <c r="N27" s="36" t="str">
        <f aca="false">IF(ISBLANK(Values!$F26),"",Values!N26)</f>
        <v>https://raw.githubusercontent.com/PatrickVibild/TellusAmazonPictures/master/pictures/Lenovo/T540/RG/IT/2.jpg</v>
      </c>
      <c r="O27" s="36" t="str">
        <f aca="false">IF(ISBLANK(Values!$F26),"",Values!O26)</f>
        <v>https://raw.githubusercontent.com/PatrickVibild/TellusAmazonPictures/master/pictures/Lenovo/T540/RG/IT/3.jpg</v>
      </c>
      <c r="P27" s="36" t="str">
        <f aca="false">IF(ISBLANK(Values!$F26),"",Values!P26)</f>
        <v>https://raw.githubusercontent.com/PatrickVibild/TellusAmazonPictures/master/pictures/Lenovo/T540/RG/IT/4.jpg</v>
      </c>
      <c r="Q27" s="36" t="str">
        <f aca="false">IF(ISBLANK(Values!$F26),"",Values!Q26)</f>
        <v>https://raw.githubusercontent.com/PatrickVibild/TellusAmazonPictures/master/pictures/Lenovo/T540/RG/IT/5.jpg</v>
      </c>
      <c r="R27" s="36" t="str">
        <f aca="false">IF(ISBLANK(Values!$F26),"",Values!R26)</f>
        <v>https://raw.githubusercontent.com/PatrickVibild/TellusAmazonPictures/master/pictures/Lenovo/T540/RG/IT/6.jpg</v>
      </c>
      <c r="S27" s="28"/>
      <c r="T27" s="28"/>
      <c r="U27" s="28"/>
      <c r="V27" s="1"/>
      <c r="W27" s="30"/>
      <c r="X27" s="30"/>
      <c r="Y27" s="33"/>
      <c r="Z27" s="30"/>
      <c r="AA27" s="1" t="str">
        <f aca="false">IF(ISBLANK(Values!E26),"",Values!$B$20)</f>
        <v>PartialUpdate</v>
      </c>
      <c r="AB27" s="1"/>
      <c r="AC27" s="1"/>
      <c r="AD27" s="1"/>
      <c r="AE27" s="1"/>
      <c r="AF27" s="1"/>
      <c r="AG27" s="1"/>
      <c r="AH27" s="1"/>
      <c r="AI27" s="37"/>
      <c r="AJ27" s="34"/>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0"/>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computer</v>
      </c>
      <c r="B28" s="35" t="str">
        <f aca="false">IF(ISBLANK(Values!E27),"",Values!F27)</f>
        <v>Lenovo T540 Regular - ES</v>
      </c>
      <c r="C28" s="30"/>
      <c r="D28" s="29" t="n">
        <f aca="false">IF(ISBLANK(Values!E27),"",Values!E27)</f>
        <v>5714401541646</v>
      </c>
      <c r="E28" s="27" t="str">
        <f aca="false">IF(ISBLANK(Values!E27),"","EAN")</f>
        <v>EAN</v>
      </c>
      <c r="F28" s="28"/>
      <c r="G28" s="30"/>
      <c r="H28" s="27"/>
      <c r="I28" s="27"/>
      <c r="J28" s="33"/>
      <c r="K28" s="28"/>
      <c r="L28" s="32"/>
      <c r="M28" s="36" t="str">
        <f aca="false">IF(ISBLANK(Values!E27),"",Values!$M27)</f>
        <v>https://raw.githubusercontent.com/PatrickVibild/TellusAmazonPictures/master/pictures/Lenovo/T540/RG/ES/1.jpg</v>
      </c>
      <c r="N28" s="36" t="str">
        <f aca="false">IF(ISBLANK(Values!$F27),"",Values!N27)</f>
        <v>https://raw.githubusercontent.com/PatrickVibild/TellusAmazonPictures/master/pictures/Lenovo/T540/RG/ES/2.jpg</v>
      </c>
      <c r="O28" s="36" t="str">
        <f aca="false">IF(ISBLANK(Values!$F27),"",Values!O27)</f>
        <v>https://raw.githubusercontent.com/PatrickVibild/TellusAmazonPictures/master/pictures/Lenovo/T540/RG/ES/3.jpg</v>
      </c>
      <c r="P28" s="36" t="str">
        <f aca="false">IF(ISBLANK(Values!$F27),"",Values!P27)</f>
        <v>https://raw.githubusercontent.com/PatrickVibild/TellusAmazonPictures/master/pictures/Lenovo/T540/RG/ES/4.jpg</v>
      </c>
      <c r="Q28" s="36" t="str">
        <f aca="false">IF(ISBLANK(Values!$F27),"",Values!Q27)</f>
        <v>https://raw.githubusercontent.com/PatrickVibild/TellusAmazonPictures/master/pictures/Lenovo/T540/RG/ES/5.jpg</v>
      </c>
      <c r="R28" s="36" t="str">
        <f aca="false">IF(ISBLANK(Values!$F27),"",Values!R27)</f>
        <v>https://raw.githubusercontent.com/PatrickVibild/TellusAmazonPictures/master/pictures/Lenovo/T540/RG/ES/6.jpg</v>
      </c>
      <c r="S28" s="28"/>
      <c r="T28" s="28"/>
      <c r="U28" s="28"/>
      <c r="V28" s="1"/>
      <c r="W28" s="30"/>
      <c r="X28" s="30"/>
      <c r="Y28" s="33"/>
      <c r="Z28" s="30"/>
      <c r="AA28" s="1" t="str">
        <f aca="false">IF(ISBLANK(Values!E27),"",Values!$B$20)</f>
        <v>PartialUpdate</v>
      </c>
      <c r="AB28" s="1"/>
      <c r="AC28" s="1"/>
      <c r="AD28" s="1"/>
      <c r="AE28" s="1"/>
      <c r="AF28" s="1"/>
      <c r="AG28" s="1"/>
      <c r="AH28" s="1"/>
      <c r="AI28" s="37"/>
      <c r="AJ28" s="34"/>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0"/>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computer</v>
      </c>
      <c r="B29" s="35" t="str">
        <f aca="false">IF(ISBLANK(Values!E28),"",Values!F28)</f>
        <v>Lenovo T540 Regular - UK</v>
      </c>
      <c r="C29" s="30"/>
      <c r="D29" s="29" t="n">
        <f aca="false">IF(ISBLANK(Values!E28),"",Values!E28)</f>
        <v>5714401541851</v>
      </c>
      <c r="E29" s="27" t="str">
        <f aca="false">IF(ISBLANK(Values!E28),"","EAN")</f>
        <v>EAN</v>
      </c>
      <c r="F29" s="28"/>
      <c r="G29" s="30"/>
      <c r="H29" s="27"/>
      <c r="I29" s="27"/>
      <c r="J29" s="33"/>
      <c r="K29" s="28"/>
      <c r="L29" s="32"/>
      <c r="M29" s="36" t="str">
        <f aca="false">IF(ISBLANK(Values!E28),"",Values!$M28)</f>
        <v>https://raw.githubusercontent.com/PatrickVibild/TellusAmazonPictures/master/pictures/Lenovo/T540/RG/UK/1.jpg</v>
      </c>
      <c r="N29" s="36" t="str">
        <f aca="false">IF(ISBLANK(Values!$F28),"",Values!N28)</f>
        <v>https://raw.githubusercontent.com/PatrickVibild/TellusAmazonPictures/master/pictures/Lenovo/T540/RG/UK/2.jpg</v>
      </c>
      <c r="O29" s="36" t="str">
        <f aca="false">IF(ISBLANK(Values!$F28),"",Values!O28)</f>
        <v>https://raw.githubusercontent.com/PatrickVibild/TellusAmazonPictures/master/pictures/Lenovo/T540/RG/UK/3.jpg</v>
      </c>
      <c r="P29" s="36" t="str">
        <f aca="false">IF(ISBLANK(Values!$F28),"",Values!P28)</f>
        <v>https://raw.githubusercontent.com/PatrickVibild/TellusAmazonPictures/master/pictures/Lenovo/T540/RG/UK/4.jpg</v>
      </c>
      <c r="Q29" s="36" t="str">
        <f aca="false">IF(ISBLANK(Values!$F28),"",Values!Q28)</f>
        <v>https://raw.githubusercontent.com/PatrickVibild/TellusAmazonPictures/master/pictures/Lenovo/T540/RG/UK/5.jpg</v>
      </c>
      <c r="R29" s="36" t="str">
        <f aca="false">IF(ISBLANK(Values!$F28),"",Values!R28)</f>
        <v>https://raw.githubusercontent.com/PatrickVibild/TellusAmazonPictures/master/pictures/Lenovo/T540/RG/UK/6.jpg</v>
      </c>
      <c r="S29" s="28"/>
      <c r="T29" s="28"/>
      <c r="U29" s="28"/>
      <c r="V29" s="1"/>
      <c r="W29" s="30"/>
      <c r="X29" s="30"/>
      <c r="Y29" s="33"/>
      <c r="Z29" s="30"/>
      <c r="AA29" s="1" t="str">
        <f aca="false">IF(ISBLANK(Values!E28),"",Values!$B$20)</f>
        <v>PartialUpdate</v>
      </c>
      <c r="AB29" s="1"/>
      <c r="AC29" s="1"/>
      <c r="AD29" s="1"/>
      <c r="AE29" s="1"/>
      <c r="AF29" s="1"/>
      <c r="AG29" s="1"/>
      <c r="AH29" s="1"/>
      <c r="AI29" s="37"/>
      <c r="AJ29" s="34"/>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0"/>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computer</v>
      </c>
      <c r="B30" s="35" t="str">
        <f aca="false">IF(ISBLANK(Values!E29),"",Values!F29)</f>
        <v>Lenovo T540 Regular - NOR</v>
      </c>
      <c r="C30" s="30"/>
      <c r="D30" s="29" t="n">
        <f aca="false">IF(ISBLANK(Values!E29),"",Values!E29)</f>
        <v>5714401542063</v>
      </c>
      <c r="E30" s="27" t="str">
        <f aca="false">IF(ISBLANK(Values!E29),"","EAN")</f>
        <v>EAN</v>
      </c>
      <c r="F30" s="28"/>
      <c r="G30" s="30"/>
      <c r="H30" s="27"/>
      <c r="I30" s="27"/>
      <c r="J30" s="33"/>
      <c r="K30" s="28"/>
      <c r="L30" s="32"/>
      <c r="M30" s="36" t="str">
        <f aca="false">IF(ISBLANK(Values!E29),"",Values!$M29)</f>
        <v>https://raw.githubusercontent.com/PatrickVibild/TellusAmazonPictures/master/pictures/Lenovo/T540/RG/NOR/1.jpg</v>
      </c>
      <c r="N30" s="36" t="str">
        <f aca="false">IF(ISBLANK(Values!$F29),"",Values!N29)</f>
        <v>https://raw.githubusercontent.com/PatrickVibild/TellusAmazonPictures/master/pictures/Lenovo/T540/RG/NOR/2.jpg</v>
      </c>
      <c r="O30" s="36" t="str">
        <f aca="false">IF(ISBLANK(Values!$F29),"",Values!O29)</f>
        <v>https://raw.githubusercontent.com/PatrickVibild/TellusAmazonPictures/master/pictures/Lenovo/T540/RG/NOR/3.jpg</v>
      </c>
      <c r="P30" s="36" t="str">
        <f aca="false">IF(ISBLANK(Values!$F29),"",Values!P29)</f>
        <v>https://raw.githubusercontent.com/PatrickVibild/TellusAmazonPictures/master/pictures/Lenovo/T540/RG/NOR/4.jpg</v>
      </c>
      <c r="Q30" s="36" t="str">
        <f aca="false">IF(ISBLANK(Values!$F29),"",Values!Q29)</f>
        <v>https://raw.githubusercontent.com/PatrickVibild/TellusAmazonPictures/master/pictures/Lenovo/T540/RG/NOR/5.jpg</v>
      </c>
      <c r="R30" s="36" t="str">
        <f aca="false">IF(ISBLANK(Values!$F29),"",Values!R29)</f>
        <v>https://raw.githubusercontent.com/PatrickVibild/TellusAmazonPictures/master/pictures/Lenovo/T540/RG/NOR/6.jpg</v>
      </c>
      <c r="S30" s="28"/>
      <c r="T30" s="28"/>
      <c r="U30" s="28"/>
      <c r="V30" s="1"/>
      <c r="W30" s="30"/>
      <c r="X30" s="30"/>
      <c r="Y30" s="33"/>
      <c r="Z30" s="30"/>
      <c r="AA30" s="1" t="str">
        <f aca="false">IF(ISBLANK(Values!E29),"",Values!$B$20)</f>
        <v>PartialUpdate</v>
      </c>
      <c r="AB30" s="1"/>
      <c r="AC30" s="1"/>
      <c r="AD30" s="1"/>
      <c r="AE30" s="1"/>
      <c r="AF30" s="1"/>
      <c r="AG30" s="1"/>
      <c r="AH30" s="1"/>
      <c r="AI30" s="37"/>
      <c r="AJ30" s="34"/>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0"/>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computer</v>
      </c>
      <c r="B31" s="35" t="str">
        <f aca="false">IF(ISBLANK(Values!E30),"",Values!F30)</f>
        <v>Lenovo T540 Regular - BE</v>
      </c>
      <c r="C31" s="30"/>
      <c r="D31" s="29" t="n">
        <f aca="false">IF(ISBLANK(Values!E30),"",Values!E30)</f>
        <v>5714401542278</v>
      </c>
      <c r="E31" s="27" t="str">
        <f aca="false">IF(ISBLANK(Values!E30),"","EAN")</f>
        <v>EAN</v>
      </c>
      <c r="F31" s="28"/>
      <c r="G31" s="30"/>
      <c r="H31" s="27"/>
      <c r="I31" s="27"/>
      <c r="J31" s="33"/>
      <c r="K31" s="28"/>
      <c r="L31" s="32"/>
      <c r="M31" s="36" t="str">
        <f aca="false">IF(ISBLANK(Values!E30),"",Values!$M30)</f>
        <v>https://download.lenovo.com/Images/Parts/04Y2471/04Y2471_A.jpg</v>
      </c>
      <c r="N31" s="36" t="str">
        <f aca="false">IF(ISBLANK(Values!$F30),"",Values!N30)</f>
        <v>https://download.lenovo.com/Images/Parts/04Y2471/04Y2471_B.jpg</v>
      </c>
      <c r="O31" s="36" t="str">
        <f aca="false">IF(ISBLANK(Values!$F30),"",Values!O30)</f>
        <v>https://download.lenovo.com/Images/Parts/04Y2471/04Y2471_details.jpg</v>
      </c>
      <c r="P31" s="36" t="str">
        <f aca="false">IF(ISBLANK(Values!$F30),"",Values!P30)</f>
        <v/>
      </c>
      <c r="Q31" s="36" t="str">
        <f aca="false">IF(ISBLANK(Values!$F30),"",Values!Q30)</f>
        <v/>
      </c>
      <c r="R31" s="36" t="str">
        <f aca="false">IF(ISBLANK(Values!$F30),"",Values!R30)</f>
        <v/>
      </c>
      <c r="S31" s="28"/>
      <c r="T31" s="28"/>
      <c r="U31" s="28"/>
      <c r="V31" s="1"/>
      <c r="W31" s="30"/>
      <c r="X31" s="30"/>
      <c r="Y31" s="33"/>
      <c r="Z31" s="30"/>
      <c r="AA31" s="1" t="str">
        <f aca="false">IF(ISBLANK(Values!E30),"",Values!$B$20)</f>
        <v>PartialUpdate</v>
      </c>
      <c r="AB31" s="1"/>
      <c r="AC31" s="1"/>
      <c r="AD31" s="1"/>
      <c r="AE31" s="1"/>
      <c r="AF31" s="1"/>
      <c r="AG31" s="1"/>
      <c r="AH31" s="1"/>
      <c r="AI31" s="37"/>
      <c r="AJ31" s="34"/>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0"/>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computer</v>
      </c>
      <c r="B32" s="35" t="str">
        <f aca="false">IF(ISBLANK(Values!E31),"",Values!F31)</f>
        <v>Lenovo T540 Regular - BG</v>
      </c>
      <c r="C32" s="30"/>
      <c r="D32" s="29" t="n">
        <f aca="false">IF(ISBLANK(Values!E31),"",Values!E31)</f>
        <v>5714401542483</v>
      </c>
      <c r="E32" s="27" t="str">
        <f aca="false">IF(ISBLANK(Values!E31),"","EAN")</f>
        <v>EAN</v>
      </c>
      <c r="F32" s="28"/>
      <c r="G32" s="30"/>
      <c r="H32" s="27"/>
      <c r="I32" s="27"/>
      <c r="J32" s="33"/>
      <c r="K32" s="28"/>
      <c r="L32" s="32"/>
      <c r="M32" s="36" t="str">
        <f aca="false">IF(ISBLANK(Values!E31),"",Values!$M31)</f>
        <v>https://download.lenovo.com/Images/Parts/04Y2394/04Y2394_A.jpg</v>
      </c>
      <c r="N32" s="36" t="str">
        <f aca="false">IF(ISBLANK(Values!$F31),"",Values!N31)</f>
        <v>https://download.lenovo.com/Images/Parts/04Y2394/04Y2394_B.jpg</v>
      </c>
      <c r="O32" s="36" t="str">
        <f aca="false">IF(ISBLANK(Values!$F31),"",Values!O31)</f>
        <v>https://download.lenovo.com/Images/Parts/04Y2394/04Y2394_details.jpg</v>
      </c>
      <c r="P32" s="36" t="str">
        <f aca="false">IF(ISBLANK(Values!$F31),"",Values!P31)</f>
        <v/>
      </c>
      <c r="Q32" s="36" t="str">
        <f aca="false">IF(ISBLANK(Values!$F31),"",Values!Q31)</f>
        <v/>
      </c>
      <c r="R32" s="36" t="str">
        <f aca="false">IF(ISBLANK(Values!$F31),"",Values!R31)</f>
        <v/>
      </c>
      <c r="S32" s="28"/>
      <c r="T32" s="28"/>
      <c r="U32" s="28"/>
      <c r="V32" s="1"/>
      <c r="W32" s="30"/>
      <c r="X32" s="30"/>
      <c r="Y32" s="33"/>
      <c r="Z32" s="30"/>
      <c r="AA32" s="1" t="str">
        <f aca="false">IF(ISBLANK(Values!E31),"",Values!$B$20)</f>
        <v>PartialUpdate</v>
      </c>
      <c r="AB32" s="1"/>
      <c r="AC32" s="1"/>
      <c r="AD32" s="1"/>
      <c r="AE32" s="1"/>
      <c r="AF32" s="1"/>
      <c r="AG32" s="1"/>
      <c r="AH32" s="1"/>
      <c r="AI32" s="37"/>
      <c r="AJ32" s="34"/>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0"/>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computer</v>
      </c>
      <c r="B33" s="35" t="str">
        <f aca="false">IF(ISBLANK(Values!E32),"",Values!F32)</f>
        <v>Lenovo T540 Regular - CZ</v>
      </c>
      <c r="C33" s="30"/>
      <c r="D33" s="29" t="n">
        <f aca="false">IF(ISBLANK(Values!E32),"",Values!E32)</f>
        <v>5714401542698</v>
      </c>
      <c r="E33" s="27" t="str">
        <f aca="false">IF(ISBLANK(Values!E32),"","EAN")</f>
        <v>EAN</v>
      </c>
      <c r="F33" s="28"/>
      <c r="G33" s="30"/>
      <c r="H33" s="27"/>
      <c r="I33" s="27"/>
      <c r="J33" s="33"/>
      <c r="K33" s="28"/>
      <c r="L33" s="32"/>
      <c r="M33" s="36" t="str">
        <f aca="false">IF(ISBLANK(Values!E32),"",Values!$M32)</f>
        <v>https://download.lenovo.com/Images/Parts/04Y2395/04Y2395_A.jpg</v>
      </c>
      <c r="N33" s="36" t="str">
        <f aca="false">IF(ISBLANK(Values!$F32),"",Values!N32)</f>
        <v>https://download.lenovo.com/Images/Parts/04Y2395/04Y2395_B.jpg</v>
      </c>
      <c r="O33" s="36" t="str">
        <f aca="false">IF(ISBLANK(Values!$F32),"",Values!O32)</f>
        <v>https://download.lenovo.com/Images/Parts/04Y2395/04Y2395_details.jpg</v>
      </c>
      <c r="P33" s="36" t="str">
        <f aca="false">IF(ISBLANK(Values!$F32),"",Values!P32)</f>
        <v/>
      </c>
      <c r="Q33" s="36" t="str">
        <f aca="false">IF(ISBLANK(Values!$F32),"",Values!Q32)</f>
        <v/>
      </c>
      <c r="R33" s="36" t="str">
        <f aca="false">IF(ISBLANK(Values!$F32),"",Values!R32)</f>
        <v/>
      </c>
      <c r="S33" s="28"/>
      <c r="T33" s="28"/>
      <c r="U33" s="28"/>
      <c r="V33" s="1"/>
      <c r="W33" s="30"/>
      <c r="X33" s="30"/>
      <c r="Y33" s="33"/>
      <c r="Z33" s="30"/>
      <c r="AA33" s="1" t="str">
        <f aca="false">IF(ISBLANK(Values!E32),"",Values!$B$20)</f>
        <v>PartialUpdate</v>
      </c>
      <c r="AB33" s="1"/>
      <c r="AC33" s="1"/>
      <c r="AD33" s="1"/>
      <c r="AE33" s="1"/>
      <c r="AF33" s="1"/>
      <c r="AG33" s="1"/>
      <c r="AH33" s="1"/>
      <c r="AI33" s="37"/>
      <c r="AJ33" s="34"/>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0"/>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computer</v>
      </c>
      <c r="B34" s="35" t="str">
        <f aca="false">IF(ISBLANK(Values!E33),"",Values!F33)</f>
        <v>Lenovo T540 Regular - DK</v>
      </c>
      <c r="C34" s="30"/>
      <c r="D34" s="29" t="n">
        <f aca="false">IF(ISBLANK(Values!E33),"",Values!E33)</f>
        <v>5714401542902</v>
      </c>
      <c r="E34" s="27" t="str">
        <f aca="false">IF(ISBLANK(Values!E33),"","EAN")</f>
        <v>EAN</v>
      </c>
      <c r="F34" s="28"/>
      <c r="G34" s="30"/>
      <c r="H34" s="27"/>
      <c r="I34" s="27"/>
      <c r="J34" s="33"/>
      <c r="K34" s="28"/>
      <c r="L34" s="32"/>
      <c r="M34" s="36" t="str">
        <f aca="false">IF(ISBLANK(Values!E33),"",Values!$M33)</f>
        <v>https://download.lenovo.com/Images/Parts/04Y2396/04Y2396_A.jpg</v>
      </c>
      <c r="N34" s="36" t="str">
        <f aca="false">IF(ISBLANK(Values!$F33),"",Values!N33)</f>
        <v>https://download.lenovo.com/Images/Parts/04Y2396/04Y2396_B.jpg</v>
      </c>
      <c r="O34" s="36" t="str">
        <f aca="false">IF(ISBLANK(Values!$F33),"",Values!O33)</f>
        <v>https://download.lenovo.com/Images/Parts/04Y2396/04Y2396_details.jpg</v>
      </c>
      <c r="P34" s="36" t="str">
        <f aca="false">IF(ISBLANK(Values!$F33),"",Values!P33)</f>
        <v/>
      </c>
      <c r="Q34" s="36" t="str">
        <f aca="false">IF(ISBLANK(Values!$F33),"",Values!Q33)</f>
        <v/>
      </c>
      <c r="R34" s="36" t="str">
        <f aca="false">IF(ISBLANK(Values!$F33),"",Values!R33)</f>
        <v/>
      </c>
      <c r="S34" s="28"/>
      <c r="T34" s="28"/>
      <c r="U34" s="28"/>
      <c r="V34" s="1"/>
      <c r="W34" s="30"/>
      <c r="X34" s="30"/>
      <c r="Y34" s="33"/>
      <c r="Z34" s="30"/>
      <c r="AA34" s="1" t="str">
        <f aca="false">IF(ISBLANK(Values!E33),"",Values!$B$20)</f>
        <v>PartialUpdate</v>
      </c>
      <c r="AB34" s="1"/>
      <c r="AC34" s="1"/>
      <c r="AD34" s="1"/>
      <c r="AE34" s="1"/>
      <c r="AF34" s="1"/>
      <c r="AG34" s="1"/>
      <c r="AH34" s="1"/>
      <c r="AI34" s="37"/>
      <c r="AJ34" s="34"/>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0"/>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computer</v>
      </c>
      <c r="B35" s="35" t="str">
        <f aca="false">IF(ISBLANK(Values!E34),"",Values!F34)</f>
        <v>Lenovo T540 Regular - HU</v>
      </c>
      <c r="C35" s="30"/>
      <c r="D35" s="29" t="n">
        <f aca="false">IF(ISBLANK(Values!E34),"",Values!E34)</f>
        <v>5714401543114</v>
      </c>
      <c r="E35" s="27" t="str">
        <f aca="false">IF(ISBLANK(Values!E34),"","EAN")</f>
        <v>EAN</v>
      </c>
      <c r="F35" s="28"/>
      <c r="G35" s="30"/>
      <c r="H35" s="27"/>
      <c r="I35" s="27"/>
      <c r="J35" s="33"/>
      <c r="K35" s="28"/>
      <c r="L35" s="32"/>
      <c r="M35" s="36" t="str">
        <f aca="false">IF(ISBLANK(Values!E34),"",Values!$M34)</f>
        <v>https://download.lenovo.com/Images/Parts/04Y2480/04Y2480_A.jpg</v>
      </c>
      <c r="N35" s="36" t="str">
        <f aca="false">IF(ISBLANK(Values!$F34),"",Values!N34)</f>
        <v>https://download.lenovo.com/Images/Parts/04Y2480/04Y2480_B.jpg</v>
      </c>
      <c r="O35" s="36" t="str">
        <f aca="false">IF(ISBLANK(Values!$F34),"",Values!O34)</f>
        <v>https://download.lenovo.com/Images/Parts/04Y2480/04Y2480_details.jpg</v>
      </c>
      <c r="P35" s="36" t="str">
        <f aca="false">IF(ISBLANK(Values!$F34),"",Values!P34)</f>
        <v/>
      </c>
      <c r="Q35" s="36" t="str">
        <f aca="false">IF(ISBLANK(Values!$F34),"",Values!Q34)</f>
        <v/>
      </c>
      <c r="R35" s="36" t="str">
        <f aca="false">IF(ISBLANK(Values!$F34),"",Values!R34)</f>
        <v/>
      </c>
      <c r="S35" s="28"/>
      <c r="T35" s="28"/>
      <c r="U35" s="28"/>
      <c r="V35" s="1"/>
      <c r="W35" s="30"/>
      <c r="X35" s="30"/>
      <c r="Y35" s="33"/>
      <c r="Z35" s="30"/>
      <c r="AA35" s="1" t="str">
        <f aca="false">IF(ISBLANK(Values!E34),"",Values!$B$20)</f>
        <v>PartialUpdate</v>
      </c>
      <c r="AB35" s="1"/>
      <c r="AC35" s="1"/>
      <c r="AD35" s="1"/>
      <c r="AE35" s="1"/>
      <c r="AF35" s="1"/>
      <c r="AG35" s="1"/>
      <c r="AH35" s="1"/>
      <c r="AI35" s="37"/>
      <c r="AJ35" s="34"/>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0"/>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computer</v>
      </c>
      <c r="B36" s="35" t="str">
        <f aca="false">IF(ISBLANK(Values!E35),"",Values!F35)</f>
        <v>Lenovo T540 Regular - NL</v>
      </c>
      <c r="C36" s="30"/>
      <c r="D36" s="29" t="n">
        <f aca="false">IF(ISBLANK(Values!E35),"",Values!E35)</f>
        <v>5714401543329</v>
      </c>
      <c r="E36" s="27" t="str">
        <f aca="false">IF(ISBLANK(Values!E35),"","EAN")</f>
        <v>EAN</v>
      </c>
      <c r="F36" s="28"/>
      <c r="G36" s="30"/>
      <c r="H36" s="27"/>
      <c r="I36" s="27"/>
      <c r="J36" s="33"/>
      <c r="K36" s="28"/>
      <c r="L36" s="32"/>
      <c r="M36" s="36" t="str">
        <f aca="false">IF(ISBLANK(Values!E35),"",Values!$M35)</f>
        <v>https://download.lenovo.com/Images/Parts/04Y2484/04Y2484_A.jpg</v>
      </c>
      <c r="N36" s="36" t="str">
        <f aca="false">IF(ISBLANK(Values!$F35),"",Values!N35)</f>
        <v>https://download.lenovo.com/Images/Parts/04Y2484/04Y2484_B.jpg</v>
      </c>
      <c r="O36" s="36" t="str">
        <f aca="false">IF(ISBLANK(Values!$F35),"",Values!O35)</f>
        <v>https://download.lenovo.com/Images/Parts/04Y2484/04Y2484_details.jpg</v>
      </c>
      <c r="P36" s="36" t="str">
        <f aca="false">IF(ISBLANK(Values!$F35),"",Values!P35)</f>
        <v/>
      </c>
      <c r="Q36" s="36" t="str">
        <f aca="false">IF(ISBLANK(Values!$F35),"",Values!Q35)</f>
        <v/>
      </c>
      <c r="R36" s="36" t="str">
        <f aca="false">IF(ISBLANK(Values!$F35),"",Values!R35)</f>
        <v/>
      </c>
      <c r="S36" s="28"/>
      <c r="T36" s="28"/>
      <c r="U36" s="28"/>
      <c r="V36" s="1"/>
      <c r="W36" s="30"/>
      <c r="X36" s="30"/>
      <c r="Y36" s="33"/>
      <c r="Z36" s="30"/>
      <c r="AA36" s="1" t="str">
        <f aca="false">IF(ISBLANK(Values!E35),"",Values!$B$20)</f>
        <v>PartialUpdate</v>
      </c>
      <c r="AB36" s="1"/>
      <c r="AC36" s="1"/>
      <c r="AD36" s="1"/>
      <c r="AE36" s="1"/>
      <c r="AF36" s="1"/>
      <c r="AG36" s="1"/>
      <c r="AH36" s="1"/>
      <c r="AI36" s="37"/>
      <c r="AJ36" s="34"/>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0"/>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computer</v>
      </c>
      <c r="B37" s="35" t="str">
        <f aca="false">IF(ISBLANK(Values!E36),"",Values!F36)</f>
        <v>Lenovo T540 Regular - NO</v>
      </c>
      <c r="C37" s="30"/>
      <c r="D37" s="29" t="n">
        <f aca="false">IF(ISBLANK(Values!E36),"",Values!E36)</f>
        <v>5714401543534</v>
      </c>
      <c r="E37" s="27" t="str">
        <f aca="false">IF(ISBLANK(Values!E36),"","EAN")</f>
        <v>EAN</v>
      </c>
      <c r="F37" s="28"/>
      <c r="G37" s="30"/>
      <c r="H37" s="27"/>
      <c r="I37" s="27"/>
      <c r="J37" s="33"/>
      <c r="K37" s="28"/>
      <c r="L37" s="32"/>
      <c r="M37" s="36" t="str">
        <f aca="false">IF(ISBLANK(Values!E36),"",Values!$M36)</f>
        <v>https://download.lenovo.com/Images/Parts/04Y2407/04Y2407_A.jpg</v>
      </c>
      <c r="N37" s="36" t="str">
        <f aca="false">IF(ISBLANK(Values!$F36),"",Values!N36)</f>
        <v>https://download.lenovo.com/Images/Parts/04Y2407/04Y2407_B.jpg</v>
      </c>
      <c r="O37" s="36" t="str">
        <f aca="false">IF(ISBLANK(Values!$F36),"",Values!O36)</f>
        <v>https://download.lenovo.com/Images/Parts/04Y2407/04Y2407_details.jpg</v>
      </c>
      <c r="P37" s="36" t="str">
        <f aca="false">IF(ISBLANK(Values!$F36),"",Values!P36)</f>
        <v/>
      </c>
      <c r="Q37" s="36" t="str">
        <f aca="false">IF(ISBLANK(Values!$F36),"",Values!Q36)</f>
        <v/>
      </c>
      <c r="R37" s="36" t="str">
        <f aca="false">IF(ISBLANK(Values!$F36),"",Values!R36)</f>
        <v/>
      </c>
      <c r="S37" s="28"/>
      <c r="T37" s="28"/>
      <c r="U37" s="28"/>
      <c r="V37" s="1"/>
      <c r="W37" s="30"/>
      <c r="X37" s="30"/>
      <c r="Y37" s="33"/>
      <c r="Z37" s="30"/>
      <c r="AA37" s="1" t="str">
        <f aca="false">IF(ISBLANK(Values!E36),"",Values!$B$20)</f>
        <v>PartialUpdate</v>
      </c>
      <c r="AB37" s="1"/>
      <c r="AC37" s="1"/>
      <c r="AD37" s="1"/>
      <c r="AE37" s="1"/>
      <c r="AF37" s="1"/>
      <c r="AG37" s="1"/>
      <c r="AH37" s="1"/>
      <c r="AI37" s="37"/>
      <c r="AJ37" s="34"/>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0"/>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computer</v>
      </c>
      <c r="B38" s="35" t="str">
        <f aca="false">IF(ISBLANK(Values!E37),"",Values!F37)</f>
        <v>Lenovo T540 Regular - PL</v>
      </c>
      <c r="C38" s="30"/>
      <c r="D38" s="29" t="n">
        <f aca="false">IF(ISBLANK(Values!E37),"",Values!E37)</f>
        <v>5714401543749</v>
      </c>
      <c r="E38" s="27" t="str">
        <f aca="false">IF(ISBLANK(Values!E37),"","EAN")</f>
        <v>EAN</v>
      </c>
      <c r="F38" s="28"/>
      <c r="G38" s="30"/>
      <c r="H38" s="27"/>
      <c r="I38" s="27"/>
      <c r="J38" s="33"/>
      <c r="K38" s="28"/>
      <c r="L38" s="32"/>
      <c r="M38" s="36" t="str">
        <f aca="false">IF(ISBLANK(Values!E37),"",Values!$M37)</f>
        <v>https://download.lenovo.com/Images/Parts/04Y2408/04Y2408_A.jpg</v>
      </c>
      <c r="N38" s="36" t="str">
        <f aca="false">IF(ISBLANK(Values!$F37),"",Values!N37)</f>
        <v>https://download.lenovo.com/Images/Parts/04Y2408/04Y2408_B.jpg</v>
      </c>
      <c r="O38" s="36" t="str">
        <f aca="false">IF(ISBLANK(Values!$F37),"",Values!O37)</f>
        <v>https://download.lenovo.com/Images/Parts/04Y2408/04Y2408_details.jpg</v>
      </c>
      <c r="P38" s="36" t="str">
        <f aca="false">IF(ISBLANK(Values!$F37),"",Values!P37)</f>
        <v/>
      </c>
      <c r="Q38" s="36" t="str">
        <f aca="false">IF(ISBLANK(Values!$F37),"",Values!Q37)</f>
        <v/>
      </c>
      <c r="R38" s="36" t="str">
        <f aca="false">IF(ISBLANK(Values!$F37),"",Values!R37)</f>
        <v/>
      </c>
      <c r="S38" s="28"/>
      <c r="T38" s="28"/>
      <c r="U38" s="28"/>
      <c r="V38" s="1"/>
      <c r="W38" s="30"/>
      <c r="X38" s="30"/>
      <c r="Y38" s="33"/>
      <c r="Z38" s="30"/>
      <c r="AA38" s="1" t="str">
        <f aca="false">IF(ISBLANK(Values!E37),"",Values!$B$20)</f>
        <v>PartialUpdate</v>
      </c>
      <c r="AB38" s="1"/>
      <c r="AC38" s="1"/>
      <c r="AD38" s="1"/>
      <c r="AE38" s="1"/>
      <c r="AF38" s="1"/>
      <c r="AG38" s="1"/>
      <c r="AH38" s="1"/>
      <c r="AI38" s="37"/>
      <c r="AJ38" s="34"/>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0"/>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computer</v>
      </c>
      <c r="B39" s="35" t="str">
        <f aca="false">IF(ISBLANK(Values!E38),"",Values!F38)</f>
        <v>Lenovo T540 Regular - PT</v>
      </c>
      <c r="C39" s="30"/>
      <c r="D39" s="29" t="n">
        <f aca="false">IF(ISBLANK(Values!E38),"",Values!E38)</f>
        <v>5714401543954</v>
      </c>
      <c r="E39" s="27" t="str">
        <f aca="false">IF(ISBLANK(Values!E38),"","EAN")</f>
        <v>EAN</v>
      </c>
      <c r="F39" s="28"/>
      <c r="G39" s="30"/>
      <c r="H39" s="27"/>
      <c r="I39" s="27"/>
      <c r="J39" s="33"/>
      <c r="K39" s="28"/>
      <c r="L39" s="32"/>
      <c r="M39" s="36" t="str">
        <f aca="false">IF(ISBLANK(Values!E38),"",Values!$M38)</f>
        <v>https://download.lenovo.com/Images/Parts/04Y2409/04Y2409_A.jpg</v>
      </c>
      <c r="N39" s="36" t="str">
        <f aca="false">IF(ISBLANK(Values!$F38),"",Values!N38)</f>
        <v>https://download.lenovo.com/Images/Parts/04Y2409/04Y2409_B.jpg</v>
      </c>
      <c r="O39" s="36" t="str">
        <f aca="false">IF(ISBLANK(Values!$F38),"",Values!O38)</f>
        <v>https://download.lenovo.com/Images/Parts/04Y2409/04Y2409_details.jpg</v>
      </c>
      <c r="P39" s="36" t="str">
        <f aca="false">IF(ISBLANK(Values!$F38),"",Values!P38)</f>
        <v/>
      </c>
      <c r="Q39" s="36" t="str">
        <f aca="false">IF(ISBLANK(Values!$F38),"",Values!Q38)</f>
        <v/>
      </c>
      <c r="R39" s="36" t="str">
        <f aca="false">IF(ISBLANK(Values!$F38),"",Values!R38)</f>
        <v/>
      </c>
      <c r="S39" s="28"/>
      <c r="T39" s="28"/>
      <c r="U39" s="28"/>
      <c r="V39" s="1"/>
      <c r="W39" s="30"/>
      <c r="X39" s="30"/>
      <c r="Y39" s="33"/>
      <c r="Z39" s="30"/>
      <c r="AA39" s="1" t="str">
        <f aca="false">IF(ISBLANK(Values!E38),"",Values!$B$20)</f>
        <v>PartialUpdate</v>
      </c>
      <c r="AB39" s="1"/>
      <c r="AC39" s="1"/>
      <c r="AD39" s="1"/>
      <c r="AE39" s="1"/>
      <c r="AF39" s="1"/>
      <c r="AG39" s="1"/>
      <c r="AH39" s="1"/>
      <c r="AI39" s="37"/>
      <c r="AJ39" s="34"/>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0"/>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computer</v>
      </c>
      <c r="B40" s="35" t="str">
        <f aca="false">IF(ISBLANK(Values!E39),"",Values!F39)</f>
        <v>Lenovo T540 Regular - SE/FI</v>
      </c>
      <c r="C40" s="30"/>
      <c r="D40" s="29" t="n">
        <f aca="false">IF(ISBLANK(Values!E39),"",Values!E39)</f>
        <v>5714401544166</v>
      </c>
      <c r="E40" s="27" t="str">
        <f aca="false">IF(ISBLANK(Values!E39),"","EAN")</f>
        <v>EAN</v>
      </c>
      <c r="F40" s="28"/>
      <c r="G40" s="30"/>
      <c r="H40" s="27"/>
      <c r="I40" s="27"/>
      <c r="J40" s="33"/>
      <c r="K40" s="28"/>
      <c r="L40" s="32"/>
      <c r="M40" s="36" t="str">
        <f aca="false">IF(ISBLANK(Values!E39),"",Values!$M39)</f>
        <v>https://download.lenovo.com/Images/Parts/04Y2491/04Y2491_A.jpg</v>
      </c>
      <c r="N40" s="36" t="str">
        <f aca="false">IF(ISBLANK(Values!$F39),"",Values!N39)</f>
        <v>https://download.lenovo.com/Images/Parts/04Y2491/04Y2491_B.jpg</v>
      </c>
      <c r="O40" s="36" t="str">
        <f aca="false">IF(ISBLANK(Values!$F39),"",Values!O39)</f>
        <v>https://download.lenovo.com/Images/Parts/04Y2491/04Y2491_details.jpg</v>
      </c>
      <c r="P40" s="36" t="str">
        <f aca="false">IF(ISBLANK(Values!$F39),"",Values!P39)</f>
        <v/>
      </c>
      <c r="Q40" s="36" t="str">
        <f aca="false">IF(ISBLANK(Values!$F39),"",Values!Q39)</f>
        <v/>
      </c>
      <c r="R40" s="36" t="str">
        <f aca="false">IF(ISBLANK(Values!$F39),"",Values!R39)</f>
        <v/>
      </c>
      <c r="S40" s="28"/>
      <c r="T40" s="28"/>
      <c r="U40" s="28"/>
      <c r="V40" s="1"/>
      <c r="W40" s="30"/>
      <c r="X40" s="30"/>
      <c r="Y40" s="33"/>
      <c r="Z40" s="30"/>
      <c r="AA40" s="1" t="str">
        <f aca="false">IF(ISBLANK(Values!E39),"",Values!$B$20)</f>
        <v>PartialUpdate</v>
      </c>
      <c r="AB40" s="1"/>
      <c r="AC40" s="1"/>
      <c r="AD40" s="1"/>
      <c r="AE40" s="1"/>
      <c r="AF40" s="1"/>
      <c r="AG40" s="1"/>
      <c r="AH40" s="1"/>
      <c r="AI40" s="37"/>
      <c r="AJ40" s="34"/>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0"/>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computer</v>
      </c>
      <c r="B41" s="35" t="str">
        <f aca="false">IF(ISBLANK(Values!E40),"",Values!F40)</f>
        <v>Lenovo T540 Regular - CH</v>
      </c>
      <c r="C41" s="30"/>
      <c r="D41" s="29" t="n">
        <f aca="false">IF(ISBLANK(Values!E40),"",Values!E40)</f>
        <v>5714401544371</v>
      </c>
      <c r="E41" s="27" t="str">
        <f aca="false">IF(ISBLANK(Values!E40),"","EAN")</f>
        <v>EAN</v>
      </c>
      <c r="F41" s="28"/>
      <c r="G41" s="30"/>
      <c r="H41" s="27"/>
      <c r="I41" s="27"/>
      <c r="J41" s="33"/>
      <c r="K41" s="28"/>
      <c r="L41" s="32"/>
      <c r="M41" s="36" t="str">
        <f aca="false">IF(ISBLANK(Values!E40),"",Values!$M40)</f>
        <v>https://download.lenovo.com/Images/Parts/04Y2414/04Y2414_A.jpg</v>
      </c>
      <c r="N41" s="36" t="str">
        <f aca="false">IF(ISBLANK(Values!$F40),"",Values!N40)</f>
        <v>https://download.lenovo.com/Images/Parts/04Y2414/04Y2414_B.jpg</v>
      </c>
      <c r="O41" s="36" t="str">
        <f aca="false">IF(ISBLANK(Values!$F40),"",Values!O40)</f>
        <v>https://download.lenovo.com/Images/Parts/04Y2414/04Y2414_details.jpg</v>
      </c>
      <c r="P41" s="36" t="str">
        <f aca="false">IF(ISBLANK(Values!$F40),"",Values!P40)</f>
        <v/>
      </c>
      <c r="Q41" s="36" t="str">
        <f aca="false">IF(ISBLANK(Values!$F40),"",Values!Q40)</f>
        <v/>
      </c>
      <c r="R41" s="36" t="str">
        <f aca="false">IF(ISBLANK(Values!$F40),"",Values!R40)</f>
        <v/>
      </c>
      <c r="S41" s="28"/>
      <c r="T41" s="28"/>
      <c r="U41" s="28"/>
      <c r="V41" s="1"/>
      <c r="W41" s="30"/>
      <c r="X41" s="30"/>
      <c r="Y41" s="33"/>
      <c r="Z41" s="30"/>
      <c r="AA41" s="1" t="str">
        <f aca="false">IF(ISBLANK(Values!E40),"",Values!$B$20)</f>
        <v>PartialUpdate</v>
      </c>
      <c r="AB41" s="1"/>
      <c r="AC41" s="1"/>
      <c r="AD41" s="1"/>
      <c r="AE41" s="1"/>
      <c r="AF41" s="1"/>
      <c r="AG41" s="1"/>
      <c r="AH41" s="1"/>
      <c r="AI41" s="37"/>
      <c r="AJ41" s="34"/>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0"/>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v>
      </c>
      <c r="B42" s="35" t="str">
        <f aca="false">IF(ISBLANK(Values!E41),"",Values!F41)</f>
        <v>Lenovo T540 Regular - US INT</v>
      </c>
      <c r="C42" s="30"/>
      <c r="D42" s="29" t="n">
        <f aca="false">IF(ISBLANK(Values!E41),"",Values!E41)</f>
        <v>5714401544586</v>
      </c>
      <c r="E42" s="27" t="str">
        <f aca="false">IF(ISBLANK(Values!E41),"","EAN")</f>
        <v>EAN</v>
      </c>
      <c r="F42" s="28"/>
      <c r="G42" s="30"/>
      <c r="H42" s="27"/>
      <c r="I42" s="27"/>
      <c r="J42" s="33"/>
      <c r="K42" s="28"/>
      <c r="L42" s="32"/>
      <c r="M42" s="36" t="str">
        <f aca="false">IF(ISBLANK(Values!E41),"",Values!$M41)</f>
        <v>https://raw.githubusercontent.com/PatrickVibild/TellusAmazonPictures/master/pictures/Lenovo/T540/RG/USI/1.jpg</v>
      </c>
      <c r="N42" s="36" t="str">
        <f aca="false">IF(ISBLANK(Values!$F41),"",Values!N41)</f>
        <v>https://raw.githubusercontent.com/PatrickVibild/TellusAmazonPictures/master/pictures/Lenovo/T540/RG/USI/2.jpg</v>
      </c>
      <c r="O42" s="36" t="str">
        <f aca="false">IF(ISBLANK(Values!$F41),"",Values!O41)</f>
        <v>https://raw.githubusercontent.com/PatrickVibild/TellusAmazonPictures/master/pictures/Lenovo/T540/RG/USI/3.jpg</v>
      </c>
      <c r="P42" s="36" t="str">
        <f aca="false">IF(ISBLANK(Values!$F41),"",Values!P41)</f>
        <v>https://raw.githubusercontent.com/PatrickVibild/TellusAmazonPictures/master/pictures/Lenovo/T540/RG/USI/4.jpg</v>
      </c>
      <c r="Q42" s="36" t="str">
        <f aca="false">IF(ISBLANK(Values!$F41),"",Values!Q41)</f>
        <v>https://raw.githubusercontent.com/PatrickVibild/TellusAmazonPictures/master/pictures/Lenovo/T540/RG/USI/5.jpg</v>
      </c>
      <c r="R42" s="36" t="str">
        <f aca="false">IF(ISBLANK(Values!$F41),"",Values!R41)</f>
        <v>https://raw.githubusercontent.com/PatrickVibild/TellusAmazonPictures/master/pictures/Lenovo/T540/RG/USI/6.jpg</v>
      </c>
      <c r="S42" s="28"/>
      <c r="T42" s="28"/>
      <c r="U42" s="28"/>
      <c r="W42" s="30"/>
      <c r="X42" s="30"/>
      <c r="Y42" s="33"/>
      <c r="Z42" s="30"/>
      <c r="AA42" s="1" t="str">
        <f aca="false">IF(ISBLANK(Values!E41),"",Values!$B$20)</f>
        <v>PartialUpdate</v>
      </c>
      <c r="AI42" s="37"/>
      <c r="AJ42" s="34"/>
      <c r="AT42" s="28"/>
      <c r="BE42" s="27"/>
      <c r="BF42" s="27"/>
      <c r="BG42" s="27"/>
      <c r="BH42" s="27"/>
      <c r="DO42" s="27"/>
      <c r="DP42" s="27"/>
      <c r="DS42" s="27"/>
      <c r="DY42" s="0"/>
      <c r="DZ42" s="27"/>
      <c r="EA42" s="27"/>
      <c r="EB42" s="27"/>
      <c r="EC42" s="27"/>
      <c r="EV42" s="27"/>
      <c r="FO42" s="28"/>
    </row>
    <row r="43" customFormat="false" ht="15" hidden="false" customHeight="false" outlineLevel="0" collapsed="false">
      <c r="A43" s="27" t="str">
        <f aca="false">IF(ISBLANK(Values!E42),"",IF(Values!$B$37="EU","computercomponent","computer"))</f>
        <v>computer</v>
      </c>
      <c r="B43" s="35" t="str">
        <f aca="false">IF(ISBLANK(Values!E42),"",Values!F42)</f>
        <v>Lenovo T540 Regular - RUS</v>
      </c>
      <c r="C43" s="30"/>
      <c r="D43" s="29" t="n">
        <f aca="false">IF(ISBLANK(Values!E42),"",Values!E42)</f>
        <v>5714401544791</v>
      </c>
      <c r="E43" s="27" t="str">
        <f aca="false">IF(ISBLANK(Values!E42),"","EAN")</f>
        <v>EAN</v>
      </c>
      <c r="F43" s="28"/>
      <c r="G43" s="30"/>
      <c r="H43" s="27"/>
      <c r="I43" s="27"/>
      <c r="J43" s="33"/>
      <c r="K43" s="28"/>
      <c r="L43" s="32"/>
      <c r="M43" s="36" t="str">
        <f aca="false">IF(ISBLANK(Values!E42),"",Values!$M42)</f>
        <v>https://download.lenovo.com/Images/Parts/04Y2488/04Y2488_A.jpg</v>
      </c>
      <c r="N43" s="36" t="str">
        <f aca="false">IF(ISBLANK(Values!$F42),"",Values!N42)</f>
        <v>https://download.lenovo.com/Images/Parts/04Y2488/04Y2488_B.jpg</v>
      </c>
      <c r="O43" s="36" t="str">
        <f aca="false">IF(ISBLANK(Values!$F42),"",Values!O42)</f>
        <v>https://download.lenovo.com/Images/Parts/04Y2488/04Y2488_details.jpg</v>
      </c>
      <c r="P43" s="36" t="str">
        <f aca="false">IF(ISBLANK(Values!$F42),"",Values!P42)</f>
        <v/>
      </c>
      <c r="Q43" s="36" t="str">
        <f aca="false">IF(ISBLANK(Values!$F42),"",Values!Q42)</f>
        <v/>
      </c>
      <c r="R43" s="36" t="str">
        <f aca="false">IF(ISBLANK(Values!$F42),"",Values!R42)</f>
        <v/>
      </c>
      <c r="S43" s="28"/>
      <c r="T43" s="28"/>
      <c r="U43" s="28"/>
      <c r="W43" s="30"/>
      <c r="X43" s="30"/>
      <c r="Y43" s="33"/>
      <c r="Z43" s="30"/>
      <c r="AA43" s="1" t="str">
        <f aca="false">IF(ISBLANK(Values!E42),"",Values!$B$20)</f>
        <v>PartialUpdate</v>
      </c>
      <c r="AI43" s="37"/>
      <c r="AJ43" s="34"/>
      <c r="AT43" s="28"/>
      <c r="BE43" s="27"/>
      <c r="BF43" s="27"/>
      <c r="BG43" s="27"/>
      <c r="BH43" s="27"/>
      <c r="DO43" s="27"/>
      <c r="DP43" s="27"/>
      <c r="DS43" s="27"/>
      <c r="DY43" s="0"/>
      <c r="DZ43" s="27"/>
      <c r="EA43" s="27"/>
      <c r="EB43" s="27"/>
      <c r="EC43" s="27"/>
      <c r="EV43" s="27"/>
      <c r="FO43" s="28"/>
    </row>
    <row r="44" customFormat="false" ht="15" hidden="false" customHeight="false" outlineLevel="0" collapsed="false">
      <c r="A44" s="27" t="str">
        <f aca="false">IF(ISBLANK(Values!E43),"",IF(Values!$B$37="EU","computercomponent","computer"))</f>
        <v>computer</v>
      </c>
      <c r="B44" s="35" t="str">
        <f aca="false">IF(ISBLANK(Values!E43),"",Values!F43)</f>
        <v>Lenovo T540 Regular - US</v>
      </c>
      <c r="C44" s="30"/>
      <c r="D44" s="29" t="n">
        <f aca="false">IF(ISBLANK(Values!E43),"",Values!E43)</f>
        <v>5714401545002</v>
      </c>
      <c r="E44" s="27" t="str">
        <f aca="false">IF(ISBLANK(Values!E43),"","EAN")</f>
        <v>EAN</v>
      </c>
      <c r="F44" s="28"/>
      <c r="G44" s="30"/>
      <c r="H44" s="27"/>
      <c r="I44" s="27"/>
      <c r="J44" s="33"/>
      <c r="K44" s="28"/>
      <c r="L44" s="32"/>
      <c r="M44" s="36" t="str">
        <f aca="false">IF(ISBLANK(Values!E43),"",Values!$M43)</f>
        <v>https://raw.githubusercontent.com/PatrickVibild/TellusAmazonPictures/master/pictures/Lenovo/T540/RG/US/1.jpg</v>
      </c>
      <c r="N44" s="36" t="str">
        <f aca="false">IF(ISBLANK(Values!$F43),"",Values!N43)</f>
        <v>https://raw.githubusercontent.com/PatrickVibild/TellusAmazonPictures/master/pictures/Lenovo/T540/RG/US/2.jpg</v>
      </c>
      <c r="O44" s="36" t="str">
        <f aca="false">IF(ISBLANK(Values!$F43),"",Values!O43)</f>
        <v>https://raw.githubusercontent.com/PatrickVibild/TellusAmazonPictures/master/pictures/Lenovo/T540/RG/US/3.jpg</v>
      </c>
      <c r="P44" s="36" t="str">
        <f aca="false">IF(ISBLANK(Values!$F43),"",Values!P43)</f>
        <v>https://raw.githubusercontent.com/PatrickVibild/TellusAmazonPictures/master/pictures/Lenovo/T540/RG/US/4.jpg</v>
      </c>
      <c r="Q44" s="36" t="str">
        <f aca="false">IF(ISBLANK(Values!$F43),"",Values!Q43)</f>
        <v>https://raw.githubusercontent.com/PatrickVibild/TellusAmazonPictures/master/pictures/Lenovo/T540/RG/US/5.jpg</v>
      </c>
      <c r="R44" s="36" t="str">
        <f aca="false">IF(ISBLANK(Values!$F43),"",Values!R43)</f>
        <v>https://raw.githubusercontent.com/PatrickVibild/TellusAmazonPictures/master/pictures/Lenovo/T540/RG/US/6.jpg</v>
      </c>
      <c r="S44" s="28"/>
      <c r="T44" s="28"/>
      <c r="U44" s="28"/>
      <c r="W44" s="30"/>
      <c r="X44" s="30"/>
      <c r="Y44" s="33"/>
      <c r="Z44" s="30"/>
      <c r="AA44" s="1" t="str">
        <f aca="false">IF(ISBLANK(Values!E43),"",Values!$B$20)</f>
        <v>PartialUpdate</v>
      </c>
      <c r="AI44" s="37"/>
      <c r="AJ44" s="34"/>
      <c r="AT44" s="28"/>
      <c r="BE44" s="27"/>
      <c r="BF44" s="27"/>
      <c r="BG44" s="27"/>
      <c r="BH44" s="27"/>
      <c r="DO44" s="27"/>
      <c r="DP44" s="27"/>
      <c r="DS44" s="27"/>
      <c r="DY44" s="0"/>
      <c r="DZ44" s="27"/>
      <c r="EA44" s="27"/>
      <c r="EB44" s="27"/>
      <c r="EC44" s="27"/>
      <c r="EV44" s="27"/>
      <c r="FO44" s="28"/>
    </row>
    <row r="45" customFormat="false" ht="15" hidden="false" customHeight="false" outlineLevel="0" collapsed="false">
      <c r="A45" s="27" t="str">
        <f aca="false">IF(ISBLANK(Values!E44),"",IF(Values!$B$37="EU","computercomponent","computer"))</f>
        <v/>
      </c>
      <c r="B45" s="35" t="str">
        <f aca="false">IF(ISBLANK(Values!E44),"",Values!F44)</f>
        <v/>
      </c>
      <c r="C45" s="30" t="str">
        <f aca="false">IF(ISBLANK(Values!E44),"","TellusRem")</f>
        <v/>
      </c>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IF(ISBLANK(Values!E44),"",IF($CO45="DEFAULT", Values!$B$18, ""))</f>
        <v/>
      </c>
      <c r="M45" s="36" t="str">
        <f aca="false">IF(ISBLANK(Values!E44),"",Values!$M44)</f>
        <v/>
      </c>
      <c r="N45" s="36" t="str">
        <f aca="false">IF(ISBLANK(Values!$F44),"",Values!N44)</f>
        <v/>
      </c>
      <c r="O45" s="36" t="str">
        <f aca="false">IF(ISBLANK(Values!$F44),"",Values!O44)</f>
        <v/>
      </c>
      <c r="P45" s="36" t="str">
        <f aca="false">IF(ISBLANK(Values!$F44),"",Values!P44)</f>
        <v/>
      </c>
      <c r="Q45" s="36" t="str">
        <f aca="false">IF(ISBLANK(Values!$F44),"",Values!Q44)</f>
        <v/>
      </c>
      <c r="R45" s="36" t="str">
        <f aca="false">IF(ISBLANK(Values!$F44),"",Values!R44)</f>
        <v/>
      </c>
      <c r="S45" s="28"/>
      <c r="T45" s="28"/>
      <c r="U45" s="28"/>
      <c r="W45" s="30" t="str">
        <f aca="false">IF(ISBLANK(Values!E44),"","Child")</f>
        <v/>
      </c>
      <c r="X45" s="30" t="str">
        <f aca="false">IF(ISBLANK(Values!E44),"",Values!$B$13)</f>
        <v/>
      </c>
      <c r="Y45" s="33" t="str">
        <f aca="false">IF(ISBLANK(Values!E44),"","Size-Color")</f>
        <v/>
      </c>
      <c r="Z45" s="30" t="str">
        <f aca="false">IF(ISBLANK(Values!E44),"","variation")</f>
        <v/>
      </c>
      <c r="AA45" s="1" t="str">
        <f aca="false">IF(ISBLANK(Values!E44),"",Values!$B$20)</f>
        <v/>
      </c>
      <c r="AI45" s="37"/>
      <c r="AJ45" s="34"/>
      <c r="AT45" s="28"/>
      <c r="BE45" s="27"/>
      <c r="BF45" s="27"/>
      <c r="BG45" s="27"/>
      <c r="BH45" s="27"/>
      <c r="DO45" s="27"/>
      <c r="DP45" s="27"/>
      <c r="DS45" s="27"/>
      <c r="DY45" s="0"/>
      <c r="DZ45" s="27"/>
      <c r="EA45" s="27"/>
      <c r="EB45" s="27"/>
      <c r="EC45" s="27"/>
      <c r="EV45" s="27"/>
      <c r="FO45" s="28"/>
    </row>
    <row r="46" customFormat="false" ht="15" hidden="false" customHeight="false" outlineLevel="0" collapsed="false">
      <c r="A46" s="27" t="str">
        <f aca="false">IF(ISBLANK(Values!E45),"",IF(Values!$B$37="EU","computercomponent","computer"))</f>
        <v/>
      </c>
      <c r="B46" s="35" t="str">
        <f aca="false">IF(ISBLANK(Values!E45),"",Values!F45)</f>
        <v/>
      </c>
      <c r="C46" s="30" t="str">
        <f aca="false">IF(ISBLANK(Values!E45),"","TellusRem")</f>
        <v/>
      </c>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IF(ISBLANK(Values!E45),"",IF($CO46="DEFAULT", Values!$B$18, ""))</f>
        <v/>
      </c>
      <c r="M46" s="36" t="str">
        <f aca="false">IF(ISBLANK(Values!E45),"",Values!$M45)</f>
        <v/>
      </c>
      <c r="N46" s="36" t="str">
        <f aca="false">IF(ISBLANK(Values!$F45),"",Values!N45)</f>
        <v/>
      </c>
      <c r="O46" s="36" t="str">
        <f aca="false">IF(ISBLANK(Values!$F45),"",Values!O45)</f>
        <v/>
      </c>
      <c r="P46" s="36" t="str">
        <f aca="false">IF(ISBLANK(Values!$F45),"",Values!P45)</f>
        <v/>
      </c>
      <c r="Q46" s="36" t="str">
        <f aca="false">IF(ISBLANK(Values!$F45),"",Values!Q45)</f>
        <v/>
      </c>
      <c r="R46" s="36" t="str">
        <f aca="false">IF(ISBLANK(Values!$F45),"",Values!R45)</f>
        <v/>
      </c>
      <c r="S46" s="28"/>
      <c r="T46" s="28"/>
      <c r="U46" s="28"/>
      <c r="W46" s="30" t="str">
        <f aca="false">IF(ISBLANK(Values!E45),"","Child")</f>
        <v/>
      </c>
      <c r="X46" s="30" t="str">
        <f aca="false">IF(ISBLANK(Values!E45),"",Values!$B$13)</f>
        <v/>
      </c>
      <c r="Y46" s="33" t="str">
        <f aca="false">IF(ISBLANK(Values!E45),"","Size-Color")</f>
        <v/>
      </c>
      <c r="Z46" s="30" t="str">
        <f aca="false">IF(ISBLANK(Values!E45),"","variation")</f>
        <v/>
      </c>
      <c r="AA46" s="1" t="str">
        <f aca="false">IF(ISBLANK(Values!E45),"",Values!$B$20)</f>
        <v/>
      </c>
      <c r="AI46" s="37"/>
      <c r="AJ46" s="34"/>
      <c r="AT46" s="28"/>
      <c r="BE46" s="27"/>
      <c r="BF46" s="27"/>
      <c r="BG46" s="27"/>
      <c r="BH46" s="27"/>
      <c r="DO46" s="27"/>
      <c r="DP46" s="27"/>
      <c r="DS46" s="27"/>
      <c r="DY46" s="0"/>
      <c r="DZ46" s="27"/>
      <c r="EA46" s="27"/>
      <c r="EB46" s="27"/>
      <c r="EC46" s="27"/>
      <c r="EV46" s="27"/>
      <c r="FO46" s="28"/>
    </row>
    <row r="47" customFormat="false" ht="15" hidden="false" customHeight="false" outlineLevel="0" collapsed="false">
      <c r="A47" s="27" t="str">
        <f aca="false">IF(ISBLANK(Values!E46),"",IF(Values!$B$37="EU","computercomponent","computer"))</f>
        <v/>
      </c>
      <c r="B47" s="35" t="str">
        <f aca="false">IF(ISBLANK(Values!E46),"",Values!F46)</f>
        <v/>
      </c>
      <c r="C47" s="30" t="str">
        <f aca="false">IF(ISBLANK(Values!E46),"","TellusRem")</f>
        <v/>
      </c>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IF(ISBLANK(Values!E46),"",IF($CO47="DEFAULT", Values!$B$18, ""))</f>
        <v/>
      </c>
      <c r="M47" s="36" t="str">
        <f aca="false">IF(ISBLANK(Values!E46),"",Values!$M46)</f>
        <v/>
      </c>
      <c r="N47" s="36" t="str">
        <f aca="false">IF(ISBLANK(Values!$F46),"",Values!N46)</f>
        <v/>
      </c>
      <c r="O47" s="36" t="str">
        <f aca="false">IF(ISBLANK(Values!$F46),"",Values!O46)</f>
        <v/>
      </c>
      <c r="P47" s="36" t="str">
        <f aca="false">IF(ISBLANK(Values!$F46),"",Values!P46)</f>
        <v/>
      </c>
      <c r="Q47" s="36" t="str">
        <f aca="false">IF(ISBLANK(Values!$F46),"",Values!Q46)</f>
        <v/>
      </c>
      <c r="R47" s="36" t="str">
        <f aca="false">IF(ISBLANK(Values!$F46),"",Values!R46)</f>
        <v/>
      </c>
      <c r="S47" s="28"/>
      <c r="T47" s="28"/>
      <c r="U47" s="28"/>
      <c r="W47" s="30" t="str">
        <f aca="false">IF(ISBLANK(Values!E46),"","Child")</f>
        <v/>
      </c>
      <c r="X47" s="30" t="str">
        <f aca="false">IF(ISBLANK(Values!E46),"",Values!$B$13)</f>
        <v/>
      </c>
      <c r="Y47" s="33" t="str">
        <f aca="false">IF(ISBLANK(Values!E46),"","Size-Color")</f>
        <v/>
      </c>
      <c r="Z47" s="30" t="str">
        <f aca="false">IF(ISBLANK(Values!E46),"","variation")</f>
        <v/>
      </c>
      <c r="AA47" s="1" t="str">
        <f aca="false">IF(ISBLANK(Values!E46),"",Values!$B$20)</f>
        <v/>
      </c>
      <c r="AI47" s="37"/>
      <c r="AJ47" s="34"/>
      <c r="AT47" s="28"/>
      <c r="BE47" s="27"/>
      <c r="BF47" s="27"/>
      <c r="BG47" s="27"/>
      <c r="BH47" s="27"/>
      <c r="DO47" s="27"/>
      <c r="DP47" s="27"/>
      <c r="DS47" s="27"/>
      <c r="DY47" s="0"/>
      <c r="DZ47" s="27"/>
      <c r="EA47" s="27"/>
      <c r="EB47" s="27"/>
      <c r="EC47" s="27"/>
      <c r="EV47" s="27"/>
      <c r="FO47" s="28"/>
    </row>
    <row r="48" customFormat="false" ht="15" hidden="false" customHeight="false" outlineLevel="0" collapsed="false">
      <c r="A48" s="27" t="str">
        <f aca="false">IF(ISBLANK(Values!E47),"",IF(Values!$B$37="EU","computercomponent","computer"))</f>
        <v/>
      </c>
      <c r="B48" s="35" t="str">
        <f aca="false">IF(ISBLANK(Values!E47),"",Values!F47)</f>
        <v/>
      </c>
      <c r="C48" s="30" t="str">
        <f aca="false">IF(ISBLANK(Values!E47),"","TellusRem")</f>
        <v/>
      </c>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IF(ISBLANK(Values!E47),"",IF($CO48="DEFAULT", Values!$B$18, ""))</f>
        <v/>
      </c>
      <c r="M48" s="36" t="str">
        <f aca="false">IF(ISBLANK(Values!E47),"",Values!$M47)</f>
        <v/>
      </c>
      <c r="N48" s="36" t="str">
        <f aca="false">IF(ISBLANK(Values!$F47),"",Values!N47)</f>
        <v/>
      </c>
      <c r="O48" s="36" t="str">
        <f aca="false">IF(ISBLANK(Values!$F47),"",Values!O47)</f>
        <v/>
      </c>
      <c r="P48" s="36" t="str">
        <f aca="false">IF(ISBLANK(Values!$F47),"",Values!P47)</f>
        <v/>
      </c>
      <c r="Q48" s="36" t="str">
        <f aca="false">IF(ISBLANK(Values!$F47),"",Values!Q47)</f>
        <v/>
      </c>
      <c r="R48" s="36" t="str">
        <f aca="false">IF(ISBLANK(Values!$F47),"",Values!R47)</f>
        <v/>
      </c>
      <c r="S48" s="28"/>
      <c r="T48" s="28"/>
      <c r="U48" s="28"/>
      <c r="W48" s="30" t="str">
        <f aca="false">IF(ISBLANK(Values!E47),"","Child")</f>
        <v/>
      </c>
      <c r="X48" s="30" t="str">
        <f aca="false">IF(ISBLANK(Values!E47),"",Values!$B$13)</f>
        <v/>
      </c>
      <c r="Y48" s="33" t="str">
        <f aca="false">IF(ISBLANK(Values!E47),"","Size-Color")</f>
        <v/>
      </c>
      <c r="Z48" s="30" t="str">
        <f aca="false">IF(ISBLANK(Values!E47),"","variation")</f>
        <v/>
      </c>
      <c r="AA48" s="1" t="str">
        <f aca="false">IF(ISBLANK(Values!E47),"",Values!$B$20)</f>
        <v/>
      </c>
      <c r="AI48" s="37"/>
      <c r="AJ48" s="34"/>
      <c r="AT48" s="28"/>
      <c r="BE48" s="27"/>
      <c r="BF48" s="27"/>
      <c r="BG48" s="27"/>
      <c r="BH48" s="27"/>
      <c r="DO48" s="27"/>
      <c r="DP48" s="27"/>
      <c r="DS48" s="27"/>
      <c r="DY48" s="0"/>
      <c r="DZ48" s="27"/>
      <c r="EA48" s="27"/>
      <c r="EB48" s="27"/>
      <c r="EC48" s="27"/>
      <c r="EV48" s="27"/>
      <c r="FO48" s="28"/>
    </row>
    <row r="49" customFormat="false" ht="15" hidden="false" customHeight="false" outlineLevel="0" collapsed="false">
      <c r="A49" s="27" t="str">
        <f aca="false">IF(ISBLANK(Values!E48),"",IF(Values!$B$37="EU","computercomponent","computer"))</f>
        <v/>
      </c>
      <c r="B49" s="35" t="str">
        <f aca="false">IF(ISBLANK(Values!E48),"",Values!F48)</f>
        <v/>
      </c>
      <c r="C49" s="30" t="str">
        <f aca="false">IF(ISBLANK(Values!E48),"","TellusRem")</f>
        <v/>
      </c>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IF(ISBLANK(Values!E48),"",IF($CO49="DEFAULT", Values!$B$18, ""))</f>
        <v/>
      </c>
      <c r="M49" s="36" t="str">
        <f aca="false">IF(ISBLANK(Values!E48),"",Values!$M48)</f>
        <v/>
      </c>
      <c r="N49" s="36" t="str">
        <f aca="false">IF(ISBLANK(Values!$F48),"",Values!N48)</f>
        <v/>
      </c>
      <c r="O49" s="36" t="str">
        <f aca="false">IF(ISBLANK(Values!$F48),"",Values!O48)</f>
        <v/>
      </c>
      <c r="P49" s="36" t="str">
        <f aca="false">IF(ISBLANK(Values!$F48),"",Values!P48)</f>
        <v/>
      </c>
      <c r="Q49" s="36" t="str">
        <f aca="false">IF(ISBLANK(Values!$F48),"",Values!Q48)</f>
        <v/>
      </c>
      <c r="R49" s="36" t="str">
        <f aca="false">IF(ISBLANK(Values!$F48),"",Values!R48)</f>
        <v/>
      </c>
      <c r="S49" s="28"/>
      <c r="T49" s="28"/>
      <c r="U49" s="28"/>
      <c r="W49" s="30" t="str">
        <f aca="false">IF(ISBLANK(Values!E48),"","Child")</f>
        <v/>
      </c>
      <c r="X49" s="30" t="str">
        <f aca="false">IF(ISBLANK(Values!E48),"",Values!$B$13)</f>
        <v/>
      </c>
      <c r="Y49" s="33" t="str">
        <f aca="false">IF(ISBLANK(Values!E48),"","Size-Color")</f>
        <v/>
      </c>
      <c r="Z49" s="30" t="str">
        <f aca="false">IF(ISBLANK(Values!E48),"","variation")</f>
        <v/>
      </c>
      <c r="AA49" s="1" t="str">
        <f aca="false">IF(ISBLANK(Values!E48),"",Values!$B$20)</f>
        <v/>
      </c>
      <c r="AI49" s="37"/>
      <c r="AJ49" s="34"/>
      <c r="AT49" s="28"/>
      <c r="BE49" s="27"/>
      <c r="BF49" s="27"/>
      <c r="BG49" s="27"/>
      <c r="BH49" s="27"/>
      <c r="DO49" s="27"/>
      <c r="DP49" s="27"/>
      <c r="DS49" s="27"/>
      <c r="DY49" s="0"/>
      <c r="DZ49" s="27"/>
      <c r="EA49" s="27"/>
      <c r="EB49" s="27"/>
      <c r="EC49" s="27"/>
      <c r="EV49" s="27"/>
      <c r="FO49" s="28"/>
    </row>
    <row r="50" customFormat="false" ht="15" hidden="false" customHeight="false" outlineLevel="0" collapsed="false">
      <c r="A50" s="27" t="str">
        <f aca="false">IF(ISBLANK(Values!E49),"",IF(Values!$B$37="EU","computercomponent","computer"))</f>
        <v/>
      </c>
      <c r="B50" s="35" t="str">
        <f aca="false">IF(ISBLANK(Values!E49),"",Values!F49)</f>
        <v/>
      </c>
      <c r="C50" s="30" t="str">
        <f aca="false">IF(ISBLANK(Values!E49),"","TellusRem")</f>
        <v/>
      </c>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IF(ISBLANK(Values!E49),"",IF($CO50="DEFAULT", Values!$B$18, ""))</f>
        <v/>
      </c>
      <c r="M50" s="36" t="str">
        <f aca="false">IF(ISBLANK(Values!E49),"",Values!$M49)</f>
        <v/>
      </c>
      <c r="N50" s="36" t="str">
        <f aca="false">IF(ISBLANK(Values!$F49),"",Values!N49)</f>
        <v/>
      </c>
      <c r="O50" s="36" t="str">
        <f aca="false">IF(ISBLANK(Values!$F49),"",Values!O49)</f>
        <v/>
      </c>
      <c r="P50" s="36" t="str">
        <f aca="false">IF(ISBLANK(Values!$F49),"",Values!P49)</f>
        <v/>
      </c>
      <c r="Q50" s="36" t="str">
        <f aca="false">IF(ISBLANK(Values!$F49),"",Values!Q49)</f>
        <v/>
      </c>
      <c r="R50" s="36" t="str">
        <f aca="false">IF(ISBLANK(Values!$F49),"",Values!R49)</f>
        <v/>
      </c>
      <c r="S50" s="28"/>
      <c r="T50" s="28"/>
      <c r="U50" s="28"/>
      <c r="W50" s="30" t="str">
        <f aca="false">IF(ISBLANK(Values!E49),"","Child")</f>
        <v/>
      </c>
      <c r="X50" s="30" t="str">
        <f aca="false">IF(ISBLANK(Values!E49),"",Values!$B$13)</f>
        <v/>
      </c>
      <c r="Y50" s="33" t="str">
        <f aca="false">IF(ISBLANK(Values!E49),"","Size-Color")</f>
        <v/>
      </c>
      <c r="Z50" s="30" t="str">
        <f aca="false">IF(ISBLANK(Values!E49),"","variation")</f>
        <v/>
      </c>
      <c r="AA50" s="1" t="str">
        <f aca="false">IF(ISBLANK(Values!E49),"",Values!$B$20)</f>
        <v/>
      </c>
      <c r="AI50" s="37"/>
      <c r="AJ50" s="34"/>
      <c r="AT50" s="28"/>
      <c r="BE50" s="27"/>
      <c r="BF50" s="27"/>
      <c r="BG50" s="27"/>
      <c r="BH50" s="27"/>
      <c r="DO50" s="27"/>
      <c r="DP50" s="27"/>
      <c r="DS50" s="27"/>
      <c r="DY50" s="0"/>
      <c r="DZ50" s="27"/>
      <c r="EA50" s="27"/>
      <c r="EB50" s="27"/>
      <c r="EC50" s="27"/>
      <c r="EV50" s="27"/>
      <c r="FO50" s="28"/>
    </row>
    <row r="51" customFormat="false" ht="15" hidden="false" customHeight="false" outlineLevel="0" collapsed="false">
      <c r="A51" s="27" t="str">
        <f aca="false">IF(ISBLANK(Values!E50),"",IF(Values!$B$37="EU","computercomponent","computer"))</f>
        <v/>
      </c>
      <c r="B51" s="35" t="str">
        <f aca="false">IF(ISBLANK(Values!E50),"",Values!F50)</f>
        <v/>
      </c>
      <c r="C51" s="30" t="str">
        <f aca="false">IF(ISBLANK(Values!E50),"","TellusRem")</f>
        <v/>
      </c>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IF(ISBLANK(Values!E50),"",IF($CO51="DEFAULT", Values!$B$18, ""))</f>
        <v/>
      </c>
      <c r="M51" s="36" t="str">
        <f aca="false">IF(ISBLANK(Values!E50),"",Values!$M50)</f>
        <v/>
      </c>
      <c r="N51" s="36" t="str">
        <f aca="false">IF(ISBLANK(Values!$F50),"",Values!N50)</f>
        <v/>
      </c>
      <c r="O51" s="36" t="str">
        <f aca="false">IF(ISBLANK(Values!$F50),"",Values!O50)</f>
        <v/>
      </c>
      <c r="P51" s="36" t="str">
        <f aca="false">IF(ISBLANK(Values!$F50),"",Values!P50)</f>
        <v/>
      </c>
      <c r="Q51" s="36" t="str">
        <f aca="false">IF(ISBLANK(Values!$F50),"",Values!Q50)</f>
        <v/>
      </c>
      <c r="R51" s="36" t="str">
        <f aca="false">IF(ISBLANK(Values!$F50),"",Values!R50)</f>
        <v/>
      </c>
      <c r="S51" s="28"/>
      <c r="T51" s="28"/>
      <c r="U51" s="28"/>
      <c r="W51" s="30" t="str">
        <f aca="false">IF(ISBLANK(Values!E50),"","Child")</f>
        <v/>
      </c>
      <c r="X51" s="30" t="str">
        <f aca="false">IF(ISBLANK(Values!E50),"",Values!$B$13)</f>
        <v/>
      </c>
      <c r="Y51" s="33" t="str">
        <f aca="false">IF(ISBLANK(Values!E50),"","Size-Color")</f>
        <v/>
      </c>
      <c r="Z51" s="30" t="str">
        <f aca="false">IF(ISBLANK(Values!E50),"","variation")</f>
        <v/>
      </c>
      <c r="AA51" s="1" t="str">
        <f aca="false">IF(ISBLANK(Values!E50),"",Values!$B$20)</f>
        <v/>
      </c>
      <c r="AI51" s="37"/>
      <c r="AJ51" s="34"/>
      <c r="AT51" s="28"/>
      <c r="BE51" s="27"/>
      <c r="BF51" s="27"/>
      <c r="BG51" s="27"/>
      <c r="BH51" s="27"/>
      <c r="DO51" s="27"/>
      <c r="DP51" s="27"/>
      <c r="DS51" s="27"/>
      <c r="DY51" s="0"/>
      <c r="DZ51" s="27"/>
      <c r="EA51" s="27"/>
      <c r="EB51" s="27"/>
      <c r="EC51" s="27"/>
      <c r="EV51" s="27"/>
      <c r="FO51" s="28"/>
    </row>
    <row r="52" customFormat="false" ht="15" hidden="false" customHeight="false" outlineLevel="0" collapsed="false">
      <c r="A52" s="27" t="str">
        <f aca="false">IF(ISBLANK(Values!E51),"",IF(Values!$B$37="EU","computercomponent","computer"))</f>
        <v/>
      </c>
      <c r="B52" s="35" t="str">
        <f aca="false">IF(ISBLANK(Values!E51),"",Values!F51)</f>
        <v/>
      </c>
      <c r="C52" s="30" t="str">
        <f aca="false">IF(ISBLANK(Values!E51),"","TellusRem")</f>
        <v/>
      </c>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IF(ISBLANK(Values!E51),"",IF($CO52="DEFAULT", Values!$B$18, ""))</f>
        <v/>
      </c>
      <c r="M52" s="36" t="str">
        <f aca="false">IF(ISBLANK(Values!E51),"",Values!$M51)</f>
        <v/>
      </c>
      <c r="N52" s="36" t="str">
        <f aca="false">IF(ISBLANK(Values!$F51),"",Values!N51)</f>
        <v/>
      </c>
      <c r="O52" s="36" t="str">
        <f aca="false">IF(ISBLANK(Values!$F51),"",Values!O51)</f>
        <v/>
      </c>
      <c r="P52" s="36" t="str">
        <f aca="false">IF(ISBLANK(Values!$F51),"",Values!P51)</f>
        <v/>
      </c>
      <c r="Q52" s="36" t="str">
        <f aca="false">IF(ISBLANK(Values!$F51),"",Values!Q51)</f>
        <v/>
      </c>
      <c r="R52" s="36" t="str">
        <f aca="false">IF(ISBLANK(Values!$F51),"",Values!R51)</f>
        <v/>
      </c>
      <c r="S52" s="28"/>
      <c r="T52" s="28"/>
      <c r="U52" s="28"/>
      <c r="W52" s="30" t="str">
        <f aca="false">IF(ISBLANK(Values!E51),"","Child")</f>
        <v/>
      </c>
      <c r="X52" s="30" t="str">
        <f aca="false">IF(ISBLANK(Values!E51),"",Values!$B$13)</f>
        <v/>
      </c>
      <c r="Y52" s="33" t="str">
        <f aca="false">IF(ISBLANK(Values!E51),"","Size-Color")</f>
        <v/>
      </c>
      <c r="Z52" s="30" t="str">
        <f aca="false">IF(ISBLANK(Values!E51),"","variation")</f>
        <v/>
      </c>
      <c r="AA52" s="1" t="str">
        <f aca="false">IF(ISBLANK(Values!E51),"",Values!$B$20)</f>
        <v/>
      </c>
      <c r="AI52" s="37"/>
      <c r="AJ52" s="34"/>
      <c r="AT52" s="28"/>
      <c r="BE52" s="27"/>
      <c r="BF52" s="27"/>
      <c r="BG52" s="27"/>
      <c r="BH52" s="27"/>
      <c r="DO52" s="27"/>
      <c r="DP52" s="27"/>
      <c r="DS52" s="27"/>
      <c r="DY52" s="0"/>
      <c r="DZ52" s="27"/>
      <c r="EA52" s="27"/>
      <c r="EB52" s="27"/>
      <c r="EC52" s="27"/>
      <c r="EV52" s="27"/>
      <c r="FO52" s="28"/>
    </row>
    <row r="53" customFormat="false" ht="15" hidden="false" customHeight="false" outlineLevel="0" collapsed="false">
      <c r="A53" s="27" t="str">
        <f aca="false">IF(ISBLANK(Values!E52),"",IF(Values!$B$37="EU","computercomponent","computer"))</f>
        <v/>
      </c>
      <c r="B53" s="35" t="str">
        <f aca="false">IF(ISBLANK(Values!E52),"",Values!F52)</f>
        <v/>
      </c>
      <c r="C53" s="30" t="str">
        <f aca="false">IF(ISBLANK(Values!E52),"","TellusRem")</f>
        <v/>
      </c>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IF(ISBLANK(Values!E52),"",IF($CO53="DEFAULT", Values!$B$18, ""))</f>
        <v/>
      </c>
      <c r="M53" s="36" t="str">
        <f aca="false">IF(ISBLANK(Values!E52),"",Values!$M52)</f>
        <v/>
      </c>
      <c r="N53" s="36" t="str">
        <f aca="false">IF(ISBLANK(Values!$F52),"",Values!N52)</f>
        <v/>
      </c>
      <c r="O53" s="36" t="str">
        <f aca="false">IF(ISBLANK(Values!$F52),"",Values!O52)</f>
        <v/>
      </c>
      <c r="P53" s="36" t="str">
        <f aca="false">IF(ISBLANK(Values!$F52),"",Values!P52)</f>
        <v/>
      </c>
      <c r="Q53" s="36" t="str">
        <f aca="false">IF(ISBLANK(Values!$F52),"",Values!Q52)</f>
        <v/>
      </c>
      <c r="R53" s="36" t="str">
        <f aca="false">IF(ISBLANK(Values!$F52),"",Values!R52)</f>
        <v/>
      </c>
      <c r="S53" s="28"/>
      <c r="T53" s="28"/>
      <c r="U53" s="28"/>
      <c r="W53" s="30" t="str">
        <f aca="false">IF(ISBLANK(Values!E52),"","Child")</f>
        <v/>
      </c>
      <c r="X53" s="30" t="str">
        <f aca="false">IF(ISBLANK(Values!E52),"",Values!$B$13)</f>
        <v/>
      </c>
      <c r="Y53" s="33" t="str">
        <f aca="false">IF(ISBLANK(Values!E52),"","Size-Color")</f>
        <v/>
      </c>
      <c r="Z53" s="30" t="str">
        <f aca="false">IF(ISBLANK(Values!E52),"","variation")</f>
        <v/>
      </c>
      <c r="AA53" s="1" t="str">
        <f aca="false">IF(ISBLANK(Values!E52),"",Values!$B$20)</f>
        <v/>
      </c>
      <c r="AI53" s="37"/>
      <c r="AJ53" s="34"/>
      <c r="AT53" s="28"/>
      <c r="BE53" s="27"/>
      <c r="BF53" s="27"/>
      <c r="BG53" s="27"/>
      <c r="BH53" s="27"/>
      <c r="DO53" s="27"/>
      <c r="DP53" s="27"/>
      <c r="DS53" s="27"/>
      <c r="DY53" s="0"/>
      <c r="DZ53" s="27"/>
      <c r="EA53" s="27"/>
      <c r="EB53" s="27"/>
      <c r="EC53" s="27"/>
      <c r="EV53" s="27"/>
      <c r="FO53" s="28"/>
    </row>
    <row r="54" customFormat="false" ht="15" hidden="false" customHeight="false" outlineLevel="0" collapsed="false">
      <c r="A54" s="27" t="str">
        <f aca="false">IF(ISBLANK(Values!E53),"",IF(Values!$B$37="EU","computercomponent","computer"))</f>
        <v/>
      </c>
      <c r="B54" s="35" t="str">
        <f aca="false">IF(ISBLANK(Values!E53),"",Values!F53)</f>
        <v/>
      </c>
      <c r="C54" s="30" t="str">
        <f aca="false">IF(ISBLANK(Values!E53),"","TellusRem")</f>
        <v/>
      </c>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IF(ISBLANK(Values!E53),"",IF($CO54="DEFAULT", Values!$B$18, ""))</f>
        <v/>
      </c>
      <c r="M54" s="36" t="str">
        <f aca="false">IF(ISBLANK(Values!E53),"",Values!$M53)</f>
        <v/>
      </c>
      <c r="N54" s="36" t="str">
        <f aca="false">IF(ISBLANK(Values!$F53),"",Values!N53)</f>
        <v/>
      </c>
      <c r="O54" s="36" t="str">
        <f aca="false">IF(ISBLANK(Values!$F53),"",Values!O53)</f>
        <v/>
      </c>
      <c r="P54" s="36" t="str">
        <f aca="false">IF(ISBLANK(Values!$F53),"",Values!P53)</f>
        <v/>
      </c>
      <c r="Q54" s="36" t="str">
        <f aca="false">IF(ISBLANK(Values!$F53),"",Values!Q53)</f>
        <v/>
      </c>
      <c r="R54" s="36" t="str">
        <f aca="false">IF(ISBLANK(Values!$F53),"",Values!R53)</f>
        <v/>
      </c>
      <c r="S54" s="28"/>
      <c r="T54" s="28"/>
      <c r="U54" s="28"/>
      <c r="W54" s="30" t="str">
        <f aca="false">IF(ISBLANK(Values!E53),"","Child")</f>
        <v/>
      </c>
      <c r="X54" s="30" t="str">
        <f aca="false">IF(ISBLANK(Values!E53),"",Values!$B$13)</f>
        <v/>
      </c>
      <c r="Y54" s="33" t="str">
        <f aca="false">IF(ISBLANK(Values!E53),"","Size-Color")</f>
        <v/>
      </c>
      <c r="Z54" s="30" t="str">
        <f aca="false">IF(ISBLANK(Values!E53),"","variation")</f>
        <v/>
      </c>
      <c r="AA54" s="1" t="str">
        <f aca="false">IF(ISBLANK(Values!E53),"",Values!$B$20)</f>
        <v/>
      </c>
      <c r="AI54" s="37"/>
      <c r="AJ54" s="34"/>
      <c r="AT54" s="28"/>
      <c r="BE54" s="27"/>
      <c r="BF54" s="27"/>
      <c r="BG54" s="27"/>
      <c r="BH54" s="27"/>
      <c r="DO54" s="27"/>
      <c r="DP54" s="27"/>
      <c r="DS54" s="27"/>
      <c r="DY54" s="0"/>
      <c r="DZ54" s="27"/>
      <c r="EA54" s="27"/>
      <c r="EB54" s="27"/>
      <c r="EC54" s="27"/>
      <c r="EV54" s="27"/>
      <c r="FO54" s="28"/>
    </row>
    <row r="55" customFormat="false" ht="15" hidden="false" customHeight="false" outlineLevel="0" collapsed="false">
      <c r="A55" s="27" t="str">
        <f aca="false">IF(ISBLANK(Values!E54),"",IF(Values!$B$37="EU","computercomponent","computer"))</f>
        <v/>
      </c>
      <c r="B55" s="35" t="str">
        <f aca="false">IF(ISBLANK(Values!E54),"",Values!F54)</f>
        <v/>
      </c>
      <c r="C55" s="30" t="str">
        <f aca="false">IF(ISBLANK(Values!E54),"","TellusRem")</f>
        <v/>
      </c>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IF(ISBLANK(Values!E54),"",IF($CO55="DEFAULT", Values!$B$18, ""))</f>
        <v/>
      </c>
      <c r="M55" s="36" t="str">
        <f aca="false">IF(ISBLANK(Values!E54),"",Values!$M54)</f>
        <v/>
      </c>
      <c r="N55" s="36" t="str">
        <f aca="false">IF(ISBLANK(Values!$F54),"",Values!N54)</f>
        <v/>
      </c>
      <c r="O55" s="36" t="str">
        <f aca="false">IF(ISBLANK(Values!$F54),"",Values!O54)</f>
        <v/>
      </c>
      <c r="P55" s="36" t="str">
        <f aca="false">IF(ISBLANK(Values!$F54),"",Values!P54)</f>
        <v/>
      </c>
      <c r="Q55" s="36" t="str">
        <f aca="false">IF(ISBLANK(Values!$F54),"",Values!Q54)</f>
        <v/>
      </c>
      <c r="R55" s="36" t="str">
        <f aca="false">IF(ISBLANK(Values!$F54),"",Values!R54)</f>
        <v/>
      </c>
      <c r="S55" s="28"/>
      <c r="T55" s="28"/>
      <c r="U55" s="28"/>
      <c r="W55" s="30" t="str">
        <f aca="false">IF(ISBLANK(Values!E54),"","Child")</f>
        <v/>
      </c>
      <c r="X55" s="30" t="str">
        <f aca="false">IF(ISBLANK(Values!E54),"",Values!$B$13)</f>
        <v/>
      </c>
      <c r="Y55" s="33" t="str">
        <f aca="false">IF(ISBLANK(Values!E54),"","Size-Color")</f>
        <v/>
      </c>
      <c r="Z55" s="30" t="str">
        <f aca="false">IF(ISBLANK(Values!E54),"","variation")</f>
        <v/>
      </c>
      <c r="AA55" s="1" t="str">
        <f aca="false">IF(ISBLANK(Values!E54),"",Values!$B$20)</f>
        <v/>
      </c>
      <c r="AI55" s="37"/>
      <c r="AJ55" s="34"/>
      <c r="AT55" s="28"/>
      <c r="BE55" s="27"/>
      <c r="BF55" s="27"/>
      <c r="BG55" s="27"/>
      <c r="BH55" s="27"/>
      <c r="DO55" s="27"/>
      <c r="DP55" s="27"/>
      <c r="DS55" s="27"/>
      <c r="DY55" s="0"/>
      <c r="DZ55" s="27"/>
      <c r="EA55" s="27"/>
      <c r="EB55" s="27"/>
      <c r="EC55" s="27"/>
      <c r="EV55" s="27"/>
      <c r="FO55" s="28"/>
    </row>
    <row r="56" customFormat="false" ht="15" hidden="false" customHeight="false" outlineLevel="0" collapsed="false">
      <c r="A56" s="27" t="str">
        <f aca="false">IF(ISBLANK(Values!E55),"",IF(Values!$B$37="EU","computercomponent","computer"))</f>
        <v/>
      </c>
      <c r="B56" s="35" t="str">
        <f aca="false">IF(ISBLANK(Values!E55),"",Values!F55)</f>
        <v/>
      </c>
      <c r="C56" s="30" t="str">
        <f aca="false">IF(ISBLANK(Values!E55),"","TellusRem")</f>
        <v/>
      </c>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IF(ISBLANK(Values!E55),"",IF($CO56="DEFAULT", Values!$B$18, ""))</f>
        <v/>
      </c>
      <c r="M56" s="36" t="str">
        <f aca="false">IF(ISBLANK(Values!E55),"",Values!$M55)</f>
        <v/>
      </c>
      <c r="N56" s="36" t="str">
        <f aca="false">IF(ISBLANK(Values!$F55),"",Values!N55)</f>
        <v/>
      </c>
      <c r="O56" s="36" t="str">
        <f aca="false">IF(ISBLANK(Values!$F55),"",Values!O55)</f>
        <v/>
      </c>
      <c r="P56" s="36" t="str">
        <f aca="false">IF(ISBLANK(Values!$F55),"",Values!P55)</f>
        <v/>
      </c>
      <c r="Q56" s="36" t="str">
        <f aca="false">IF(ISBLANK(Values!$F55),"",Values!Q55)</f>
        <v/>
      </c>
      <c r="R56" s="36" t="str">
        <f aca="false">IF(ISBLANK(Values!$F55),"",Values!R55)</f>
        <v/>
      </c>
      <c r="S56" s="28"/>
      <c r="T56" s="28"/>
      <c r="U56" s="28"/>
      <c r="W56" s="30" t="str">
        <f aca="false">IF(ISBLANK(Values!E55),"","Child")</f>
        <v/>
      </c>
      <c r="X56" s="30" t="str">
        <f aca="false">IF(ISBLANK(Values!E55),"",Values!$B$13)</f>
        <v/>
      </c>
      <c r="Y56" s="33" t="str">
        <f aca="false">IF(ISBLANK(Values!E55),"","Size-Color")</f>
        <v/>
      </c>
      <c r="Z56" s="30" t="str">
        <f aca="false">IF(ISBLANK(Values!E55),"","variation")</f>
        <v/>
      </c>
      <c r="AA56" s="1" t="str">
        <f aca="false">IF(ISBLANK(Values!E55),"",Values!$B$20)</f>
        <v/>
      </c>
      <c r="AI56" s="37"/>
      <c r="AJ56" s="34"/>
      <c r="AT56" s="28"/>
      <c r="BE56" s="27"/>
      <c r="BF56" s="27"/>
      <c r="BG56" s="27"/>
      <c r="BH56" s="27"/>
      <c r="DO56" s="27"/>
      <c r="DP56" s="27"/>
      <c r="DS56" s="27"/>
      <c r="DY56" s="0"/>
      <c r="DZ56" s="27"/>
      <c r="EA56" s="27"/>
      <c r="EB56" s="27"/>
      <c r="EC56" s="27"/>
      <c r="EV56" s="27"/>
      <c r="FO56" s="28"/>
    </row>
    <row r="57" customFormat="false" ht="15" hidden="false" customHeight="false" outlineLevel="0" collapsed="false">
      <c r="A57" s="27" t="str">
        <f aca="false">IF(ISBLANK(Values!E56),"",IF(Values!$B$37="EU","computercomponent","computer"))</f>
        <v/>
      </c>
      <c r="B57" s="35" t="str">
        <f aca="false">IF(ISBLANK(Values!E56),"",Values!F56)</f>
        <v/>
      </c>
      <c r="C57" s="30" t="str">
        <f aca="false">IF(ISBLANK(Values!E56),"","TellusRem")</f>
        <v/>
      </c>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IF(ISBLANK(Values!E56),"",IF($CO57="DEFAULT", Values!$B$18, ""))</f>
        <v/>
      </c>
      <c r="M57" s="36" t="str">
        <f aca="false">IF(ISBLANK(Values!E56),"",Values!$M56)</f>
        <v/>
      </c>
      <c r="N57" s="36" t="str">
        <f aca="false">IF(ISBLANK(Values!$F56),"",Values!N56)</f>
        <v/>
      </c>
      <c r="O57" s="36" t="str">
        <f aca="false">IF(ISBLANK(Values!$F56),"",Values!O56)</f>
        <v/>
      </c>
      <c r="P57" s="36" t="str">
        <f aca="false">IF(ISBLANK(Values!$F56),"",Values!P56)</f>
        <v/>
      </c>
      <c r="Q57" s="36" t="str">
        <f aca="false">IF(ISBLANK(Values!$F56),"",Values!Q56)</f>
        <v/>
      </c>
      <c r="R57" s="36" t="str">
        <f aca="false">IF(ISBLANK(Values!$F56),"",Values!R56)</f>
        <v/>
      </c>
      <c r="S57" s="28"/>
      <c r="T57" s="28"/>
      <c r="U57" s="28"/>
      <c r="W57" s="30" t="str">
        <f aca="false">IF(ISBLANK(Values!E56),"","Child")</f>
        <v/>
      </c>
      <c r="X57" s="30" t="str">
        <f aca="false">IF(ISBLANK(Values!E56),"",Values!$B$13)</f>
        <v/>
      </c>
      <c r="Y57" s="33" t="str">
        <f aca="false">IF(ISBLANK(Values!E56),"","Size-Color")</f>
        <v/>
      </c>
      <c r="Z57" s="30" t="str">
        <f aca="false">IF(ISBLANK(Values!E56),"","variation")</f>
        <v/>
      </c>
      <c r="AA57" s="1" t="str">
        <f aca="false">IF(ISBLANK(Values!E56),"",Values!$B$20)</f>
        <v/>
      </c>
      <c r="AI57" s="37"/>
      <c r="AJ57" s="34"/>
      <c r="AT57" s="28"/>
      <c r="BE57" s="27"/>
      <c r="BF57" s="27"/>
      <c r="BG57" s="27"/>
      <c r="BH57" s="27"/>
      <c r="DO57" s="27"/>
      <c r="DP57" s="27"/>
      <c r="DS57" s="27"/>
      <c r="DY57" s="0"/>
      <c r="DZ57" s="27"/>
      <c r="EA57" s="27"/>
      <c r="EB57" s="27"/>
      <c r="EC57" s="27"/>
      <c r="EV57" s="27"/>
      <c r="FO57" s="28"/>
    </row>
    <row r="58" customFormat="false" ht="15" hidden="false" customHeight="false" outlineLevel="0" collapsed="false">
      <c r="A58" s="27" t="str">
        <f aca="false">IF(ISBLANK(Values!E57),"",IF(Values!$B$37="EU","computercomponent","computer"))</f>
        <v/>
      </c>
      <c r="B58" s="35" t="str">
        <f aca="false">IF(ISBLANK(Values!E57),"",Values!F57)</f>
        <v/>
      </c>
      <c r="C58" s="30" t="str">
        <f aca="false">IF(ISBLANK(Values!E57),"","TellusRem")</f>
        <v/>
      </c>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IF(ISBLANK(Values!E57),"",IF($CO58="DEFAULT", Values!$B$18, ""))</f>
        <v/>
      </c>
      <c r="M58" s="36" t="str">
        <f aca="false">IF(ISBLANK(Values!E57),"",Values!$M57)</f>
        <v/>
      </c>
      <c r="N58" s="36" t="str">
        <f aca="false">IF(ISBLANK(Values!$F57),"",Values!N57)</f>
        <v/>
      </c>
      <c r="O58" s="36" t="str">
        <f aca="false">IF(ISBLANK(Values!$F57),"",Values!O57)</f>
        <v/>
      </c>
      <c r="P58" s="36" t="str">
        <f aca="false">IF(ISBLANK(Values!$F57),"",Values!P57)</f>
        <v/>
      </c>
      <c r="Q58" s="36" t="str">
        <f aca="false">IF(ISBLANK(Values!$F57),"",Values!Q57)</f>
        <v/>
      </c>
      <c r="R58" s="36" t="str">
        <f aca="false">IF(ISBLANK(Values!$F57),"",Values!R57)</f>
        <v/>
      </c>
      <c r="S58" s="28"/>
      <c r="T58" s="28"/>
      <c r="U58" s="28"/>
      <c r="W58" s="30" t="str">
        <f aca="false">IF(ISBLANK(Values!E57),"","Child")</f>
        <v/>
      </c>
      <c r="X58" s="30" t="str">
        <f aca="false">IF(ISBLANK(Values!E57),"",Values!$B$13)</f>
        <v/>
      </c>
      <c r="Y58" s="33" t="str">
        <f aca="false">IF(ISBLANK(Values!E57),"","Size-Color")</f>
        <v/>
      </c>
      <c r="Z58" s="30" t="str">
        <f aca="false">IF(ISBLANK(Values!E57),"","variation")</f>
        <v/>
      </c>
      <c r="AA58" s="1" t="str">
        <f aca="false">IF(ISBLANK(Values!E57),"",Values!$B$20)</f>
        <v/>
      </c>
      <c r="AI58" s="37"/>
      <c r="AJ58" s="34"/>
      <c r="AT58" s="28"/>
      <c r="BE58" s="27"/>
      <c r="BF58" s="27"/>
      <c r="BG58" s="27"/>
      <c r="BH58" s="27"/>
      <c r="DO58" s="27"/>
      <c r="DP58" s="27"/>
      <c r="DS58" s="27"/>
      <c r="DY58" s="0"/>
      <c r="DZ58" s="27"/>
      <c r="EA58" s="27"/>
      <c r="EB58" s="27"/>
      <c r="EC58" s="27"/>
      <c r="EV58" s="27"/>
      <c r="FO58" s="28"/>
    </row>
    <row r="59" customFormat="false" ht="15" hidden="false" customHeight="false" outlineLevel="0" collapsed="false">
      <c r="A59" s="27" t="str">
        <f aca="false">IF(ISBLANK(Values!E58),"",IF(Values!$B$37="EU","computercomponent","computer"))</f>
        <v/>
      </c>
      <c r="B59" s="35" t="str">
        <f aca="false">IF(ISBLANK(Values!E58),"",Values!F58)</f>
        <v/>
      </c>
      <c r="C59" s="30" t="str">
        <f aca="false">IF(ISBLANK(Values!E58),"","TellusRem")</f>
        <v/>
      </c>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IF(ISBLANK(Values!E58),"",IF($CO59="DEFAULT", Values!$B$18, ""))</f>
        <v/>
      </c>
      <c r="M59" s="36" t="str">
        <f aca="false">IF(ISBLANK(Values!E58),"",Values!$M58)</f>
        <v/>
      </c>
      <c r="N59" s="36" t="str">
        <f aca="false">IF(ISBLANK(Values!$F58),"",Values!N58)</f>
        <v/>
      </c>
      <c r="O59" s="36" t="str">
        <f aca="false">IF(ISBLANK(Values!$F58),"",Values!O58)</f>
        <v/>
      </c>
      <c r="P59" s="36" t="str">
        <f aca="false">IF(ISBLANK(Values!$F58),"",Values!P58)</f>
        <v/>
      </c>
      <c r="Q59" s="36" t="str">
        <f aca="false">IF(ISBLANK(Values!$F58),"",Values!Q58)</f>
        <v/>
      </c>
      <c r="R59" s="36" t="str">
        <f aca="false">IF(ISBLANK(Values!$F58),"",Values!R58)</f>
        <v/>
      </c>
      <c r="S59" s="28"/>
      <c r="T59" s="28"/>
      <c r="U59" s="28"/>
      <c r="W59" s="30" t="str">
        <f aca="false">IF(ISBLANK(Values!E58),"","Child")</f>
        <v/>
      </c>
      <c r="X59" s="30" t="str">
        <f aca="false">IF(ISBLANK(Values!E58),"",Values!$B$13)</f>
        <v/>
      </c>
      <c r="Y59" s="33" t="str">
        <f aca="false">IF(ISBLANK(Values!E58),"","Size-Color")</f>
        <v/>
      </c>
      <c r="Z59" s="30" t="str">
        <f aca="false">IF(ISBLANK(Values!E58),"","variation")</f>
        <v/>
      </c>
      <c r="AA59" s="1" t="str">
        <f aca="false">IF(ISBLANK(Values!E58),"",Values!$B$20)</f>
        <v/>
      </c>
      <c r="AI59" s="37"/>
      <c r="AJ59" s="34"/>
      <c r="AT59" s="28"/>
      <c r="BE59" s="27"/>
      <c r="BF59" s="27"/>
      <c r="BG59" s="27"/>
      <c r="BH59" s="27"/>
      <c r="DO59" s="27"/>
      <c r="DP59" s="27"/>
      <c r="DS59" s="27"/>
      <c r="DY59" s="0"/>
      <c r="DZ59" s="27"/>
      <c r="EA59" s="27"/>
      <c r="EB59" s="27"/>
      <c r="EC59" s="27"/>
      <c r="EV59" s="27"/>
      <c r="FO59" s="28"/>
    </row>
    <row r="60" customFormat="false" ht="15" hidden="false" customHeight="false" outlineLevel="0" collapsed="false">
      <c r="A60" s="27" t="str">
        <f aca="false">IF(ISBLANK(Values!E59),"",IF(Values!$B$37="EU","computercomponent","computer"))</f>
        <v/>
      </c>
      <c r="B60" s="35" t="str">
        <f aca="false">IF(ISBLANK(Values!E59),"",Values!F59)</f>
        <v/>
      </c>
      <c r="C60" s="30" t="str">
        <f aca="false">IF(ISBLANK(Values!E59),"","TellusRem")</f>
        <v/>
      </c>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IF(ISBLANK(Values!E59),"",IF($CO60="DEFAULT", Values!$B$18, ""))</f>
        <v/>
      </c>
      <c r="M60" s="36" t="str">
        <f aca="false">IF(ISBLANK(Values!E59),"",Values!$M59)</f>
        <v/>
      </c>
      <c r="N60" s="36" t="str">
        <f aca="false">IF(ISBLANK(Values!$F59),"",Values!N59)</f>
        <v/>
      </c>
      <c r="O60" s="36" t="str">
        <f aca="false">IF(ISBLANK(Values!$F59),"",Values!O59)</f>
        <v/>
      </c>
      <c r="P60" s="36" t="str">
        <f aca="false">IF(ISBLANK(Values!$F59),"",Values!P59)</f>
        <v/>
      </c>
      <c r="Q60" s="36" t="str">
        <f aca="false">IF(ISBLANK(Values!$F59),"",Values!Q59)</f>
        <v/>
      </c>
      <c r="R60" s="36" t="str">
        <f aca="false">IF(ISBLANK(Values!$F59),"",Values!R59)</f>
        <v/>
      </c>
      <c r="S60" s="28"/>
      <c r="T60" s="28"/>
      <c r="U60" s="28"/>
      <c r="W60" s="30" t="str">
        <f aca="false">IF(ISBLANK(Values!E59),"","Child")</f>
        <v/>
      </c>
      <c r="X60" s="30" t="str">
        <f aca="false">IF(ISBLANK(Values!E59),"",Values!$B$13)</f>
        <v/>
      </c>
      <c r="Y60" s="33" t="str">
        <f aca="false">IF(ISBLANK(Values!E59),"","Size-Color")</f>
        <v/>
      </c>
      <c r="Z60" s="30" t="str">
        <f aca="false">IF(ISBLANK(Values!E59),"","variation")</f>
        <v/>
      </c>
      <c r="AA60" s="1" t="str">
        <f aca="false">IF(ISBLANK(Values!E59),"",Values!$B$20)</f>
        <v/>
      </c>
      <c r="AI60" s="37"/>
      <c r="AJ60" s="34"/>
      <c r="AT60" s="28"/>
      <c r="BE60" s="27"/>
      <c r="BF60" s="27"/>
      <c r="BG60" s="27"/>
      <c r="BH60" s="27"/>
      <c r="DO60" s="27"/>
      <c r="DP60" s="27"/>
      <c r="DS60" s="27"/>
      <c r="DY60" s="0"/>
      <c r="DZ60" s="27"/>
      <c r="EA60" s="27"/>
      <c r="EB60" s="27"/>
      <c r="EC60" s="27"/>
      <c r="EV60" s="27"/>
      <c r="FO60" s="28"/>
    </row>
    <row r="61" customFormat="false" ht="15" hidden="false" customHeight="false" outlineLevel="0" collapsed="false">
      <c r="A61" s="27" t="str">
        <f aca="false">IF(ISBLANK(Values!E60),"",IF(Values!$B$37="EU","computercomponent","computer"))</f>
        <v/>
      </c>
      <c r="B61" s="35" t="str">
        <f aca="false">IF(ISBLANK(Values!E60),"",Values!F60)</f>
        <v/>
      </c>
      <c r="C61" s="30" t="str">
        <f aca="false">IF(ISBLANK(Values!E60),"","TellusRem")</f>
        <v/>
      </c>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IF(ISBLANK(Values!E60),"",IF($CO61="DEFAULT", Values!$B$18, ""))</f>
        <v/>
      </c>
      <c r="M61" s="36" t="str">
        <f aca="false">IF(ISBLANK(Values!E60),"",Values!$M60)</f>
        <v/>
      </c>
      <c r="N61" s="36" t="str">
        <f aca="false">IF(ISBLANK(Values!$F60),"",Values!N60)</f>
        <v/>
      </c>
      <c r="O61" s="36" t="str">
        <f aca="false">IF(ISBLANK(Values!$F60),"",Values!O60)</f>
        <v/>
      </c>
      <c r="P61" s="36" t="str">
        <f aca="false">IF(ISBLANK(Values!$F60),"",Values!P60)</f>
        <v/>
      </c>
      <c r="Q61" s="36" t="str">
        <f aca="false">IF(ISBLANK(Values!$F60),"",Values!Q60)</f>
        <v/>
      </c>
      <c r="R61" s="36" t="str">
        <f aca="false">IF(ISBLANK(Values!$F60),"",Values!R60)</f>
        <v/>
      </c>
      <c r="S61" s="28"/>
      <c r="T61" s="28"/>
      <c r="U61" s="28"/>
      <c r="W61" s="30" t="str">
        <f aca="false">IF(ISBLANK(Values!E60),"","Child")</f>
        <v/>
      </c>
      <c r="X61" s="30" t="str">
        <f aca="false">IF(ISBLANK(Values!E60),"",Values!$B$13)</f>
        <v/>
      </c>
      <c r="Y61" s="33" t="str">
        <f aca="false">IF(ISBLANK(Values!E60),"","Size-Color")</f>
        <v/>
      </c>
      <c r="Z61" s="30" t="str">
        <f aca="false">IF(ISBLANK(Values!E60),"","variation")</f>
        <v/>
      </c>
      <c r="AA61" s="1" t="str">
        <f aca="false">IF(ISBLANK(Values!E60),"",Values!$B$20)</f>
        <v/>
      </c>
      <c r="AI61" s="37"/>
      <c r="AJ61" s="34"/>
      <c r="AT61" s="28"/>
      <c r="BE61" s="27"/>
      <c r="BF61" s="27"/>
      <c r="BG61" s="27"/>
      <c r="BH61" s="27"/>
      <c r="DO61" s="27"/>
      <c r="DP61" s="27"/>
      <c r="DS61" s="27"/>
      <c r="DY61" s="0"/>
      <c r="DZ61" s="27"/>
      <c r="EA61" s="27"/>
      <c r="EB61" s="27"/>
      <c r="EC61" s="27"/>
      <c r="EV61" s="27"/>
      <c r="FO61" s="28"/>
    </row>
    <row r="62" customFormat="false" ht="15" hidden="false" customHeight="false" outlineLevel="0" collapsed="false">
      <c r="A62" s="27" t="str">
        <f aca="false">IF(ISBLANK(Values!E61),"",IF(Values!$B$37="EU","computercomponent","computer"))</f>
        <v/>
      </c>
      <c r="B62" s="35" t="str">
        <f aca="false">IF(ISBLANK(Values!E61),"",Values!F61)</f>
        <v/>
      </c>
      <c r="C62" s="30" t="str">
        <f aca="false">IF(ISBLANK(Values!E61),"","TellusRem")</f>
        <v/>
      </c>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IF(ISBLANK(Values!E61),"",IF($CO62="DEFAULT", Values!$B$18, ""))</f>
        <v/>
      </c>
      <c r="M62" s="36" t="str">
        <f aca="false">IF(ISBLANK(Values!E61),"",Values!$M61)</f>
        <v/>
      </c>
      <c r="N62" s="36" t="str">
        <f aca="false">IF(ISBLANK(Values!$F61),"",Values!N61)</f>
        <v/>
      </c>
      <c r="O62" s="36" t="str">
        <f aca="false">IF(ISBLANK(Values!$F61),"",Values!O61)</f>
        <v/>
      </c>
      <c r="P62" s="36" t="str">
        <f aca="false">IF(ISBLANK(Values!$F61),"",Values!P61)</f>
        <v/>
      </c>
      <c r="Q62" s="36" t="str">
        <f aca="false">IF(ISBLANK(Values!$F61),"",Values!Q61)</f>
        <v/>
      </c>
      <c r="R62" s="36" t="str">
        <f aca="false">IF(ISBLANK(Values!$F61),"",Values!R61)</f>
        <v/>
      </c>
      <c r="S62" s="28"/>
      <c r="T62" s="28"/>
      <c r="U62" s="28"/>
      <c r="W62" s="30" t="str">
        <f aca="false">IF(ISBLANK(Values!E61),"","Child")</f>
        <v/>
      </c>
      <c r="X62" s="30" t="str">
        <f aca="false">IF(ISBLANK(Values!E61),"",Values!$B$13)</f>
        <v/>
      </c>
      <c r="Y62" s="33" t="str">
        <f aca="false">IF(ISBLANK(Values!E61),"","Size-Color")</f>
        <v/>
      </c>
      <c r="Z62" s="30" t="str">
        <f aca="false">IF(ISBLANK(Values!E61),"","variation")</f>
        <v/>
      </c>
      <c r="AA62" s="1" t="str">
        <f aca="false">IF(ISBLANK(Values!E61),"",Values!$B$20)</f>
        <v/>
      </c>
      <c r="AI62" s="37"/>
      <c r="AJ62" s="34"/>
      <c r="AT62" s="28"/>
      <c r="BE62" s="27"/>
      <c r="BF62" s="27"/>
      <c r="BG62" s="27"/>
      <c r="BH62" s="27"/>
      <c r="DO62" s="27"/>
      <c r="DP62" s="27"/>
      <c r="DS62" s="27"/>
      <c r="DY62" s="0"/>
      <c r="DZ62" s="27"/>
      <c r="EA62" s="27"/>
      <c r="EB62" s="27"/>
      <c r="EC62" s="27"/>
      <c r="EV62" s="27"/>
      <c r="FO62" s="28"/>
    </row>
    <row r="63" customFormat="false" ht="15" hidden="false" customHeight="false" outlineLevel="0" collapsed="false">
      <c r="A63" s="27" t="str">
        <f aca="false">IF(ISBLANK(Values!E62),"",IF(Values!$B$37="EU","computercomponent","computer"))</f>
        <v/>
      </c>
      <c r="B63" s="35" t="str">
        <f aca="false">IF(ISBLANK(Values!E62),"",Values!F62)</f>
        <v/>
      </c>
      <c r="C63" s="30" t="str">
        <f aca="false">IF(ISBLANK(Values!E62),"","TellusRem")</f>
        <v/>
      </c>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IF(ISBLANK(Values!E62),"",IF($CO63="DEFAULT", Values!$B$18, ""))</f>
        <v/>
      </c>
      <c r="M63" s="36" t="str">
        <f aca="false">IF(ISBLANK(Values!E62),"",Values!$M62)</f>
        <v/>
      </c>
      <c r="N63" s="36" t="str">
        <f aca="false">IF(ISBLANK(Values!$F62),"",Values!N62)</f>
        <v/>
      </c>
      <c r="O63" s="36" t="str">
        <f aca="false">IF(ISBLANK(Values!$F62),"",Values!O62)</f>
        <v/>
      </c>
      <c r="P63" s="36" t="str">
        <f aca="false">IF(ISBLANK(Values!$F62),"",Values!P62)</f>
        <v/>
      </c>
      <c r="Q63" s="36" t="str">
        <f aca="false">IF(ISBLANK(Values!$F62),"",Values!Q62)</f>
        <v/>
      </c>
      <c r="R63" s="36" t="str">
        <f aca="false">IF(ISBLANK(Values!$F62),"",Values!R62)</f>
        <v/>
      </c>
      <c r="S63" s="28"/>
      <c r="T63" s="28"/>
      <c r="U63" s="28"/>
      <c r="W63" s="30" t="str">
        <f aca="false">IF(ISBLANK(Values!E62),"","Child")</f>
        <v/>
      </c>
      <c r="X63" s="30" t="str">
        <f aca="false">IF(ISBLANK(Values!E62),"",Values!$B$13)</f>
        <v/>
      </c>
      <c r="Y63" s="33" t="str">
        <f aca="false">IF(ISBLANK(Values!E62),"","Size-Color")</f>
        <v/>
      </c>
      <c r="Z63" s="30" t="str">
        <f aca="false">IF(ISBLANK(Values!E62),"","variation")</f>
        <v/>
      </c>
      <c r="AA63" s="1" t="str">
        <f aca="false">IF(ISBLANK(Values!E62),"",Values!$B$20)</f>
        <v/>
      </c>
      <c r="AI63" s="37"/>
      <c r="AJ63" s="34"/>
      <c r="AT63" s="28"/>
      <c r="BE63" s="27"/>
      <c r="BF63" s="27"/>
      <c r="BG63" s="27"/>
      <c r="BH63" s="27"/>
      <c r="DO63" s="27"/>
      <c r="DP63" s="27"/>
      <c r="DS63" s="27"/>
      <c r="DY63" s="0"/>
      <c r="DZ63" s="27"/>
      <c r="EA63" s="27"/>
      <c r="EB63" s="27"/>
      <c r="EC63" s="27"/>
      <c r="EV63" s="27"/>
      <c r="FO63" s="28"/>
    </row>
    <row r="64" customFormat="false" ht="15" hidden="false" customHeight="false" outlineLevel="0" collapsed="false">
      <c r="A64" s="27" t="str">
        <f aca="false">IF(ISBLANK(Values!E63),"",IF(Values!$B$37="EU","computercomponent","computer"))</f>
        <v/>
      </c>
      <c r="B64" s="35" t="str">
        <f aca="false">IF(ISBLANK(Values!E63),"",Values!F63)</f>
        <v/>
      </c>
      <c r="C64" s="30" t="str">
        <f aca="false">IF(ISBLANK(Values!E63),"","TellusRem")</f>
        <v/>
      </c>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IF(ISBLANK(Values!E63),"",IF($CO64="DEFAULT", Values!$B$18, ""))</f>
        <v/>
      </c>
      <c r="M64" s="36" t="str">
        <f aca="false">IF(ISBLANK(Values!E63),"",Values!$M63)</f>
        <v/>
      </c>
      <c r="N64" s="36" t="str">
        <f aca="false">IF(ISBLANK(Values!$F63),"",Values!N63)</f>
        <v/>
      </c>
      <c r="O64" s="36" t="str">
        <f aca="false">IF(ISBLANK(Values!$F63),"",Values!O63)</f>
        <v/>
      </c>
      <c r="P64" s="36" t="str">
        <f aca="false">IF(ISBLANK(Values!$F63),"",Values!P63)</f>
        <v/>
      </c>
      <c r="Q64" s="36" t="str">
        <f aca="false">IF(ISBLANK(Values!$F63),"",Values!Q63)</f>
        <v/>
      </c>
      <c r="R64" s="36" t="str">
        <f aca="false">IF(ISBLANK(Values!$F63),"",Values!R63)</f>
        <v/>
      </c>
      <c r="S64" s="28"/>
      <c r="T64" s="28"/>
      <c r="U64" s="28"/>
      <c r="W64" s="30" t="str">
        <f aca="false">IF(ISBLANK(Values!E63),"","Child")</f>
        <v/>
      </c>
      <c r="X64" s="30" t="str">
        <f aca="false">IF(ISBLANK(Values!E63),"",Values!$B$13)</f>
        <v/>
      </c>
      <c r="Y64" s="33" t="str">
        <f aca="false">IF(ISBLANK(Values!E63),"","Size-Color")</f>
        <v/>
      </c>
      <c r="Z64" s="30" t="str">
        <f aca="false">IF(ISBLANK(Values!E63),"","variation")</f>
        <v/>
      </c>
      <c r="AA64" s="1" t="str">
        <f aca="false">IF(ISBLANK(Values!E63),"",Values!$B$20)</f>
        <v/>
      </c>
      <c r="AI64" s="37"/>
      <c r="AJ64" s="34"/>
      <c r="AT64" s="28"/>
      <c r="BE64" s="27"/>
      <c r="BF64" s="27"/>
      <c r="BG64" s="27"/>
      <c r="BH64" s="27"/>
      <c r="DO64" s="27"/>
      <c r="DP64" s="27"/>
      <c r="DS64" s="27"/>
      <c r="DY64" s="0"/>
      <c r="DZ64" s="27"/>
      <c r="EA64" s="27"/>
      <c r="EB64" s="27"/>
      <c r="EC64" s="27"/>
      <c r="EV64" s="27"/>
      <c r="FO64" s="28"/>
    </row>
    <row r="65" customFormat="false" ht="15" hidden="false" customHeight="false" outlineLevel="0" collapsed="false">
      <c r="A65" s="27" t="str">
        <f aca="false">IF(ISBLANK(Values!E64),"",IF(Values!$B$37="EU","computercomponent","computer"))</f>
        <v/>
      </c>
      <c r="B65" s="35" t="str">
        <f aca="false">IF(ISBLANK(Values!E64),"",Values!F64)</f>
        <v/>
      </c>
      <c r="C65" s="30" t="str">
        <f aca="false">IF(ISBLANK(Values!E64),"","TellusRem")</f>
        <v/>
      </c>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IF(ISBLANK(Values!E64),"",IF($CO65="DEFAULT", Values!$B$18, ""))</f>
        <v/>
      </c>
      <c r="M65" s="36" t="str">
        <f aca="false">IF(ISBLANK(Values!E64),"",Values!$M64)</f>
        <v/>
      </c>
      <c r="N65" s="36" t="str">
        <f aca="false">IF(ISBLANK(Values!$F64),"",Values!N64)</f>
        <v/>
      </c>
      <c r="O65" s="36" t="str">
        <f aca="false">IF(ISBLANK(Values!$F64),"",Values!O64)</f>
        <v/>
      </c>
      <c r="P65" s="36" t="str">
        <f aca="false">IF(ISBLANK(Values!$F64),"",Values!P64)</f>
        <v/>
      </c>
      <c r="Q65" s="36" t="str">
        <f aca="false">IF(ISBLANK(Values!$F64),"",Values!Q64)</f>
        <v/>
      </c>
      <c r="R65" s="36" t="str">
        <f aca="false">IF(ISBLANK(Values!$F64),"",Values!R64)</f>
        <v/>
      </c>
      <c r="S65" s="28"/>
      <c r="T65" s="28"/>
      <c r="U65" s="28"/>
      <c r="W65" s="30" t="str">
        <f aca="false">IF(ISBLANK(Values!E64),"","Child")</f>
        <v/>
      </c>
      <c r="X65" s="30" t="str">
        <f aca="false">IF(ISBLANK(Values!E64),"",Values!$B$13)</f>
        <v/>
      </c>
      <c r="Y65" s="33" t="str">
        <f aca="false">IF(ISBLANK(Values!E64),"","Size-Color")</f>
        <v/>
      </c>
      <c r="Z65" s="30" t="str">
        <f aca="false">IF(ISBLANK(Values!E64),"","variation")</f>
        <v/>
      </c>
      <c r="AA65" s="1" t="str">
        <f aca="false">IF(ISBLANK(Values!E64),"",Values!$B$20)</f>
        <v/>
      </c>
      <c r="AI65" s="37"/>
      <c r="AJ65" s="34"/>
      <c r="AT65" s="28"/>
      <c r="BE65" s="27"/>
      <c r="BF65" s="27"/>
      <c r="BG65" s="27"/>
      <c r="BH65" s="27"/>
      <c r="DO65" s="27"/>
      <c r="DP65" s="27"/>
      <c r="DS65" s="27"/>
      <c r="DY65" s="0"/>
      <c r="DZ65" s="27"/>
      <c r="EA65" s="27"/>
      <c r="EB65" s="27"/>
      <c r="EC65" s="27"/>
      <c r="EV65" s="27"/>
      <c r="FO65" s="28"/>
    </row>
    <row r="66" customFormat="false" ht="15" hidden="false" customHeight="false" outlineLevel="0" collapsed="false">
      <c r="A66" s="27" t="str">
        <f aca="false">IF(ISBLANK(Values!E65),"",IF(Values!$B$37="EU","computercomponent","computer"))</f>
        <v/>
      </c>
      <c r="B66" s="35" t="str">
        <f aca="false">IF(ISBLANK(Values!E65),"",Values!F65)</f>
        <v/>
      </c>
      <c r="C66" s="30" t="str">
        <f aca="false">IF(ISBLANK(Values!E65),"","TellusRem")</f>
        <v/>
      </c>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IF(ISBLANK(Values!E65),"",IF($CO66="DEFAULT", Values!$B$18, ""))</f>
        <v/>
      </c>
      <c r="M66" s="36" t="str">
        <f aca="false">IF(ISBLANK(Values!E65),"",Values!$M65)</f>
        <v/>
      </c>
      <c r="N66" s="36" t="str">
        <f aca="false">IF(ISBLANK(Values!$F65),"",Values!N65)</f>
        <v/>
      </c>
      <c r="O66" s="36" t="str">
        <f aca="false">IF(ISBLANK(Values!$F65),"",Values!O65)</f>
        <v/>
      </c>
      <c r="P66" s="36" t="str">
        <f aca="false">IF(ISBLANK(Values!$F65),"",Values!P65)</f>
        <v/>
      </c>
      <c r="Q66" s="36" t="str">
        <f aca="false">IF(ISBLANK(Values!$F65),"",Values!Q65)</f>
        <v/>
      </c>
      <c r="R66" s="36" t="str">
        <f aca="false">IF(ISBLANK(Values!$F65),"",Values!R65)</f>
        <v/>
      </c>
      <c r="S66" s="28"/>
      <c r="T66" s="28"/>
      <c r="U66" s="28"/>
      <c r="W66" s="30" t="str">
        <f aca="false">IF(ISBLANK(Values!E65),"","Child")</f>
        <v/>
      </c>
      <c r="X66" s="30" t="str">
        <f aca="false">IF(ISBLANK(Values!E65),"",Values!$B$13)</f>
        <v/>
      </c>
      <c r="Y66" s="33" t="str">
        <f aca="false">IF(ISBLANK(Values!E65),"","Size-Color")</f>
        <v/>
      </c>
      <c r="Z66" s="30" t="str">
        <f aca="false">IF(ISBLANK(Values!E65),"","variation")</f>
        <v/>
      </c>
      <c r="AA66" s="1" t="str">
        <f aca="false">IF(ISBLANK(Values!E65),"",Values!$B$20)</f>
        <v/>
      </c>
      <c r="AI66" s="37"/>
      <c r="AJ66" s="34"/>
      <c r="AT66" s="28"/>
      <c r="BE66" s="27"/>
      <c r="BF66" s="27"/>
      <c r="BG66" s="27"/>
      <c r="BH66" s="27"/>
      <c r="DO66" s="27"/>
      <c r="DP66" s="27"/>
      <c r="DS66" s="27"/>
      <c r="DY66" s="0"/>
      <c r="DZ66" s="27"/>
      <c r="EA66" s="27"/>
      <c r="EB66" s="27"/>
      <c r="EC66" s="27"/>
      <c r="EV66" s="27"/>
      <c r="FO66" s="28"/>
    </row>
    <row r="67" customFormat="false" ht="15" hidden="false" customHeight="false" outlineLevel="0" collapsed="false">
      <c r="A67" s="27" t="str">
        <f aca="false">IF(ISBLANK(Values!E66),"",IF(Values!$B$37="EU","computercomponent","computer"))</f>
        <v/>
      </c>
      <c r="B67" s="35" t="str">
        <f aca="false">IF(ISBLANK(Values!E66),"",Values!F66)</f>
        <v/>
      </c>
      <c r="C67" s="30" t="str">
        <f aca="false">IF(ISBLANK(Values!E66),"","TellusRem")</f>
        <v/>
      </c>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IF(ISBLANK(Values!E66),"",IF($CO67="DEFAULT", Values!$B$18, ""))</f>
        <v/>
      </c>
      <c r="M67" s="36" t="str">
        <f aca="false">IF(ISBLANK(Values!E66),"",Values!$M66)</f>
        <v/>
      </c>
      <c r="N67" s="36" t="str">
        <f aca="false">IF(ISBLANK(Values!$F66),"",Values!N66)</f>
        <v/>
      </c>
      <c r="O67" s="36" t="str">
        <f aca="false">IF(ISBLANK(Values!$F66),"",Values!O66)</f>
        <v/>
      </c>
      <c r="P67" s="36" t="str">
        <f aca="false">IF(ISBLANK(Values!$F66),"",Values!P66)</f>
        <v/>
      </c>
      <c r="Q67" s="36" t="str">
        <f aca="false">IF(ISBLANK(Values!$F66),"",Values!Q66)</f>
        <v/>
      </c>
      <c r="R67" s="36" t="str">
        <f aca="false">IF(ISBLANK(Values!$F66),"",Values!R66)</f>
        <v/>
      </c>
      <c r="S67" s="28"/>
      <c r="T67" s="28"/>
      <c r="U67" s="28"/>
      <c r="W67" s="30" t="str">
        <f aca="false">IF(ISBLANK(Values!E66),"","Child")</f>
        <v/>
      </c>
      <c r="X67" s="30" t="str">
        <f aca="false">IF(ISBLANK(Values!E66),"",Values!$B$13)</f>
        <v/>
      </c>
      <c r="Y67" s="33" t="str">
        <f aca="false">IF(ISBLANK(Values!E66),"","Size-Color")</f>
        <v/>
      </c>
      <c r="Z67" s="30" t="str">
        <f aca="false">IF(ISBLANK(Values!E66),"","variation")</f>
        <v/>
      </c>
      <c r="AA67" s="1" t="str">
        <f aca="false">IF(ISBLANK(Values!E66),"",Values!$B$20)</f>
        <v/>
      </c>
      <c r="AI67" s="37"/>
      <c r="AJ67" s="34"/>
      <c r="AT67" s="28"/>
      <c r="BE67" s="27"/>
      <c r="BF67" s="27"/>
      <c r="BG67" s="27"/>
      <c r="BH67" s="27"/>
      <c r="DO67" s="27"/>
      <c r="DP67" s="27"/>
      <c r="DS67" s="27"/>
      <c r="DY67" s="0"/>
      <c r="DZ67" s="27"/>
      <c r="EA67" s="27"/>
      <c r="EB67" s="27"/>
      <c r="EC67" s="27"/>
      <c r="EV67" s="27"/>
      <c r="FO67" s="28"/>
    </row>
    <row r="68" customFormat="false" ht="15" hidden="false" customHeight="false" outlineLevel="0" collapsed="false">
      <c r="A68" s="27" t="str">
        <f aca="false">IF(ISBLANK(Values!E67),"",IF(Values!$B$37="EU","computercomponent","computer"))</f>
        <v/>
      </c>
      <c r="B68" s="35" t="str">
        <f aca="false">IF(ISBLANK(Values!E67),"",Values!F67)</f>
        <v/>
      </c>
      <c r="C68" s="30" t="str">
        <f aca="false">IF(ISBLANK(Values!E67),"","TellusRem")</f>
        <v/>
      </c>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IF(ISBLANK(Values!E67),"",IF($CO68="DEFAULT", Values!$B$18, ""))</f>
        <v/>
      </c>
      <c r="M68" s="36" t="str">
        <f aca="false">IF(ISBLANK(Values!E67),"",Values!$M67)</f>
        <v/>
      </c>
      <c r="N68" s="36" t="str">
        <f aca="false">IF(ISBLANK(Values!$F67),"",Values!N67)</f>
        <v/>
      </c>
      <c r="O68" s="36" t="str">
        <f aca="false">IF(ISBLANK(Values!$F67),"",Values!O67)</f>
        <v/>
      </c>
      <c r="P68" s="36" t="str">
        <f aca="false">IF(ISBLANK(Values!$F67),"",Values!P67)</f>
        <v/>
      </c>
      <c r="Q68" s="36" t="str">
        <f aca="false">IF(ISBLANK(Values!$F67),"",Values!Q67)</f>
        <v/>
      </c>
      <c r="R68" s="36" t="str">
        <f aca="false">IF(ISBLANK(Values!$F67),"",Values!R67)</f>
        <v/>
      </c>
      <c r="S68" s="28"/>
      <c r="T68" s="28"/>
      <c r="U68" s="28"/>
      <c r="W68" s="30" t="str">
        <f aca="false">IF(ISBLANK(Values!E67),"","Child")</f>
        <v/>
      </c>
      <c r="X68" s="30" t="str">
        <f aca="false">IF(ISBLANK(Values!E67),"",Values!$B$13)</f>
        <v/>
      </c>
      <c r="Y68" s="33" t="str">
        <f aca="false">IF(ISBLANK(Values!E67),"","Size-Color")</f>
        <v/>
      </c>
      <c r="Z68" s="30" t="str">
        <f aca="false">IF(ISBLANK(Values!E67),"","variation")</f>
        <v/>
      </c>
      <c r="AA68" s="1" t="str">
        <f aca="false">IF(ISBLANK(Values!E67),"",Values!$B$20)</f>
        <v/>
      </c>
      <c r="AI68" s="37"/>
      <c r="AJ68" s="34"/>
      <c r="AT68" s="28"/>
      <c r="BE68" s="27"/>
      <c r="BF68" s="27"/>
      <c r="BG68" s="27"/>
      <c r="BH68" s="27"/>
      <c r="DO68" s="27"/>
      <c r="DP68" s="27"/>
      <c r="DS68" s="27"/>
      <c r="DY68" s="0"/>
      <c r="DZ68" s="27"/>
      <c r="EA68" s="27"/>
      <c r="EB68" s="27"/>
      <c r="EC68" s="27"/>
      <c r="EV68" s="27"/>
      <c r="FO68" s="28"/>
    </row>
    <row r="69" customFormat="false" ht="15" hidden="false" customHeight="false" outlineLevel="0" collapsed="false">
      <c r="A69" s="27" t="str">
        <f aca="false">IF(ISBLANK(Values!E68),"",IF(Values!$B$37="EU","computercomponent","computer"))</f>
        <v/>
      </c>
      <c r="B69" s="35" t="str">
        <f aca="false">IF(ISBLANK(Values!E68),"",Values!F68)</f>
        <v/>
      </c>
      <c r="C69" s="30" t="str">
        <f aca="false">IF(ISBLANK(Values!E68),"","TellusRem")</f>
        <v/>
      </c>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IF(ISBLANK(Values!E68),"",IF($CO69="DEFAULT", Values!$B$18, ""))</f>
        <v/>
      </c>
      <c r="M69" s="36" t="str">
        <f aca="false">IF(ISBLANK(Values!E68),"",Values!$M68)</f>
        <v/>
      </c>
      <c r="N69" s="36" t="str">
        <f aca="false">IF(ISBLANK(Values!$F68),"",Values!N68)</f>
        <v/>
      </c>
      <c r="O69" s="36" t="str">
        <f aca="false">IF(ISBLANK(Values!$F68),"",Values!O68)</f>
        <v/>
      </c>
      <c r="P69" s="36" t="str">
        <f aca="false">IF(ISBLANK(Values!$F68),"",Values!P68)</f>
        <v/>
      </c>
      <c r="Q69" s="36" t="str">
        <f aca="false">IF(ISBLANK(Values!$F68),"",Values!Q68)</f>
        <v/>
      </c>
      <c r="R69" s="36" t="str">
        <f aca="false">IF(ISBLANK(Values!$F68),"",Values!R68)</f>
        <v/>
      </c>
      <c r="S69" s="28"/>
      <c r="T69" s="28"/>
      <c r="U69" s="28"/>
      <c r="W69" s="30" t="str">
        <f aca="false">IF(ISBLANK(Values!E68),"","Child")</f>
        <v/>
      </c>
      <c r="X69" s="30" t="str">
        <f aca="false">IF(ISBLANK(Values!E68),"",Values!$B$13)</f>
        <v/>
      </c>
      <c r="Y69" s="33" t="str">
        <f aca="false">IF(ISBLANK(Values!E68),"","Size-Color")</f>
        <v/>
      </c>
      <c r="Z69" s="30" t="str">
        <f aca="false">IF(ISBLANK(Values!E68),"","variation")</f>
        <v/>
      </c>
      <c r="AA69" s="1" t="str">
        <f aca="false">IF(ISBLANK(Values!E68),"",Values!$B$20)</f>
        <v/>
      </c>
      <c r="AI69" s="37"/>
      <c r="AJ69" s="34"/>
      <c r="AT69" s="28"/>
      <c r="BE69" s="27"/>
      <c r="BF69" s="27"/>
      <c r="BG69" s="27"/>
      <c r="BH69" s="27"/>
      <c r="DO69" s="27"/>
      <c r="DP69" s="27"/>
      <c r="DS69" s="27"/>
      <c r="DY69" s="0"/>
      <c r="DZ69" s="27"/>
      <c r="EA69" s="27"/>
      <c r="EB69" s="27"/>
      <c r="EC69" s="27"/>
      <c r="EV69" s="27"/>
      <c r="FO69" s="28"/>
    </row>
    <row r="70" customFormat="false" ht="15" hidden="false" customHeight="false" outlineLevel="0" collapsed="false">
      <c r="A70" s="27" t="str">
        <f aca="false">IF(ISBLANK(Values!E69),"",IF(Values!$B$37="EU","computercomponent","computer"))</f>
        <v/>
      </c>
      <c r="B70" s="35"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IF(ISBLANK(Values!E69),"",IF($CO70="DEFAULT", Values!$B$18, ""))</f>
        <v/>
      </c>
      <c r="M70" s="36" t="str">
        <f aca="false">IF(ISBLANK(Values!E69),"",Values!$M69)</f>
        <v/>
      </c>
      <c r="N70" s="36" t="str">
        <f aca="false">IF(ISBLANK(Values!$F69),"",Values!N69)</f>
        <v/>
      </c>
      <c r="O70" s="36" t="str">
        <f aca="false">IF(ISBLANK(Values!$F69),"",Values!O69)</f>
        <v/>
      </c>
      <c r="P70" s="36" t="str">
        <f aca="false">IF(ISBLANK(Values!$F69),"",Values!P69)</f>
        <v/>
      </c>
      <c r="Q70" s="36" t="str">
        <f aca="false">IF(ISBLANK(Values!$F69),"",Values!Q69)</f>
        <v/>
      </c>
      <c r="R70" s="36" t="str">
        <f aca="false">IF(ISBLANK(Values!$F69),"",Values!R69)</f>
        <v/>
      </c>
      <c r="S70" s="28"/>
      <c r="T70" s="28"/>
      <c r="U70" s="28"/>
      <c r="W70" s="30" t="str">
        <f aca="false">IF(ISBLANK(Values!E69),"","Child")</f>
        <v/>
      </c>
      <c r="X70" s="30" t="str">
        <f aca="false">IF(ISBLANK(Values!E69),"",Values!$B$13)</f>
        <v/>
      </c>
      <c r="Y70" s="33" t="str">
        <f aca="false">IF(ISBLANK(Values!E69),"","Size-Color")</f>
        <v/>
      </c>
      <c r="Z70" s="30" t="str">
        <f aca="false">IF(ISBLANK(Values!E69),"","variation")</f>
        <v/>
      </c>
      <c r="AA70" s="1" t="str">
        <f aca="false">IF(ISBLANK(Values!E69),"",Values!$B$20)</f>
        <v/>
      </c>
      <c r="AI70" s="37"/>
      <c r="AJ70" s="34"/>
      <c r="AT70" s="28"/>
      <c r="BE70" s="27"/>
      <c r="BF70" s="27"/>
      <c r="BG70" s="27"/>
      <c r="BH70" s="27"/>
      <c r="DO70" s="27"/>
      <c r="DP70" s="27"/>
      <c r="DS70" s="27"/>
      <c r="DY70" s="0"/>
      <c r="DZ70" s="27"/>
      <c r="EA70" s="27"/>
      <c r="EB70" s="27"/>
      <c r="EC70" s="27"/>
      <c r="EV70" s="27"/>
      <c r="FO70" s="28"/>
    </row>
    <row r="71" customFormat="false" ht="15" hidden="false" customHeight="false" outlineLevel="0" collapsed="false">
      <c r="A71" s="27" t="str">
        <f aca="false">IF(ISBLANK(Values!E70),"",IF(Values!$B$37="EU","computercomponent","computer"))</f>
        <v/>
      </c>
      <c r="B71" s="35"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IF(ISBLANK(Values!E70),"",IF($CO71="DEFAULT", Values!$B$18, ""))</f>
        <v/>
      </c>
      <c r="M71" s="36" t="str">
        <f aca="false">IF(ISBLANK(Values!E70),"",Values!$M70)</f>
        <v/>
      </c>
      <c r="N71" s="36" t="str">
        <f aca="false">IF(ISBLANK(Values!$F70),"",Values!N70)</f>
        <v/>
      </c>
      <c r="O71" s="36" t="str">
        <f aca="false">IF(ISBLANK(Values!$F70),"",Values!O70)</f>
        <v/>
      </c>
      <c r="P71" s="36" t="str">
        <f aca="false">IF(ISBLANK(Values!$F70),"",Values!P70)</f>
        <v/>
      </c>
      <c r="Q71" s="36" t="str">
        <f aca="false">IF(ISBLANK(Values!$F70),"",Values!Q70)</f>
        <v/>
      </c>
      <c r="R71" s="36" t="str">
        <f aca="false">IF(ISBLANK(Values!$F70),"",Values!R70)</f>
        <v/>
      </c>
      <c r="S71" s="28"/>
      <c r="T71" s="28"/>
      <c r="U71" s="28"/>
      <c r="W71" s="30" t="str">
        <f aca="false">IF(ISBLANK(Values!E70),"","Child")</f>
        <v/>
      </c>
      <c r="X71" s="30" t="str">
        <f aca="false">IF(ISBLANK(Values!E70),"",Values!$B$13)</f>
        <v/>
      </c>
      <c r="Y71" s="33" t="str">
        <f aca="false">IF(ISBLANK(Values!E70),"","Size-Color")</f>
        <v/>
      </c>
      <c r="Z71" s="30" t="str">
        <f aca="false">IF(ISBLANK(Values!E70),"","variation")</f>
        <v/>
      </c>
      <c r="AA71" s="1" t="str">
        <f aca="false">IF(ISBLANK(Values!E70),"",Values!$B$20)</f>
        <v/>
      </c>
      <c r="AI71" s="37"/>
      <c r="AJ71" s="34"/>
      <c r="AT71" s="28"/>
      <c r="BE71" s="27"/>
      <c r="BF71" s="27"/>
      <c r="BG71" s="27"/>
      <c r="BH71" s="27"/>
      <c r="DO71" s="27"/>
      <c r="DP71" s="27"/>
      <c r="DS71" s="27"/>
      <c r="DY71" s="0"/>
      <c r="DZ71" s="27"/>
      <c r="EA71" s="27"/>
      <c r="EB71" s="27"/>
      <c r="EC71" s="27"/>
      <c r="EV71" s="27"/>
      <c r="FO71" s="28"/>
    </row>
    <row r="72" customFormat="false" ht="15" hidden="false" customHeight="false" outlineLevel="0" collapsed="false">
      <c r="A72" s="27" t="str">
        <f aca="false">IF(ISBLANK(Values!E71),"",IF(Values!$B$37="EU","computercomponent","computer"))</f>
        <v/>
      </c>
      <c r="B72" s="35"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IF(ISBLANK(Values!E71),"",IF($CO72="DEFAULT", Values!$B$18, ""))</f>
        <v/>
      </c>
      <c r="M72" s="36" t="str">
        <f aca="false">IF(ISBLANK(Values!E71),"",Values!$M71)</f>
        <v/>
      </c>
      <c r="N72" s="36" t="str">
        <f aca="false">IF(ISBLANK(Values!$F71),"",Values!N71)</f>
        <v/>
      </c>
      <c r="O72" s="36" t="str">
        <f aca="false">IF(ISBLANK(Values!$F71),"",Values!O71)</f>
        <v/>
      </c>
      <c r="P72" s="36" t="str">
        <f aca="false">IF(ISBLANK(Values!$F71),"",Values!P71)</f>
        <v/>
      </c>
      <c r="Q72" s="36" t="str">
        <f aca="false">IF(ISBLANK(Values!$F71),"",Values!Q71)</f>
        <v/>
      </c>
      <c r="R72" s="36" t="str">
        <f aca="false">IF(ISBLANK(Values!$F71),"",Values!R71)</f>
        <v/>
      </c>
      <c r="S72" s="28"/>
      <c r="T72" s="28"/>
      <c r="U72" s="28"/>
      <c r="W72" s="30" t="str">
        <f aca="false">IF(ISBLANK(Values!E71),"","Child")</f>
        <v/>
      </c>
      <c r="X72" s="30" t="str">
        <f aca="false">IF(ISBLANK(Values!E71),"",Values!$B$13)</f>
        <v/>
      </c>
      <c r="Y72" s="33" t="str">
        <f aca="false">IF(ISBLANK(Values!E71),"","Size-Color")</f>
        <v/>
      </c>
      <c r="Z72" s="30" t="str">
        <f aca="false">IF(ISBLANK(Values!E71),"","variation")</f>
        <v/>
      </c>
      <c r="AA72" s="1" t="str">
        <f aca="false">IF(ISBLANK(Values!E71),"",Values!$B$20)</f>
        <v/>
      </c>
      <c r="AI72" s="37"/>
      <c r="AJ72" s="34"/>
      <c r="AT72" s="28"/>
      <c r="BE72" s="27"/>
      <c r="BF72" s="27"/>
      <c r="BG72" s="27"/>
      <c r="BH72" s="27"/>
      <c r="DO72" s="27"/>
      <c r="DP72" s="27"/>
      <c r="DS72" s="27"/>
      <c r="DY72" s="0"/>
      <c r="DZ72" s="27"/>
      <c r="EA72" s="27"/>
      <c r="EB72" s="27"/>
      <c r="EC72" s="27"/>
      <c r="EV72" s="27"/>
      <c r="FO72" s="28"/>
    </row>
    <row r="73" customFormat="false" ht="15" hidden="false" customHeight="false" outlineLevel="0" collapsed="false">
      <c r="A73" s="27" t="str">
        <f aca="false">IF(ISBLANK(Values!E72),"",IF(Values!$B$37="EU","computercomponent","computer"))</f>
        <v/>
      </c>
      <c r="B73" s="35"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IF(ISBLANK(Values!E72),"",IF($CO73="DEFAULT", Values!$B$18, ""))</f>
        <v/>
      </c>
      <c r="M73" s="36" t="str">
        <f aca="false">IF(ISBLANK(Values!E72),"",Values!$M72)</f>
        <v/>
      </c>
      <c r="N73" s="36" t="str">
        <f aca="false">IF(ISBLANK(Values!$F72),"",Values!N72)</f>
        <v/>
      </c>
      <c r="O73" s="36" t="str">
        <f aca="false">IF(ISBLANK(Values!$F72),"",Values!O72)</f>
        <v/>
      </c>
      <c r="P73" s="36" t="str">
        <f aca="false">IF(ISBLANK(Values!$F72),"",Values!P72)</f>
        <v/>
      </c>
      <c r="Q73" s="36" t="str">
        <f aca="false">IF(ISBLANK(Values!$F72),"",Values!Q72)</f>
        <v/>
      </c>
      <c r="R73" s="36" t="str">
        <f aca="false">IF(ISBLANK(Values!$F72),"",Values!R72)</f>
        <v/>
      </c>
      <c r="S73" s="28" t="str">
        <f aca="false">IF(ISBLANK(Values!$F72),"",Values!S72)</f>
        <v/>
      </c>
      <c r="T73" s="28" t="str">
        <f aca="false">IF(ISBLANK(Values!$F72),"",Values!T72)</f>
        <v/>
      </c>
      <c r="U73" s="28" t="str">
        <f aca="false">IF(ISBLANK(Values!$F72),"",Values!U72)</f>
        <v/>
      </c>
      <c r="W73" s="30" t="str">
        <f aca="false">IF(ISBLANK(Values!E72),"","Child")</f>
        <v/>
      </c>
      <c r="X73" s="30" t="str">
        <f aca="false">IF(ISBLANK(Values!E72),"",Values!$B$13)</f>
        <v/>
      </c>
      <c r="Y73" s="33" t="str">
        <f aca="false">IF(ISBLANK(Values!E72),"","Size-Color")</f>
        <v/>
      </c>
      <c r="Z73" s="30" t="str">
        <f aca="false">IF(ISBLANK(Values!E72),"","variation")</f>
        <v/>
      </c>
      <c r="AA73" s="1" t="str">
        <f aca="false">IF(ISBLANK(Values!E72),"",Values!$B$20)</f>
        <v/>
      </c>
      <c r="AI73" s="37"/>
      <c r="AJ73" s="34"/>
      <c r="AT73" s="28"/>
      <c r="BE73" s="27"/>
      <c r="BF73" s="27"/>
      <c r="BG73" s="27"/>
      <c r="BH73" s="27"/>
      <c r="DO73" s="27"/>
      <c r="DP73" s="27"/>
      <c r="DS73" s="27"/>
      <c r="DY73" s="0"/>
      <c r="DZ73" s="27"/>
      <c r="EA73" s="27"/>
      <c r="EB73" s="27"/>
      <c r="EC73" s="27"/>
      <c r="EV73" s="27"/>
      <c r="FO73" s="28"/>
    </row>
    <row r="74" customFormat="false" ht="15" hidden="false" customHeight="false" outlineLevel="0" collapsed="false">
      <c r="A74" s="27" t="str">
        <f aca="false">IF(ISBLANK(Values!E73),"",IF(Values!$B$37="EU","computercomponent","computer"))</f>
        <v/>
      </c>
      <c r="B74" s="35"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IF(ISBLANK(Values!E73),"",IF($CO74="DEFAULT", Values!$B$18, ""))</f>
        <v/>
      </c>
      <c r="M74" s="36" t="str">
        <f aca="false">IF(ISBLANK(Values!E73),"",Values!$M73)</f>
        <v/>
      </c>
      <c r="N74" s="36" t="str">
        <f aca="false">IF(ISBLANK(Values!$F73),"",Values!N73)</f>
        <v/>
      </c>
      <c r="O74" s="36" t="str">
        <f aca="false">IF(ISBLANK(Values!$F73),"",Values!O73)</f>
        <v/>
      </c>
      <c r="P74" s="36" t="str">
        <f aca="false">IF(ISBLANK(Values!$F73),"",Values!P73)</f>
        <v/>
      </c>
      <c r="Q74" s="36" t="str">
        <f aca="false">IF(ISBLANK(Values!$F73),"",Values!Q73)</f>
        <v/>
      </c>
      <c r="R74" s="36" t="str">
        <f aca="false">IF(ISBLANK(Values!$F73),"",Values!R73)</f>
        <v/>
      </c>
      <c r="S74" s="28" t="str">
        <f aca="false">IF(ISBLANK(Values!$F73),"",Values!S73)</f>
        <v/>
      </c>
      <c r="T74" s="28" t="str">
        <f aca="false">IF(ISBLANK(Values!$F73),"",Values!T73)</f>
        <v/>
      </c>
      <c r="U74" s="28" t="str">
        <f aca="false">IF(ISBLANK(Values!$F73),"",Values!U73)</f>
        <v/>
      </c>
      <c r="W74" s="30" t="str">
        <f aca="false">IF(ISBLANK(Values!E73),"","Child")</f>
        <v/>
      </c>
      <c r="X74" s="30" t="str">
        <f aca="false">IF(ISBLANK(Values!E73),"",Values!$B$13)</f>
        <v/>
      </c>
      <c r="Y74" s="33" t="str">
        <f aca="false">IF(ISBLANK(Values!E73),"","Size-Color")</f>
        <v/>
      </c>
      <c r="Z74" s="30" t="str">
        <f aca="false">IF(ISBLANK(Values!E73),"","variation")</f>
        <v/>
      </c>
      <c r="AA74" s="1" t="str">
        <f aca="false">IF(ISBLANK(Values!E73),"",Values!$B$20)</f>
        <v/>
      </c>
      <c r="AI74" s="37"/>
      <c r="AJ74" s="34"/>
      <c r="AT74" s="28"/>
      <c r="BE74" s="27"/>
      <c r="BF74" s="27"/>
      <c r="BG74" s="27"/>
      <c r="BH74" s="27"/>
      <c r="DO74" s="27"/>
      <c r="DP74" s="27"/>
      <c r="DS74" s="27"/>
      <c r="DY74" s="0"/>
      <c r="DZ74" s="27"/>
      <c r="EA74" s="27"/>
      <c r="EB74" s="27"/>
      <c r="EC74" s="27"/>
      <c r="EV74" s="27"/>
      <c r="FO74" s="28"/>
    </row>
    <row r="75" customFormat="false" ht="15" hidden="false" customHeight="false" outlineLevel="0" collapsed="false">
      <c r="A75" s="27" t="str">
        <f aca="false">IF(ISBLANK(Values!E74),"",IF(Values!$B$37="EU","computercomponent","computer"))</f>
        <v/>
      </c>
      <c r="B75" s="35"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IF(ISBLANK(Values!E74),"",IF($CO75="DEFAULT", Values!$B$18, ""))</f>
        <v/>
      </c>
      <c r="M75" s="36" t="str">
        <f aca="false">IF(ISBLANK(Values!E74),"",Values!$M74)</f>
        <v/>
      </c>
      <c r="N75" s="36" t="str">
        <f aca="false">IF(ISBLANK(Values!$F74),"",Values!N74)</f>
        <v/>
      </c>
      <c r="O75" s="36" t="str">
        <f aca="false">IF(ISBLANK(Values!$F74),"",Values!O74)</f>
        <v/>
      </c>
      <c r="P75" s="36" t="str">
        <f aca="false">IF(ISBLANK(Values!$F74),"",Values!P74)</f>
        <v/>
      </c>
      <c r="Q75" s="36" t="str">
        <f aca="false">IF(ISBLANK(Values!$F74),"",Values!Q74)</f>
        <v/>
      </c>
      <c r="R75" s="36" t="str">
        <f aca="false">IF(ISBLANK(Values!$F74),"",Values!R74)</f>
        <v/>
      </c>
      <c r="S75" s="28" t="str">
        <f aca="false">IF(ISBLANK(Values!$F74),"",Values!S74)</f>
        <v/>
      </c>
      <c r="T75" s="28" t="str">
        <f aca="false">IF(ISBLANK(Values!$F74),"",Values!T74)</f>
        <v/>
      </c>
      <c r="U75" s="28" t="str">
        <f aca="false">IF(ISBLANK(Values!$F74),"",Values!U74)</f>
        <v/>
      </c>
      <c r="W75" s="30" t="str">
        <f aca="false">IF(ISBLANK(Values!E74),"","Child")</f>
        <v/>
      </c>
      <c r="X75" s="30" t="str">
        <f aca="false">IF(ISBLANK(Values!E74),"",Values!$B$13)</f>
        <v/>
      </c>
      <c r="Y75" s="33" t="str">
        <f aca="false">IF(ISBLANK(Values!E74),"","Size-Color")</f>
        <v/>
      </c>
      <c r="Z75" s="30" t="str">
        <f aca="false">IF(ISBLANK(Values!E74),"","variation")</f>
        <v/>
      </c>
      <c r="AA75" s="1" t="str">
        <f aca="false">IF(ISBLANK(Values!E74),"",Values!$B$20)</f>
        <v/>
      </c>
      <c r="AI75" s="37"/>
      <c r="AJ75" s="34"/>
      <c r="AT75" s="28"/>
      <c r="BE75" s="27"/>
      <c r="BF75" s="27"/>
      <c r="BG75" s="27"/>
      <c r="BH75" s="27"/>
      <c r="DO75" s="27"/>
      <c r="DP75" s="27"/>
      <c r="DS75" s="27"/>
      <c r="DY75" s="0"/>
      <c r="DZ75" s="27"/>
      <c r="EA75" s="27"/>
      <c r="EB75" s="27"/>
      <c r="EC75" s="27"/>
      <c r="EV75" s="27"/>
      <c r="FO75" s="28"/>
    </row>
    <row r="76" customFormat="false" ht="15" hidden="false" customHeight="false" outlineLevel="0" collapsed="false">
      <c r="A76" s="27" t="str">
        <f aca="false">IF(ISBLANK(Values!E75),"",IF(Values!$B$37="EU","computercomponent","computer"))</f>
        <v/>
      </c>
      <c r="B76" s="35"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IF(ISBLANK(Values!E75),"",IF($CO76="DEFAULT", Values!$B$18, ""))</f>
        <v/>
      </c>
      <c r="M76" s="36" t="str">
        <f aca="false">IF(ISBLANK(Values!E75),"",Values!$M75)</f>
        <v/>
      </c>
      <c r="N76" s="36" t="str">
        <f aca="false">IF(ISBLANK(Values!$F75),"",Values!N75)</f>
        <v/>
      </c>
      <c r="O76" s="36" t="str">
        <f aca="false">IF(ISBLANK(Values!$F75),"",Values!O75)</f>
        <v/>
      </c>
      <c r="P76" s="36" t="str">
        <f aca="false">IF(ISBLANK(Values!$F75),"",Values!P75)</f>
        <v/>
      </c>
      <c r="Q76" s="36" t="str">
        <f aca="false">IF(ISBLANK(Values!$F75),"",Values!Q75)</f>
        <v/>
      </c>
      <c r="R76" s="36" t="str">
        <f aca="false">IF(ISBLANK(Values!$F75),"",Values!R75)</f>
        <v/>
      </c>
      <c r="S76" s="28" t="str">
        <f aca="false">IF(ISBLANK(Values!$F75),"",Values!S75)</f>
        <v/>
      </c>
      <c r="T76" s="28" t="str">
        <f aca="false">IF(ISBLANK(Values!$F75),"",Values!T75)</f>
        <v/>
      </c>
      <c r="U76" s="28" t="str">
        <f aca="false">IF(ISBLANK(Values!$F75),"",Values!U75)</f>
        <v/>
      </c>
      <c r="W76" s="30" t="str">
        <f aca="false">IF(ISBLANK(Values!E75),"","Child")</f>
        <v/>
      </c>
      <c r="X76" s="30" t="str">
        <f aca="false">IF(ISBLANK(Values!E75),"",Values!$B$13)</f>
        <v/>
      </c>
      <c r="Y76" s="33" t="str">
        <f aca="false">IF(ISBLANK(Values!E75),"","Size-Color")</f>
        <v/>
      </c>
      <c r="Z76" s="30" t="str">
        <f aca="false">IF(ISBLANK(Values!E75),"","variation")</f>
        <v/>
      </c>
      <c r="AA76" s="1" t="str">
        <f aca="false">IF(ISBLANK(Values!E75),"",Values!$B$20)</f>
        <v/>
      </c>
      <c r="AI76" s="37"/>
      <c r="AJ76" s="34"/>
      <c r="AT76" s="28"/>
      <c r="BE76" s="27"/>
      <c r="BF76" s="27"/>
      <c r="BG76" s="27"/>
      <c r="BH76" s="27"/>
      <c r="DO76" s="27"/>
      <c r="DP76" s="27"/>
      <c r="DS76" s="27"/>
      <c r="DY76" s="0"/>
      <c r="DZ76" s="27"/>
      <c r="EA76" s="27"/>
      <c r="EB76" s="27"/>
      <c r="EC76" s="27"/>
      <c r="EV76" s="27"/>
      <c r="FO76" s="28"/>
    </row>
    <row r="77" customFormat="false" ht="15" hidden="false" customHeight="false" outlineLevel="0" collapsed="false">
      <c r="A77" s="27" t="str">
        <f aca="false">IF(ISBLANK(Values!E76),"",IF(Values!$B$37="EU","computercomponent","computer"))</f>
        <v/>
      </c>
      <c r="B77" s="35"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IF(ISBLANK(Values!E76),"",IF($CO77="DEFAULT", Values!$B$18, ""))</f>
        <v/>
      </c>
      <c r="M77" s="36" t="str">
        <f aca="false">IF(ISBLANK(Values!E76),"",Values!$M76)</f>
        <v/>
      </c>
      <c r="N77" s="36" t="str">
        <f aca="false">IF(ISBLANK(Values!$F76),"",Values!N76)</f>
        <v/>
      </c>
      <c r="O77" s="36" t="str">
        <f aca="false">IF(ISBLANK(Values!$F76),"",Values!O76)</f>
        <v/>
      </c>
      <c r="P77" s="36" t="str">
        <f aca="false">IF(ISBLANK(Values!$F76),"",Values!P76)</f>
        <v/>
      </c>
      <c r="Q77" s="36" t="str">
        <f aca="false">IF(ISBLANK(Values!$F76),"",Values!Q76)</f>
        <v/>
      </c>
      <c r="R77" s="36" t="str">
        <f aca="false">IF(ISBLANK(Values!$F76),"",Values!R76)</f>
        <v/>
      </c>
      <c r="S77" s="28" t="str">
        <f aca="false">IF(ISBLANK(Values!$F76),"",Values!S76)</f>
        <v/>
      </c>
      <c r="T77" s="28" t="str">
        <f aca="false">IF(ISBLANK(Values!$F76),"",Values!T76)</f>
        <v/>
      </c>
      <c r="U77" s="28" t="str">
        <f aca="false">IF(ISBLANK(Values!$F76),"",Values!U76)</f>
        <v/>
      </c>
      <c r="W77" s="30" t="str">
        <f aca="false">IF(ISBLANK(Values!E76),"","Child")</f>
        <v/>
      </c>
      <c r="X77" s="30" t="str">
        <f aca="false">IF(ISBLANK(Values!E76),"",Values!$B$13)</f>
        <v/>
      </c>
      <c r="Y77" s="33" t="str">
        <f aca="false">IF(ISBLANK(Values!E76),"","Size-Color")</f>
        <v/>
      </c>
      <c r="Z77" s="30" t="str">
        <f aca="false">IF(ISBLANK(Values!E76),"","variation")</f>
        <v/>
      </c>
      <c r="AA77" s="1" t="str">
        <f aca="false">IF(ISBLANK(Values!E76),"",Values!$B$20)</f>
        <v/>
      </c>
      <c r="AI77" s="37"/>
      <c r="AJ77" s="34"/>
      <c r="AT77" s="28"/>
      <c r="BE77" s="27"/>
      <c r="BF77" s="27"/>
      <c r="BG77" s="27"/>
      <c r="BH77" s="27"/>
      <c r="DO77" s="27"/>
      <c r="DP77" s="27"/>
      <c r="DS77" s="27"/>
      <c r="DY77" s="0"/>
      <c r="DZ77" s="27"/>
      <c r="EA77" s="27"/>
      <c r="EB77" s="27"/>
      <c r="EC77" s="27"/>
      <c r="EV77" s="27"/>
      <c r="FO77" s="28"/>
    </row>
    <row r="78" customFormat="false" ht="15" hidden="false" customHeight="false" outlineLevel="0" collapsed="false">
      <c r="A78" s="27" t="str">
        <f aca="false">IF(ISBLANK(Values!E77),"",IF(Values!$B$37="EU","computercomponent","computer"))</f>
        <v/>
      </c>
      <c r="B78" s="35"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IF(ISBLANK(Values!E77),"",IF($CO78="DEFAULT", Values!$B$18, ""))</f>
        <v/>
      </c>
      <c r="M78" s="36" t="str">
        <f aca="false">IF(ISBLANK(Values!E77),"",Values!$M77)</f>
        <v/>
      </c>
      <c r="N78" s="36" t="str">
        <f aca="false">IF(ISBLANK(Values!$F77),"",Values!N77)</f>
        <v/>
      </c>
      <c r="O78" s="36" t="str">
        <f aca="false">IF(ISBLANK(Values!$F77),"",Values!O77)</f>
        <v/>
      </c>
      <c r="P78" s="36" t="str">
        <f aca="false">IF(ISBLANK(Values!$F77),"",Values!P77)</f>
        <v/>
      </c>
      <c r="Q78" s="36" t="str">
        <f aca="false">IF(ISBLANK(Values!$F77),"",Values!Q77)</f>
        <v/>
      </c>
      <c r="R78" s="36" t="str">
        <f aca="false">IF(ISBLANK(Values!$F77),"",Values!R77)</f>
        <v/>
      </c>
      <c r="S78" s="28" t="str">
        <f aca="false">IF(ISBLANK(Values!$F77),"",Values!S77)</f>
        <v/>
      </c>
      <c r="T78" s="28" t="str">
        <f aca="false">IF(ISBLANK(Values!$F77),"",Values!T77)</f>
        <v/>
      </c>
      <c r="U78" s="28" t="str">
        <f aca="false">IF(ISBLANK(Values!$F77),"",Values!U77)</f>
        <v/>
      </c>
      <c r="W78" s="30" t="str">
        <f aca="false">IF(ISBLANK(Values!E77),"","Child")</f>
        <v/>
      </c>
      <c r="X78" s="30" t="str">
        <f aca="false">IF(ISBLANK(Values!E77),"",Values!$B$13)</f>
        <v/>
      </c>
      <c r="Y78" s="33" t="str">
        <f aca="false">IF(ISBLANK(Values!E77),"","Size-Color")</f>
        <v/>
      </c>
      <c r="Z78" s="30" t="str">
        <f aca="false">IF(ISBLANK(Values!E77),"","variation")</f>
        <v/>
      </c>
      <c r="AA78" s="1" t="str">
        <f aca="false">IF(ISBLANK(Values!E77),"",Values!$B$20)</f>
        <v/>
      </c>
      <c r="AI78" s="37"/>
      <c r="AJ78" s="34"/>
      <c r="AT78" s="28"/>
      <c r="BE78" s="27"/>
      <c r="BF78" s="27"/>
      <c r="BG78" s="27"/>
      <c r="BH78" s="27"/>
      <c r="DO78" s="27"/>
      <c r="DP78" s="27"/>
      <c r="DS78" s="27"/>
      <c r="DY78" s="0"/>
      <c r="DZ78" s="27"/>
      <c r="EA78" s="27"/>
      <c r="EB78" s="27"/>
      <c r="EC78" s="27"/>
      <c r="EV78" s="27"/>
      <c r="FO78" s="28"/>
    </row>
    <row r="79" customFormat="false" ht="15" hidden="false" customHeight="false" outlineLevel="0" collapsed="false">
      <c r="A79" s="27" t="str">
        <f aca="false">IF(ISBLANK(Values!E78),"",IF(Values!$B$37="EU","computercomponent","computer"))</f>
        <v/>
      </c>
      <c r="B79" s="35"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IF(ISBLANK(Values!E78),"",IF($CO79="DEFAULT", Values!$B$18, ""))</f>
        <v/>
      </c>
      <c r="M79" s="36" t="str">
        <f aca="false">IF(ISBLANK(Values!E78),"",Values!$M78)</f>
        <v/>
      </c>
      <c r="N79" s="36" t="str">
        <f aca="false">IF(ISBLANK(Values!$F78),"",Values!N78)</f>
        <v/>
      </c>
      <c r="O79" s="36" t="str">
        <f aca="false">IF(ISBLANK(Values!$F78),"",Values!O78)</f>
        <v/>
      </c>
      <c r="P79" s="36" t="str">
        <f aca="false">IF(ISBLANK(Values!$F78),"",Values!P78)</f>
        <v/>
      </c>
      <c r="Q79" s="36" t="str">
        <f aca="false">IF(ISBLANK(Values!$F78),"",Values!Q78)</f>
        <v/>
      </c>
      <c r="R79" s="36" t="str">
        <f aca="false">IF(ISBLANK(Values!$F78),"",Values!R78)</f>
        <v/>
      </c>
      <c r="S79" s="28" t="str">
        <f aca="false">IF(ISBLANK(Values!$F78),"",Values!S78)</f>
        <v/>
      </c>
      <c r="T79" s="28" t="str">
        <f aca="false">IF(ISBLANK(Values!$F78),"",Values!T78)</f>
        <v/>
      </c>
      <c r="U79" s="28" t="str">
        <f aca="false">IF(ISBLANK(Values!$F78),"",Values!U78)</f>
        <v/>
      </c>
      <c r="W79" s="30" t="str">
        <f aca="false">IF(ISBLANK(Values!E78),"","Child")</f>
        <v/>
      </c>
      <c r="X79" s="30" t="str">
        <f aca="false">IF(ISBLANK(Values!E78),"",Values!$B$13)</f>
        <v/>
      </c>
      <c r="Y79" s="33" t="str">
        <f aca="false">IF(ISBLANK(Values!E78),"","Size-Color")</f>
        <v/>
      </c>
      <c r="Z79" s="30" t="str">
        <f aca="false">IF(ISBLANK(Values!E78),"","variation")</f>
        <v/>
      </c>
      <c r="AA79" s="1" t="str">
        <f aca="false">IF(ISBLANK(Values!E78),"",Values!$B$20)</f>
        <v/>
      </c>
      <c r="AI79" s="37"/>
      <c r="AJ79" s="34"/>
      <c r="AT79" s="28"/>
      <c r="BE79" s="27"/>
      <c r="BF79" s="27"/>
      <c r="BG79" s="27"/>
      <c r="BH79" s="27"/>
      <c r="DO79" s="27"/>
      <c r="DP79" s="27"/>
      <c r="DS79" s="27"/>
      <c r="DY79" s="0"/>
      <c r="DZ79" s="27"/>
      <c r="EA79" s="27"/>
      <c r="EB79" s="27"/>
      <c r="EC79" s="27"/>
      <c r="EV79" s="27"/>
      <c r="FO79" s="28"/>
    </row>
    <row r="80" customFormat="false" ht="15" hidden="false" customHeight="false" outlineLevel="0" collapsed="false">
      <c r="A80" s="27" t="str">
        <f aca="false">IF(ISBLANK(Values!E79),"",IF(Values!$B$37="EU","computercomponent","computer"))</f>
        <v/>
      </c>
      <c r="B80" s="35"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IF(ISBLANK(Values!E79),"",IF($CO80="DEFAULT", Values!$B$18, ""))</f>
        <v/>
      </c>
      <c r="M80" s="36" t="str">
        <f aca="false">IF(ISBLANK(Values!E79),"",Values!$M79)</f>
        <v/>
      </c>
      <c r="N80" s="36" t="str">
        <f aca="false">IF(ISBLANK(Values!$F79),"",Values!N79)</f>
        <v/>
      </c>
      <c r="O80" s="36" t="str">
        <f aca="false">IF(ISBLANK(Values!$F79),"",Values!O79)</f>
        <v/>
      </c>
      <c r="P80" s="36" t="str">
        <f aca="false">IF(ISBLANK(Values!$F79),"",Values!P79)</f>
        <v/>
      </c>
      <c r="Q80" s="36" t="str">
        <f aca="false">IF(ISBLANK(Values!$F79),"",Values!Q79)</f>
        <v/>
      </c>
      <c r="R80" s="36" t="str">
        <f aca="false">IF(ISBLANK(Values!$F79),"",Values!R79)</f>
        <v/>
      </c>
      <c r="S80" s="28" t="str">
        <f aca="false">IF(ISBLANK(Values!$F79),"",Values!S79)</f>
        <v/>
      </c>
      <c r="T80" s="28" t="str">
        <f aca="false">IF(ISBLANK(Values!$F79),"",Values!T79)</f>
        <v/>
      </c>
      <c r="U80" s="28" t="str">
        <f aca="false">IF(ISBLANK(Values!$F79),"",Values!U79)</f>
        <v/>
      </c>
      <c r="W80" s="30" t="str">
        <f aca="false">IF(ISBLANK(Values!E79),"","Child")</f>
        <v/>
      </c>
      <c r="X80" s="30" t="str">
        <f aca="false">IF(ISBLANK(Values!E79),"",Values!$B$13)</f>
        <v/>
      </c>
      <c r="Y80" s="33" t="str">
        <f aca="false">IF(ISBLANK(Values!E79),"","Size-Color")</f>
        <v/>
      </c>
      <c r="Z80" s="30" t="str">
        <f aca="false">IF(ISBLANK(Values!E79),"","variation")</f>
        <v/>
      </c>
      <c r="AA80" s="1" t="str">
        <f aca="false">IF(ISBLANK(Values!E79),"",Values!$B$20)</f>
        <v/>
      </c>
      <c r="AI80" s="37"/>
      <c r="AJ80" s="34"/>
      <c r="AT80" s="28"/>
      <c r="BE80" s="27"/>
      <c r="BF80" s="27"/>
      <c r="BG80" s="27"/>
      <c r="BH80" s="27"/>
      <c r="DO80" s="27"/>
      <c r="DP80" s="27"/>
      <c r="DS80" s="27"/>
      <c r="DY80" s="0"/>
      <c r="DZ80" s="27"/>
      <c r="EA80" s="27"/>
      <c r="EB80" s="27"/>
      <c r="EC80" s="27"/>
      <c r="EV80" s="27"/>
      <c r="FO80" s="28"/>
    </row>
    <row r="81" customFormat="false" ht="15" hidden="false" customHeight="false" outlineLevel="0" collapsed="false">
      <c r="A81" s="27" t="str">
        <f aca="false">IF(ISBLANK(Values!E80),"",IF(Values!$B$37="EU","computercomponent","computer"))</f>
        <v/>
      </c>
      <c r="B81" s="35"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IF(ISBLANK(Values!E80),"",IF($CO81="DEFAULT", Values!$B$18, ""))</f>
        <v/>
      </c>
      <c r="M81" s="36" t="str">
        <f aca="false">IF(ISBLANK(Values!E80),"",Values!$M80)</f>
        <v/>
      </c>
      <c r="N81" s="36" t="str">
        <f aca="false">IF(ISBLANK(Values!$F80),"",Values!N80)</f>
        <v/>
      </c>
      <c r="O81" s="36" t="str">
        <f aca="false">IF(ISBLANK(Values!$F80),"",Values!O80)</f>
        <v/>
      </c>
      <c r="P81" s="36" t="str">
        <f aca="false">IF(ISBLANK(Values!$F80),"",Values!P80)</f>
        <v/>
      </c>
      <c r="Q81" s="36" t="str">
        <f aca="false">IF(ISBLANK(Values!$F80),"",Values!Q80)</f>
        <v/>
      </c>
      <c r="R81" s="36" t="str">
        <f aca="false">IF(ISBLANK(Values!$F80),"",Values!R80)</f>
        <v/>
      </c>
      <c r="S81" s="28" t="str">
        <f aca="false">IF(ISBLANK(Values!$F80),"",Values!S80)</f>
        <v/>
      </c>
      <c r="T81" s="28" t="str">
        <f aca="false">IF(ISBLANK(Values!$F80),"",Values!T80)</f>
        <v/>
      </c>
      <c r="U81" s="28" t="str">
        <f aca="false">IF(ISBLANK(Values!$F80),"",Values!U80)</f>
        <v/>
      </c>
      <c r="W81" s="30" t="str">
        <f aca="false">IF(ISBLANK(Values!E80),"","Child")</f>
        <v/>
      </c>
      <c r="X81" s="30" t="str">
        <f aca="false">IF(ISBLANK(Values!E80),"",Values!$B$13)</f>
        <v/>
      </c>
      <c r="Y81" s="33" t="str">
        <f aca="false">IF(ISBLANK(Values!E80),"","Size-Color")</f>
        <v/>
      </c>
      <c r="Z81" s="30" t="str">
        <f aca="false">IF(ISBLANK(Values!E80),"","variation")</f>
        <v/>
      </c>
      <c r="AA81" s="1" t="str">
        <f aca="false">IF(ISBLANK(Values!E80),"",Values!$B$20)</f>
        <v/>
      </c>
      <c r="AI81" s="37"/>
      <c r="AJ81" s="34"/>
      <c r="AT81" s="28"/>
      <c r="BE81" s="27"/>
      <c r="BF81" s="27"/>
      <c r="BG81" s="27"/>
      <c r="BH81" s="27"/>
      <c r="DO81" s="27"/>
      <c r="DP81" s="27"/>
      <c r="DS81" s="27"/>
      <c r="DY81" s="0"/>
      <c r="DZ81" s="27"/>
      <c r="EA81" s="27"/>
      <c r="EB81" s="27"/>
      <c r="EC81" s="27"/>
      <c r="EV81" s="27"/>
      <c r="FO81" s="28"/>
    </row>
    <row r="82" customFormat="false" ht="15" hidden="false" customHeight="false" outlineLevel="0" collapsed="false">
      <c r="A82" s="27" t="str">
        <f aca="false">IF(ISBLANK(Values!E81),"",IF(Values!$B$37="EU","computercomponent","computer"))</f>
        <v/>
      </c>
      <c r="B82" s="35"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IF(ISBLANK(Values!E81),"",IF($CO82="DEFAULT", Values!$B$18, ""))</f>
        <v/>
      </c>
      <c r="M82" s="36" t="str">
        <f aca="false">IF(ISBLANK(Values!E81),"",Values!$M81)</f>
        <v/>
      </c>
      <c r="N82" s="36" t="str">
        <f aca="false">IF(ISBLANK(Values!$F81),"",Values!N81)</f>
        <v/>
      </c>
      <c r="O82" s="36" t="str">
        <f aca="false">IF(ISBLANK(Values!$F81),"",Values!O81)</f>
        <v/>
      </c>
      <c r="P82" s="36" t="str">
        <f aca="false">IF(ISBLANK(Values!$F81),"",Values!P81)</f>
        <v/>
      </c>
      <c r="Q82" s="36" t="str">
        <f aca="false">IF(ISBLANK(Values!$F81),"",Values!Q81)</f>
        <v/>
      </c>
      <c r="R82" s="36" t="str">
        <f aca="false">IF(ISBLANK(Values!$F81),"",Values!R81)</f>
        <v/>
      </c>
      <c r="S82" s="28" t="str">
        <f aca="false">IF(ISBLANK(Values!$F81),"",Values!S81)</f>
        <v/>
      </c>
      <c r="T82" s="28" t="str">
        <f aca="false">IF(ISBLANK(Values!$F81),"",Values!T81)</f>
        <v/>
      </c>
      <c r="U82" s="28" t="str">
        <f aca="false">IF(ISBLANK(Values!$F81),"",Values!U81)</f>
        <v/>
      </c>
      <c r="W82" s="30" t="str">
        <f aca="false">IF(ISBLANK(Values!E81),"","Child")</f>
        <v/>
      </c>
      <c r="X82" s="30" t="str">
        <f aca="false">IF(ISBLANK(Values!E81),"",Values!$B$13)</f>
        <v/>
      </c>
      <c r="Y82" s="33" t="str">
        <f aca="false">IF(ISBLANK(Values!E81),"","Size-Color")</f>
        <v/>
      </c>
      <c r="Z82" s="30" t="str">
        <f aca="false">IF(ISBLANK(Values!E81),"","variation")</f>
        <v/>
      </c>
      <c r="AA82" s="1" t="str">
        <f aca="false">IF(ISBLANK(Values!E81),"",Values!$B$20)</f>
        <v/>
      </c>
      <c r="AI82" s="37"/>
      <c r="AJ82" s="34"/>
      <c r="AT82" s="28"/>
      <c r="BE82" s="27"/>
      <c r="BF82" s="27"/>
      <c r="BG82" s="27"/>
      <c r="BH82" s="27"/>
      <c r="DO82" s="27"/>
      <c r="DP82" s="27"/>
      <c r="DS82" s="27"/>
      <c r="DY82" s="0"/>
      <c r="DZ82" s="27"/>
      <c r="EA82" s="27"/>
      <c r="EB82" s="27"/>
      <c r="EC82" s="27"/>
      <c r="EV82" s="27"/>
      <c r="FO82" s="28"/>
    </row>
    <row r="83" customFormat="false" ht="15" hidden="false" customHeight="false" outlineLevel="0" collapsed="false">
      <c r="A83" s="27" t="str">
        <f aca="false">IF(ISBLANK(Values!E82),"",IF(Values!$B$37="EU","computercomponent","computer"))</f>
        <v/>
      </c>
      <c r="B83" s="35"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IF(ISBLANK(Values!E82),"",IF($CO83="DEFAULT", Values!$B$18, ""))</f>
        <v/>
      </c>
      <c r="M83" s="36" t="str">
        <f aca="false">IF(ISBLANK(Values!E82),"",Values!$M82)</f>
        <v/>
      </c>
      <c r="N83" s="36" t="str">
        <f aca="false">IF(ISBLANK(Values!$F82),"",Values!N82)</f>
        <v/>
      </c>
      <c r="O83" s="36" t="str">
        <f aca="false">IF(ISBLANK(Values!$F82),"",Values!O82)</f>
        <v/>
      </c>
      <c r="P83" s="36" t="str">
        <f aca="false">IF(ISBLANK(Values!$F82),"",Values!P82)</f>
        <v/>
      </c>
      <c r="Q83" s="36" t="str">
        <f aca="false">IF(ISBLANK(Values!$F82),"",Values!Q82)</f>
        <v/>
      </c>
      <c r="R83" s="36" t="str">
        <f aca="false">IF(ISBLANK(Values!$F82),"",Values!R82)</f>
        <v/>
      </c>
      <c r="S83" s="28" t="str">
        <f aca="false">IF(ISBLANK(Values!$F82),"",Values!S82)</f>
        <v/>
      </c>
      <c r="T83" s="28" t="str">
        <f aca="false">IF(ISBLANK(Values!$F82),"",Values!T82)</f>
        <v/>
      </c>
      <c r="U83" s="28" t="str">
        <f aca="false">IF(ISBLANK(Values!$F82),"",Values!U82)</f>
        <v/>
      </c>
      <c r="W83" s="30" t="str">
        <f aca="false">IF(ISBLANK(Values!E82),"","Child")</f>
        <v/>
      </c>
      <c r="X83" s="30" t="str">
        <f aca="false">IF(ISBLANK(Values!E82),"",Values!$B$13)</f>
        <v/>
      </c>
      <c r="Y83" s="33" t="str">
        <f aca="false">IF(ISBLANK(Values!E82),"","Size-Color")</f>
        <v/>
      </c>
      <c r="Z83" s="30" t="str">
        <f aca="false">IF(ISBLANK(Values!E82),"","variation")</f>
        <v/>
      </c>
      <c r="AA83" s="1" t="str">
        <f aca="false">IF(ISBLANK(Values!E82),"",Values!$B$20)</f>
        <v/>
      </c>
      <c r="AI83" s="37"/>
      <c r="AJ83" s="34"/>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5"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IF(ISBLANK(Values!E83),"",IF($CO84="DEFAULT", Values!$B$18, ""))</f>
        <v/>
      </c>
      <c r="M84" s="36" t="str">
        <f aca="false">IF(ISBLANK(Values!E83),"",Values!$M83)</f>
        <v/>
      </c>
      <c r="N84" s="36" t="str">
        <f aca="false">IF(ISBLANK(Values!$F83),"",Values!N83)</f>
        <v/>
      </c>
      <c r="O84" s="36" t="str">
        <f aca="false">IF(ISBLANK(Values!$F83),"",Values!O83)</f>
        <v/>
      </c>
      <c r="P84" s="36" t="str">
        <f aca="false">IF(ISBLANK(Values!$F83),"",Values!P83)</f>
        <v/>
      </c>
      <c r="Q84" s="36" t="str">
        <f aca="false">IF(ISBLANK(Values!$F83),"",Values!Q83)</f>
        <v/>
      </c>
      <c r="R84" s="36" t="str">
        <f aca="false">IF(ISBLANK(Values!$F83),"",Values!R83)</f>
        <v/>
      </c>
      <c r="S84" s="28" t="str">
        <f aca="false">IF(ISBLANK(Values!$F83),"",Values!S83)</f>
        <v/>
      </c>
      <c r="T84" s="28" t="str">
        <f aca="false">IF(ISBLANK(Values!$F83),"",Values!T83)</f>
        <v/>
      </c>
      <c r="U84" s="28" t="str">
        <f aca="false">IF(ISBLANK(Values!$F83),"",Values!U83)</f>
        <v/>
      </c>
      <c r="W84" s="30" t="str">
        <f aca="false">IF(ISBLANK(Values!E83),"","Child")</f>
        <v/>
      </c>
      <c r="X84" s="30" t="str">
        <f aca="false">IF(ISBLANK(Values!E83),"",Values!$B$13)</f>
        <v/>
      </c>
      <c r="Y84" s="33" t="str">
        <f aca="false">IF(ISBLANK(Values!E83),"","Size-Color")</f>
        <v/>
      </c>
      <c r="Z84" s="30" t="str">
        <f aca="false">IF(ISBLANK(Values!E83),"","variation")</f>
        <v/>
      </c>
      <c r="AA84" s="1" t="str">
        <f aca="false">IF(ISBLANK(Values!E83),"",Values!$B$20)</f>
        <v/>
      </c>
      <c r="AI84" s="37"/>
      <c r="AJ84" s="34"/>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5"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IF(ISBLANK(Values!E84),"",IF($CO85="DEFAULT", Values!$B$18, ""))</f>
        <v/>
      </c>
      <c r="M85" s="36" t="str">
        <f aca="false">IF(ISBLANK(Values!E84),"",Values!$M84)</f>
        <v/>
      </c>
      <c r="N85" s="36" t="str">
        <f aca="false">IF(ISBLANK(Values!$F84),"",Values!N84)</f>
        <v/>
      </c>
      <c r="O85" s="36" t="str">
        <f aca="false">IF(ISBLANK(Values!$F84),"",Values!O84)</f>
        <v/>
      </c>
      <c r="P85" s="36" t="str">
        <f aca="false">IF(ISBLANK(Values!$F84),"",Values!P84)</f>
        <v/>
      </c>
      <c r="Q85" s="36" t="str">
        <f aca="false">IF(ISBLANK(Values!$F84),"",Values!Q84)</f>
        <v/>
      </c>
      <c r="R85" s="36" t="str">
        <f aca="false">IF(ISBLANK(Values!$F84),"",Values!R84)</f>
        <v/>
      </c>
      <c r="S85" s="28" t="str">
        <f aca="false">IF(ISBLANK(Values!$F84),"",Values!S84)</f>
        <v/>
      </c>
      <c r="T85" s="28" t="str">
        <f aca="false">IF(ISBLANK(Values!$F84),"",Values!T84)</f>
        <v/>
      </c>
      <c r="U85" s="28" t="str">
        <f aca="false">IF(ISBLANK(Values!$F84),"",Values!U84)</f>
        <v/>
      </c>
      <c r="W85" s="30" t="str">
        <f aca="false">IF(ISBLANK(Values!E84),"","Child")</f>
        <v/>
      </c>
      <c r="X85" s="30" t="str">
        <f aca="false">IF(ISBLANK(Values!E84),"",Values!$B$13)</f>
        <v/>
      </c>
      <c r="Y85" s="33" t="str">
        <f aca="false">IF(ISBLANK(Values!E84),"","Size-Color")</f>
        <v/>
      </c>
      <c r="Z85" s="30" t="str">
        <f aca="false">IF(ISBLANK(Values!E84),"","variation")</f>
        <v/>
      </c>
      <c r="AA85" s="1" t="str">
        <f aca="false">IF(ISBLANK(Values!E84),"",Values!$B$20)</f>
        <v/>
      </c>
      <c r="AI85" s="37"/>
      <c r="AJ85" s="34"/>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5"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IF(ISBLANK(Values!E85),"",IF($CO86="DEFAULT", Values!$B$18, ""))</f>
        <v/>
      </c>
      <c r="M86" s="36" t="str">
        <f aca="false">IF(ISBLANK(Values!E85),"",Values!$M85)</f>
        <v/>
      </c>
      <c r="N86" s="36" t="str">
        <f aca="false">IF(ISBLANK(Values!$F85),"",Values!N85)</f>
        <v/>
      </c>
      <c r="O86" s="36" t="str">
        <f aca="false">IF(ISBLANK(Values!$F85),"",Values!O85)</f>
        <v/>
      </c>
      <c r="P86" s="36" t="str">
        <f aca="false">IF(ISBLANK(Values!$F85),"",Values!P85)</f>
        <v/>
      </c>
      <c r="Q86" s="36" t="str">
        <f aca="false">IF(ISBLANK(Values!$F85),"",Values!Q85)</f>
        <v/>
      </c>
      <c r="R86" s="36" t="str">
        <f aca="false">IF(ISBLANK(Values!$F85),"",Values!R85)</f>
        <v/>
      </c>
      <c r="S86" s="28" t="str">
        <f aca="false">IF(ISBLANK(Values!$F85),"",Values!S85)</f>
        <v/>
      </c>
      <c r="T86" s="28" t="str">
        <f aca="false">IF(ISBLANK(Values!$F85),"",Values!T85)</f>
        <v/>
      </c>
      <c r="U86" s="28"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7"/>
      <c r="AJ86" s="34"/>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5"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IF(ISBLANK(Values!E86),"",IF($CO87="DEFAULT", Values!$B$18, ""))</f>
        <v/>
      </c>
      <c r="M87" s="36" t="str">
        <f aca="false">IF(ISBLANK(Values!E86),"",Values!$M86)</f>
        <v/>
      </c>
      <c r="N87" s="36" t="str">
        <f aca="false">IF(ISBLANK(Values!$F86),"",Values!N86)</f>
        <v/>
      </c>
      <c r="O87" s="36" t="str">
        <f aca="false">IF(ISBLANK(Values!$F86),"",Values!O86)</f>
        <v/>
      </c>
      <c r="P87" s="36" t="str">
        <f aca="false">IF(ISBLANK(Values!$F86),"",Values!P86)</f>
        <v/>
      </c>
      <c r="Q87" s="36" t="str">
        <f aca="false">IF(ISBLANK(Values!$F86),"",Values!Q86)</f>
        <v/>
      </c>
      <c r="R87" s="36" t="str">
        <f aca="false">IF(ISBLANK(Values!$F86),"",Values!R86)</f>
        <v/>
      </c>
      <c r="S87" s="28" t="str">
        <f aca="false">IF(ISBLANK(Values!$F86),"",Values!S86)</f>
        <v/>
      </c>
      <c r="T87" s="28" t="str">
        <f aca="false">IF(ISBLANK(Values!$F86),"",Values!T86)</f>
        <v/>
      </c>
      <c r="U87" s="28"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7"/>
      <c r="AJ87" s="34"/>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5"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IF(ISBLANK(Values!E87),"",IF($CO88="DEFAULT", Values!$B$18, ""))</f>
        <v/>
      </c>
      <c r="M88" s="36" t="str">
        <f aca="false">IF(ISBLANK(Values!E87),"",Values!$M87)</f>
        <v/>
      </c>
      <c r="N88" s="36" t="str">
        <f aca="false">IF(ISBLANK(Values!$F87),"",Values!N87)</f>
        <v/>
      </c>
      <c r="O88" s="36" t="str">
        <f aca="false">IF(ISBLANK(Values!$F87),"",Values!O87)</f>
        <v/>
      </c>
      <c r="P88" s="36" t="str">
        <f aca="false">IF(ISBLANK(Values!$F87),"",Values!P87)</f>
        <v/>
      </c>
      <c r="Q88" s="36" t="str">
        <f aca="false">IF(ISBLANK(Values!$F87),"",Values!Q87)</f>
        <v/>
      </c>
      <c r="R88" s="36" t="str">
        <f aca="false">IF(ISBLANK(Values!$F87),"",Values!R87)</f>
        <v/>
      </c>
      <c r="S88" s="28" t="str">
        <f aca="false">IF(ISBLANK(Values!$F87),"",Values!S87)</f>
        <v/>
      </c>
      <c r="T88" s="28" t="str">
        <f aca="false">IF(ISBLANK(Values!$F87),"",Values!T87)</f>
        <v/>
      </c>
      <c r="U88" s="28"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7"/>
      <c r="AJ88" s="34"/>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5"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IF(ISBLANK(Values!E88),"",IF($CO89="DEFAULT", Values!$B$18, ""))</f>
        <v/>
      </c>
      <c r="M89" s="36" t="str">
        <f aca="false">IF(ISBLANK(Values!E88),"",Values!$M88)</f>
        <v/>
      </c>
      <c r="N89" s="36" t="str">
        <f aca="false">IF(ISBLANK(Values!$F88),"",Values!N88)</f>
        <v/>
      </c>
      <c r="O89" s="36" t="str">
        <f aca="false">IF(ISBLANK(Values!$F88),"",Values!O88)</f>
        <v/>
      </c>
      <c r="P89" s="36" t="str">
        <f aca="false">IF(ISBLANK(Values!$F88),"",Values!P88)</f>
        <v/>
      </c>
      <c r="Q89" s="36" t="str">
        <f aca="false">IF(ISBLANK(Values!$F88),"",Values!Q88)</f>
        <v/>
      </c>
      <c r="R89" s="36" t="str">
        <f aca="false">IF(ISBLANK(Values!$F88),"",Values!R88)</f>
        <v/>
      </c>
      <c r="S89" s="28" t="str">
        <f aca="false">IF(ISBLANK(Values!$F88),"",Values!S88)</f>
        <v/>
      </c>
      <c r="T89" s="28" t="str">
        <f aca="false">IF(ISBLANK(Values!$F88),"",Values!T88)</f>
        <v/>
      </c>
      <c r="U89" s="28"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7"/>
      <c r="AJ89" s="34"/>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5"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IF(ISBLANK(Values!E89),"",IF($CO90="DEFAULT", Values!$B$18, ""))</f>
        <v/>
      </c>
      <c r="M90" s="36" t="str">
        <f aca="false">IF(ISBLANK(Values!E89),"",Values!$M89)</f>
        <v/>
      </c>
      <c r="N90" s="36" t="str">
        <f aca="false">IF(ISBLANK(Values!$F89),"",Values!N89)</f>
        <v/>
      </c>
      <c r="O90" s="36" t="str">
        <f aca="false">IF(ISBLANK(Values!$F89),"",Values!O89)</f>
        <v/>
      </c>
      <c r="P90" s="36" t="str">
        <f aca="false">IF(ISBLANK(Values!$F89),"",Values!P89)</f>
        <v/>
      </c>
      <c r="Q90" s="36" t="str">
        <f aca="false">IF(ISBLANK(Values!$F89),"",Values!Q89)</f>
        <v/>
      </c>
      <c r="R90" s="36" t="str">
        <f aca="false">IF(ISBLANK(Values!$F89),"",Values!R89)</f>
        <v/>
      </c>
      <c r="S90" s="28" t="str">
        <f aca="false">IF(ISBLANK(Values!$F89),"",Values!S89)</f>
        <v/>
      </c>
      <c r="T90" s="28" t="str">
        <f aca="false">IF(ISBLANK(Values!$F89),"",Values!T89)</f>
        <v/>
      </c>
      <c r="U90" s="28"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7"/>
      <c r="AJ90" s="34"/>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5"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IF(ISBLANK(Values!E90),"",IF($CO91="DEFAULT", Values!$B$18, ""))</f>
        <v/>
      </c>
      <c r="M91" s="36" t="str">
        <f aca="false">IF(ISBLANK(Values!E90),"",Values!$M90)</f>
        <v/>
      </c>
      <c r="N91" s="36" t="str">
        <f aca="false">IF(ISBLANK(Values!$F90),"",Values!N90)</f>
        <v/>
      </c>
      <c r="O91" s="36" t="str">
        <f aca="false">IF(ISBLANK(Values!$F90),"",Values!O90)</f>
        <v/>
      </c>
      <c r="P91" s="36" t="str">
        <f aca="false">IF(ISBLANK(Values!$F90),"",Values!P90)</f>
        <v/>
      </c>
      <c r="Q91" s="36" t="str">
        <f aca="false">IF(ISBLANK(Values!$F90),"",Values!Q90)</f>
        <v/>
      </c>
      <c r="R91" s="36" t="str">
        <f aca="false">IF(ISBLANK(Values!$F90),"",Values!R90)</f>
        <v/>
      </c>
      <c r="S91" s="28" t="str">
        <f aca="false">IF(ISBLANK(Values!$F90),"",Values!S90)</f>
        <v/>
      </c>
      <c r="T91" s="28" t="str">
        <f aca="false">IF(ISBLANK(Values!$F90),"",Values!T90)</f>
        <v/>
      </c>
      <c r="U91" s="28"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7"/>
      <c r="AJ91" s="34"/>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5"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IF(ISBLANK(Values!E91),"",IF($CO92="DEFAULT", Values!$B$18, ""))</f>
        <v/>
      </c>
      <c r="M92" s="36" t="str">
        <f aca="false">IF(ISBLANK(Values!E91),"",Values!$M91)</f>
        <v/>
      </c>
      <c r="N92" s="36" t="str">
        <f aca="false">IF(ISBLANK(Values!$F91),"",Values!N91)</f>
        <v/>
      </c>
      <c r="O92" s="36" t="str">
        <f aca="false">IF(ISBLANK(Values!$F91),"",Values!O91)</f>
        <v/>
      </c>
      <c r="P92" s="36" t="str">
        <f aca="false">IF(ISBLANK(Values!$F91),"",Values!P91)</f>
        <v/>
      </c>
      <c r="Q92" s="36" t="str">
        <f aca="false">IF(ISBLANK(Values!$F91),"",Values!Q91)</f>
        <v/>
      </c>
      <c r="R92" s="36" t="str">
        <f aca="false">IF(ISBLANK(Values!$F91),"",Values!R91)</f>
        <v/>
      </c>
      <c r="S92" s="28" t="str">
        <f aca="false">IF(ISBLANK(Values!$F91),"",Values!S91)</f>
        <v/>
      </c>
      <c r="T92" s="28" t="str">
        <f aca="false">IF(ISBLANK(Values!$F91),"",Values!T91)</f>
        <v/>
      </c>
      <c r="U92" s="28"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7"/>
      <c r="AJ92" s="34"/>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5"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IF(ISBLANK(Values!E92),"",IF($CO93="DEFAULT", Values!$B$18, ""))</f>
        <v/>
      </c>
      <c r="M93" s="36" t="str">
        <f aca="false">IF(ISBLANK(Values!E92),"",Values!$M92)</f>
        <v/>
      </c>
      <c r="N93" s="36" t="str">
        <f aca="false">IF(ISBLANK(Values!$F92),"",Values!N92)</f>
        <v/>
      </c>
      <c r="O93" s="36" t="str">
        <f aca="false">IF(ISBLANK(Values!$F92),"",Values!O92)</f>
        <v/>
      </c>
      <c r="P93" s="36" t="str">
        <f aca="false">IF(ISBLANK(Values!$F92),"",Values!P92)</f>
        <v/>
      </c>
      <c r="Q93" s="36" t="str">
        <f aca="false">IF(ISBLANK(Values!$F92),"",Values!Q92)</f>
        <v/>
      </c>
      <c r="R93" s="36" t="str">
        <f aca="false">IF(ISBLANK(Values!$F92),"",Values!R92)</f>
        <v/>
      </c>
      <c r="S93" s="28" t="str">
        <f aca="false">IF(ISBLANK(Values!$F92),"",Values!S92)</f>
        <v/>
      </c>
      <c r="T93" s="28" t="str">
        <f aca="false">IF(ISBLANK(Values!$F92),"",Values!T92)</f>
        <v/>
      </c>
      <c r="U93" s="28"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7"/>
      <c r="AJ93" s="34"/>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5"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IF(ISBLANK(Values!E93),"",IF($CO94="DEFAULT", Values!$B$18, ""))</f>
        <v/>
      </c>
      <c r="M94" s="36" t="str">
        <f aca="false">IF(ISBLANK(Values!E93),"",Values!$M93)</f>
        <v/>
      </c>
      <c r="N94" s="36" t="str">
        <f aca="false">IF(ISBLANK(Values!$F93),"",Values!N93)</f>
        <v/>
      </c>
      <c r="O94" s="36" t="str">
        <f aca="false">IF(ISBLANK(Values!$F93),"",Values!O93)</f>
        <v/>
      </c>
      <c r="P94" s="36" t="str">
        <f aca="false">IF(ISBLANK(Values!$F93),"",Values!P93)</f>
        <v/>
      </c>
      <c r="Q94" s="36" t="str">
        <f aca="false">IF(ISBLANK(Values!$F93),"",Values!Q93)</f>
        <v/>
      </c>
      <c r="R94" s="36" t="str">
        <f aca="false">IF(ISBLANK(Values!$F93),"",Values!R93)</f>
        <v/>
      </c>
      <c r="S94" s="28" t="str">
        <f aca="false">IF(ISBLANK(Values!$F93),"",Values!S93)</f>
        <v/>
      </c>
      <c r="T94" s="28" t="str">
        <f aca="false">IF(ISBLANK(Values!$F93),"",Values!T93)</f>
        <v/>
      </c>
      <c r="U94" s="28"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7"/>
      <c r="AJ94" s="34"/>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5"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IF(ISBLANK(Values!E94),"",IF($CO95="DEFAULT", Values!$B$18, ""))</f>
        <v/>
      </c>
      <c r="M95" s="36" t="str">
        <f aca="false">IF(ISBLANK(Values!E94),"",Values!$M94)</f>
        <v/>
      </c>
      <c r="N95" s="36" t="str">
        <f aca="false">IF(ISBLANK(Values!$F94),"",Values!N94)</f>
        <v/>
      </c>
      <c r="O95" s="36" t="str">
        <f aca="false">IF(ISBLANK(Values!$F94),"",Values!O94)</f>
        <v/>
      </c>
      <c r="P95" s="36" t="str">
        <f aca="false">IF(ISBLANK(Values!$F94),"",Values!P94)</f>
        <v/>
      </c>
      <c r="Q95" s="36" t="str">
        <f aca="false">IF(ISBLANK(Values!$F94),"",Values!Q94)</f>
        <v/>
      </c>
      <c r="R95" s="36" t="str">
        <f aca="false">IF(ISBLANK(Values!$F94),"",Values!R94)</f>
        <v/>
      </c>
      <c r="S95" s="28" t="str">
        <f aca="false">IF(ISBLANK(Values!$F94),"",Values!S94)</f>
        <v/>
      </c>
      <c r="T95" s="28" t="str">
        <f aca="false">IF(ISBLANK(Values!$F94),"",Values!T94)</f>
        <v/>
      </c>
      <c r="U95" s="28"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7"/>
      <c r="AJ95" s="34"/>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5"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IF(ISBLANK(Values!E95),"",IF($CO96="DEFAULT", Values!$B$18, ""))</f>
        <v/>
      </c>
      <c r="M96" s="36" t="str">
        <f aca="false">IF(ISBLANK(Values!E95),"",Values!$M95)</f>
        <v/>
      </c>
      <c r="N96" s="36" t="str">
        <f aca="false">IF(ISBLANK(Values!$F95),"",Values!N95)</f>
        <v/>
      </c>
      <c r="O96" s="36" t="str">
        <f aca="false">IF(ISBLANK(Values!$F95),"",Values!O95)</f>
        <v/>
      </c>
      <c r="P96" s="36" t="str">
        <f aca="false">IF(ISBLANK(Values!$F95),"",Values!P95)</f>
        <v/>
      </c>
      <c r="Q96" s="36" t="str">
        <f aca="false">IF(ISBLANK(Values!$F95),"",Values!Q95)</f>
        <v/>
      </c>
      <c r="R96" s="36" t="str">
        <f aca="false">IF(ISBLANK(Values!$F95),"",Values!R95)</f>
        <v/>
      </c>
      <c r="S96" s="28" t="str">
        <f aca="false">IF(ISBLANK(Values!$F95),"",Values!S95)</f>
        <v/>
      </c>
      <c r="T96" s="28" t="str">
        <f aca="false">IF(ISBLANK(Values!$F95),"",Values!T95)</f>
        <v/>
      </c>
      <c r="U96" s="28"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7"/>
      <c r="AJ96" s="34"/>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5"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IF(ISBLANK(Values!E96),"",IF($CO97="DEFAULT", Values!$B$18, ""))</f>
        <v/>
      </c>
      <c r="M97" s="36" t="str">
        <f aca="false">IF(ISBLANK(Values!E96),"",Values!$M96)</f>
        <v/>
      </c>
      <c r="N97" s="36" t="str">
        <f aca="false">IF(ISBLANK(Values!$F96),"",Values!N96)</f>
        <v/>
      </c>
      <c r="O97" s="36" t="str">
        <f aca="false">IF(ISBLANK(Values!$F96),"",Values!O96)</f>
        <v/>
      </c>
      <c r="P97" s="36" t="str">
        <f aca="false">IF(ISBLANK(Values!$F96),"",Values!P96)</f>
        <v/>
      </c>
      <c r="Q97" s="36" t="str">
        <f aca="false">IF(ISBLANK(Values!$F96),"",Values!Q96)</f>
        <v/>
      </c>
      <c r="R97" s="36" t="str">
        <f aca="false">IF(ISBLANK(Values!$F96),"",Values!R96)</f>
        <v/>
      </c>
      <c r="S97" s="28" t="str">
        <f aca="false">IF(ISBLANK(Values!$F96),"",Values!S96)</f>
        <v/>
      </c>
      <c r="T97" s="28" t="str">
        <f aca="false">IF(ISBLANK(Values!$F96),"",Values!T96)</f>
        <v/>
      </c>
      <c r="U97" s="28"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7"/>
      <c r="AJ97" s="34"/>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5"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IF(ISBLANK(Values!E97),"",IF($CO98="DEFAULT", Values!$B$18, ""))</f>
        <v/>
      </c>
      <c r="M98" s="36" t="str">
        <f aca="false">IF(ISBLANK(Values!E97),"",Values!$M97)</f>
        <v/>
      </c>
      <c r="N98" s="36" t="str">
        <f aca="false">IF(ISBLANK(Values!$F97),"",Values!N97)</f>
        <v/>
      </c>
      <c r="O98" s="36" t="str">
        <f aca="false">IF(ISBLANK(Values!$F97),"",Values!O97)</f>
        <v/>
      </c>
      <c r="P98" s="36" t="str">
        <f aca="false">IF(ISBLANK(Values!$F97),"",Values!P97)</f>
        <v/>
      </c>
      <c r="Q98" s="36" t="str">
        <f aca="false">IF(ISBLANK(Values!$F97),"",Values!Q97)</f>
        <v/>
      </c>
      <c r="R98" s="36" t="str">
        <f aca="false">IF(ISBLANK(Values!$F97),"",Values!R97)</f>
        <v/>
      </c>
      <c r="S98" s="28" t="str">
        <f aca="false">IF(ISBLANK(Values!$F97),"",Values!S97)</f>
        <v/>
      </c>
      <c r="T98" s="28" t="str">
        <f aca="false">IF(ISBLANK(Values!$F97),"",Values!T97)</f>
        <v/>
      </c>
      <c r="U98" s="28"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7"/>
      <c r="AJ98" s="34"/>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5"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IF(ISBLANK(Values!E98),"",IF($CO99="DEFAULT", Values!$B$18, ""))</f>
        <v/>
      </c>
      <c r="M99" s="36" t="str">
        <f aca="false">IF(ISBLANK(Values!E98),"",Values!$M98)</f>
        <v/>
      </c>
      <c r="N99" s="36" t="str">
        <f aca="false">IF(ISBLANK(Values!$F98),"",Values!N98)</f>
        <v/>
      </c>
      <c r="O99" s="36" t="str">
        <f aca="false">IF(ISBLANK(Values!$F98),"",Values!O98)</f>
        <v/>
      </c>
      <c r="P99" s="36" t="str">
        <f aca="false">IF(ISBLANK(Values!$F98),"",Values!P98)</f>
        <v/>
      </c>
      <c r="Q99" s="36" t="str">
        <f aca="false">IF(ISBLANK(Values!$F98),"",Values!Q98)</f>
        <v/>
      </c>
      <c r="R99" s="36" t="str">
        <f aca="false">IF(ISBLANK(Values!$F98),"",Values!R98)</f>
        <v/>
      </c>
      <c r="S99" s="28" t="str">
        <f aca="false">IF(ISBLANK(Values!$F98),"",Values!S98)</f>
        <v/>
      </c>
      <c r="T99" s="28" t="str">
        <f aca="false">IF(ISBLANK(Values!$F98),"",Values!T98)</f>
        <v/>
      </c>
      <c r="U99" s="28"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7"/>
      <c r="AJ99" s="34"/>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5"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6" t="str">
        <f aca="false">IF(ISBLANK(Values!E99),"",Values!$M99)</f>
        <v/>
      </c>
      <c r="N100" s="36" t="str">
        <f aca="false">IF(ISBLANK(Values!$F99),"",Values!N99)</f>
        <v/>
      </c>
      <c r="O100" s="36" t="str">
        <f aca="false">IF(ISBLANK(Values!$F99),"",Values!O99)</f>
        <v/>
      </c>
      <c r="P100" s="36" t="str">
        <f aca="false">IF(ISBLANK(Values!$F99),"",Values!P99)</f>
        <v/>
      </c>
      <c r="Q100" s="36" t="str">
        <f aca="false">IF(ISBLANK(Values!$F99),"",Values!Q99)</f>
        <v/>
      </c>
      <c r="R100" s="36" t="str">
        <f aca="false">IF(ISBLANK(Values!$F99),"",Values!R99)</f>
        <v/>
      </c>
      <c r="S100" s="28" t="str">
        <f aca="false">IF(ISBLANK(Values!$F99),"",Values!S99)</f>
        <v/>
      </c>
      <c r="T100" s="28" t="str">
        <f aca="false">IF(ISBLANK(Values!$F99),"",Values!T99)</f>
        <v/>
      </c>
      <c r="U100" s="28"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7"/>
      <c r="AJ100" s="34"/>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5"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6" t="str">
        <f aca="false">IF(ISBLANK(Values!E100),"",Values!$M100)</f>
        <v/>
      </c>
      <c r="N101" s="36" t="str">
        <f aca="false">IF(ISBLANK(Values!$F100),"",Values!N100)</f>
        <v/>
      </c>
      <c r="O101" s="36" t="str">
        <f aca="false">IF(ISBLANK(Values!$F100),"",Values!O100)</f>
        <v/>
      </c>
      <c r="P101" s="36" t="str">
        <f aca="false">IF(ISBLANK(Values!$F100),"",Values!P100)</f>
        <v/>
      </c>
      <c r="Q101" s="36" t="str">
        <f aca="false">IF(ISBLANK(Values!$F100),"",Values!Q100)</f>
        <v/>
      </c>
      <c r="R101" s="36" t="str">
        <f aca="false">IF(ISBLANK(Values!$F100),"",Values!R100)</f>
        <v/>
      </c>
      <c r="S101" s="28" t="str">
        <f aca="false">IF(ISBLANK(Values!$F100),"",Values!S100)</f>
        <v/>
      </c>
      <c r="T101" s="28" t="str">
        <f aca="false">IF(ISBLANK(Values!$F100),"",Values!T100)</f>
        <v/>
      </c>
      <c r="U101" s="28"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7"/>
      <c r="AJ101" s="34"/>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5"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6" t="str">
        <f aca="false">IF(ISBLANK(Values!E101),"",Values!$M101)</f>
        <v/>
      </c>
      <c r="N102" s="36" t="str">
        <f aca="false">IF(ISBLANK(Values!$F101),"",Values!N101)</f>
        <v/>
      </c>
      <c r="O102" s="36" t="str">
        <f aca="false">IF(ISBLANK(Values!$F101),"",Values!O101)</f>
        <v/>
      </c>
      <c r="P102" s="36" t="str">
        <f aca="false">IF(ISBLANK(Values!$F101),"",Values!P101)</f>
        <v/>
      </c>
      <c r="Q102" s="36" t="str">
        <f aca="false">IF(ISBLANK(Values!$F101),"",Values!Q101)</f>
        <v/>
      </c>
      <c r="R102" s="36" t="str">
        <f aca="false">IF(ISBLANK(Values!$F101),"",Values!R101)</f>
        <v/>
      </c>
      <c r="S102" s="28" t="str">
        <f aca="false">IF(ISBLANK(Values!$F101),"",Values!S101)</f>
        <v/>
      </c>
      <c r="T102" s="28" t="str">
        <f aca="false">IF(ISBLANK(Values!$F101),"",Values!T101)</f>
        <v/>
      </c>
      <c r="U102" s="28"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7"/>
      <c r="AJ102" s="34"/>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5"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6" t="str">
        <f aca="false">IF(ISBLANK(Values!E102),"",Values!$M102)</f>
        <v/>
      </c>
      <c r="N103" s="36" t="str">
        <f aca="false">IF(ISBLANK(Values!$F102),"",Values!N102)</f>
        <v/>
      </c>
      <c r="O103" s="36" t="str">
        <f aca="false">IF(ISBLANK(Values!$F102),"",Values!O102)</f>
        <v/>
      </c>
      <c r="P103" s="36" t="str">
        <f aca="false">IF(ISBLANK(Values!$F102),"",Values!P102)</f>
        <v/>
      </c>
      <c r="Q103" s="36" t="str">
        <f aca="false">IF(ISBLANK(Values!$F102),"",Values!Q102)</f>
        <v/>
      </c>
      <c r="R103" s="36" t="str">
        <f aca="false">IF(ISBLANK(Values!$F102),"",Values!R102)</f>
        <v/>
      </c>
      <c r="S103" s="28" t="str">
        <f aca="false">IF(ISBLANK(Values!$F102),"",Values!S102)</f>
        <v/>
      </c>
      <c r="T103" s="28" t="str">
        <f aca="false">IF(ISBLANK(Values!$F102),"",Values!T102)</f>
        <v/>
      </c>
      <c r="U103" s="28"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7"/>
      <c r="AJ103" s="34"/>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5"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6" t="str">
        <f aca="false">IF(ISBLANK(Values!E103),"",Values!$M103)</f>
        <v/>
      </c>
      <c r="N104" s="36" t="str">
        <f aca="false">IF(ISBLANK(Values!$F103),"",Values!N103)</f>
        <v/>
      </c>
      <c r="O104" s="36" t="str">
        <f aca="false">IF(ISBLANK(Values!$F103),"",Values!O103)</f>
        <v/>
      </c>
      <c r="P104" s="36" t="str">
        <f aca="false">IF(ISBLANK(Values!$F103),"",Values!P103)</f>
        <v/>
      </c>
      <c r="Q104" s="36" t="str">
        <f aca="false">IF(ISBLANK(Values!$F103),"",Values!Q103)</f>
        <v/>
      </c>
      <c r="R104" s="36" t="str">
        <f aca="false">IF(ISBLANK(Values!$F103),"",Values!R103)</f>
        <v/>
      </c>
      <c r="S104" s="28" t="str">
        <f aca="false">IF(ISBLANK(Values!$F103),"",Values!S103)</f>
        <v/>
      </c>
      <c r="T104" s="28" t="str">
        <f aca="false">IF(ISBLANK(Values!$F103),"",Values!T103)</f>
        <v/>
      </c>
      <c r="U104" s="28"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7"/>
      <c r="AJ104" s="34"/>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5"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6" t="str">
        <f aca="false">IF(ISBLANK(Values!E104),"",Values!$M104)</f>
        <v/>
      </c>
      <c r="N105" s="36" t="str">
        <f aca="false">IF(ISBLANK(Values!$F104),"",Values!N104)</f>
        <v/>
      </c>
      <c r="O105" s="36" t="str">
        <f aca="false">IF(ISBLANK(Values!$F104),"",Values!O104)</f>
        <v/>
      </c>
      <c r="P105" s="36" t="str">
        <f aca="false">IF(ISBLANK(Values!$F104),"",Values!P104)</f>
        <v/>
      </c>
      <c r="Q105" s="36" t="str">
        <f aca="false">IF(ISBLANK(Values!$F104),"",Values!Q104)</f>
        <v/>
      </c>
      <c r="R105" s="36" t="str">
        <f aca="false">IF(ISBLANK(Values!$F104),"",Values!R104)</f>
        <v/>
      </c>
      <c r="S105" s="28" t="str">
        <f aca="false">IF(ISBLANK(Values!$F104),"",Values!S104)</f>
        <v/>
      </c>
      <c r="T105" s="28" t="str">
        <f aca="false">IF(ISBLANK(Values!$F104),"",Values!T104)</f>
        <v/>
      </c>
      <c r="U105" s="28"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7"/>
      <c r="AJ105" s="34"/>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5"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6" t="str">
        <f aca="false">IF(ISBLANK(Values!E105),"",Values!$M105)</f>
        <v/>
      </c>
      <c r="N106" s="36" t="str">
        <f aca="false">IF(ISBLANK(Values!$F105),"",Values!N105)</f>
        <v/>
      </c>
      <c r="O106" s="36" t="str">
        <f aca="false">IF(ISBLANK(Values!$F105),"",Values!O105)</f>
        <v/>
      </c>
      <c r="P106" s="36" t="str">
        <f aca="false">IF(ISBLANK(Values!$F105),"",Values!P105)</f>
        <v/>
      </c>
      <c r="Q106" s="36" t="str">
        <f aca="false">IF(ISBLANK(Values!$F105),"",Values!Q105)</f>
        <v/>
      </c>
      <c r="R106" s="36" t="str">
        <f aca="false">IF(ISBLANK(Values!$F105),"",Values!R105)</f>
        <v/>
      </c>
      <c r="S106" s="28" t="str">
        <f aca="false">IF(ISBLANK(Values!$F105),"",Values!S105)</f>
        <v/>
      </c>
      <c r="T106" s="28" t="str">
        <f aca="false">IF(ISBLANK(Values!$F105),"",Values!T105)</f>
        <v/>
      </c>
      <c r="U106" s="28"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7"/>
      <c r="AJ106" s="34"/>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5"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6" t="str">
        <f aca="false">IF(ISBLANK(Values!E106),"",Values!$M106)</f>
        <v/>
      </c>
      <c r="N107" s="36" t="str">
        <f aca="false">IF(ISBLANK(Values!$F106),"",Values!N106)</f>
        <v/>
      </c>
      <c r="O107" s="36" t="str">
        <f aca="false">IF(ISBLANK(Values!$F106),"",Values!O106)</f>
        <v/>
      </c>
      <c r="P107" s="36" t="str">
        <f aca="false">IF(ISBLANK(Values!$F106),"",Values!P106)</f>
        <v/>
      </c>
      <c r="Q107" s="36" t="str">
        <f aca="false">IF(ISBLANK(Values!$F106),"",Values!Q106)</f>
        <v/>
      </c>
      <c r="R107" s="36" t="str">
        <f aca="false">IF(ISBLANK(Values!$F106),"",Values!R106)</f>
        <v/>
      </c>
      <c r="S107" s="28" t="str">
        <f aca="false">IF(ISBLANK(Values!$F106),"",Values!S106)</f>
        <v/>
      </c>
      <c r="T107" s="28" t="str">
        <f aca="false">IF(ISBLANK(Values!$F106),"",Values!T106)</f>
        <v/>
      </c>
      <c r="U107" s="28"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7"/>
      <c r="AJ107" s="34"/>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5"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6" t="str">
        <f aca="false">IF(ISBLANK(Values!E107),"",Values!$M107)</f>
        <v/>
      </c>
      <c r="N108" s="36" t="str">
        <f aca="false">IF(ISBLANK(Values!$F107),"",Values!N107)</f>
        <v/>
      </c>
      <c r="O108" s="36" t="str">
        <f aca="false">IF(ISBLANK(Values!$F107),"",Values!O107)</f>
        <v/>
      </c>
      <c r="P108" s="36" t="str">
        <f aca="false">IF(ISBLANK(Values!$F107),"",Values!P107)</f>
        <v/>
      </c>
      <c r="Q108" s="36" t="str">
        <f aca="false">IF(ISBLANK(Values!$F107),"",Values!Q107)</f>
        <v/>
      </c>
      <c r="R108" s="36" t="str">
        <f aca="false">IF(ISBLANK(Values!$F107),"",Values!R107)</f>
        <v/>
      </c>
      <c r="S108" s="28" t="str">
        <f aca="false">IF(ISBLANK(Values!$F107),"",Values!S107)</f>
        <v/>
      </c>
      <c r="T108" s="28" t="str">
        <f aca="false">IF(ISBLANK(Values!$F107),"",Values!T107)</f>
        <v/>
      </c>
      <c r="U108" s="28"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7"/>
      <c r="AJ108" s="34"/>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5"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6" t="str">
        <f aca="false">IF(ISBLANK(Values!E108),"",Values!$M108)</f>
        <v/>
      </c>
      <c r="N109" s="36" t="str">
        <f aca="false">IF(ISBLANK(Values!$F108),"",Values!N108)</f>
        <v/>
      </c>
      <c r="O109" s="36" t="str">
        <f aca="false">IF(ISBLANK(Values!$F108),"",Values!O108)</f>
        <v/>
      </c>
      <c r="P109" s="36" t="str">
        <f aca="false">IF(ISBLANK(Values!$F108),"",Values!P108)</f>
        <v/>
      </c>
      <c r="Q109" s="36" t="str">
        <f aca="false">IF(ISBLANK(Values!$F108),"",Values!Q108)</f>
        <v/>
      </c>
      <c r="R109" s="36" t="str">
        <f aca="false">IF(ISBLANK(Values!$F108),"",Values!R108)</f>
        <v/>
      </c>
      <c r="S109" s="28" t="str">
        <f aca="false">IF(ISBLANK(Values!$F108),"",Values!S108)</f>
        <v/>
      </c>
      <c r="T109" s="28" t="str">
        <f aca="false">IF(ISBLANK(Values!$F108),"",Values!T108)</f>
        <v/>
      </c>
      <c r="U109" s="28"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7"/>
      <c r="AJ109" s="34"/>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5"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6" t="str">
        <f aca="false">IF(ISBLANK(Values!E109),"",Values!$M109)</f>
        <v/>
      </c>
      <c r="N110" s="36" t="str">
        <f aca="false">IF(ISBLANK(Values!$F109),"",Values!N109)</f>
        <v/>
      </c>
      <c r="O110" s="36" t="str">
        <f aca="false">IF(ISBLANK(Values!$F109),"",Values!O109)</f>
        <v/>
      </c>
      <c r="P110" s="36" t="str">
        <f aca="false">IF(ISBLANK(Values!$F109),"",Values!P109)</f>
        <v/>
      </c>
      <c r="Q110" s="36" t="str">
        <f aca="false">IF(ISBLANK(Values!$F109),"",Values!Q109)</f>
        <v/>
      </c>
      <c r="R110" s="36" t="str">
        <f aca="false">IF(ISBLANK(Values!$F109),"",Values!R109)</f>
        <v/>
      </c>
      <c r="S110" s="28" t="str">
        <f aca="false">IF(ISBLANK(Values!$F109),"",Values!S109)</f>
        <v/>
      </c>
      <c r="T110" s="28" t="str">
        <f aca="false">IF(ISBLANK(Values!$F109),"",Values!T109)</f>
        <v/>
      </c>
      <c r="U110" s="28"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7"/>
      <c r="AJ110" s="34"/>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5"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6" t="str">
        <f aca="false">IF(ISBLANK(Values!E110),"",Values!$M110)</f>
        <v/>
      </c>
      <c r="N111" s="36" t="str">
        <f aca="false">IF(ISBLANK(Values!$F110),"",Values!N110)</f>
        <v/>
      </c>
      <c r="O111" s="36" t="str">
        <f aca="false">IF(ISBLANK(Values!$F110),"",Values!O110)</f>
        <v/>
      </c>
      <c r="P111" s="36" t="str">
        <f aca="false">IF(ISBLANK(Values!$F110),"",Values!P110)</f>
        <v/>
      </c>
      <c r="Q111" s="36" t="str">
        <f aca="false">IF(ISBLANK(Values!$F110),"",Values!Q110)</f>
        <v/>
      </c>
      <c r="R111" s="36" t="str">
        <f aca="false">IF(ISBLANK(Values!$F110),"",Values!R110)</f>
        <v/>
      </c>
      <c r="S111" s="28" t="str">
        <f aca="false">IF(ISBLANK(Values!$F110),"",Values!S110)</f>
        <v/>
      </c>
      <c r="T111" s="28" t="str">
        <f aca="false">IF(ISBLANK(Values!$F110),"",Values!T110)</f>
        <v/>
      </c>
      <c r="U111" s="28"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7"/>
      <c r="AJ111" s="34"/>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5"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6" t="str">
        <f aca="false">IF(ISBLANK(Values!E111),"",Values!$M111)</f>
        <v/>
      </c>
      <c r="N112" s="36" t="str">
        <f aca="false">IF(ISBLANK(Values!$F111),"",Values!N111)</f>
        <v/>
      </c>
      <c r="O112" s="36" t="str">
        <f aca="false">IF(ISBLANK(Values!$F111),"",Values!O111)</f>
        <v/>
      </c>
      <c r="P112" s="36" t="str">
        <f aca="false">IF(ISBLANK(Values!$F111),"",Values!P111)</f>
        <v/>
      </c>
      <c r="Q112" s="36" t="str">
        <f aca="false">IF(ISBLANK(Values!$F111),"",Values!Q111)</f>
        <v/>
      </c>
      <c r="R112" s="36" t="str">
        <f aca="false">IF(ISBLANK(Values!$F111),"",Values!R111)</f>
        <v/>
      </c>
      <c r="S112" s="28" t="str">
        <f aca="false">IF(ISBLANK(Values!$F111),"",Values!S111)</f>
        <v/>
      </c>
      <c r="T112" s="28" t="str">
        <f aca="false">IF(ISBLANK(Values!$F111),"",Values!T111)</f>
        <v/>
      </c>
      <c r="U112" s="28"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7"/>
      <c r="AJ112" s="34"/>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5"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6" t="str">
        <f aca="false">IF(ISBLANK(Values!E112),"",Values!$M112)</f>
        <v/>
      </c>
      <c r="N113" s="36" t="str">
        <f aca="false">IF(ISBLANK(Values!$F112),"",Values!N112)</f>
        <v/>
      </c>
      <c r="O113" s="36" t="str">
        <f aca="false">IF(ISBLANK(Values!$F112),"",Values!O112)</f>
        <v/>
      </c>
      <c r="P113" s="36" t="str">
        <f aca="false">IF(ISBLANK(Values!$F112),"",Values!P112)</f>
        <v/>
      </c>
      <c r="Q113" s="36" t="str">
        <f aca="false">IF(ISBLANK(Values!$F112),"",Values!Q112)</f>
        <v/>
      </c>
      <c r="R113" s="36" t="str">
        <f aca="false">IF(ISBLANK(Values!$F112),"",Values!R112)</f>
        <v/>
      </c>
      <c r="S113" s="28" t="str">
        <f aca="false">IF(ISBLANK(Values!$F112),"",Values!S112)</f>
        <v/>
      </c>
      <c r="T113" s="28" t="str">
        <f aca="false">IF(ISBLANK(Values!$F112),"",Values!T112)</f>
        <v/>
      </c>
      <c r="U113" s="28"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7"/>
      <c r="AJ113" s="34"/>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5"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6" t="str">
        <f aca="false">IF(ISBLANK(Values!E113),"",Values!$M113)</f>
        <v/>
      </c>
      <c r="N114" s="36" t="str">
        <f aca="false">IF(ISBLANK(Values!$F113),"",Values!N113)</f>
        <v/>
      </c>
      <c r="O114" s="36" t="str">
        <f aca="false">IF(ISBLANK(Values!$F113),"",Values!O113)</f>
        <v/>
      </c>
      <c r="P114" s="36" t="str">
        <f aca="false">IF(ISBLANK(Values!$F113),"",Values!P113)</f>
        <v/>
      </c>
      <c r="Q114" s="36" t="str">
        <f aca="false">IF(ISBLANK(Values!$F113),"",Values!Q113)</f>
        <v/>
      </c>
      <c r="R114" s="36" t="str">
        <f aca="false">IF(ISBLANK(Values!$F113),"",Values!R113)</f>
        <v/>
      </c>
      <c r="S114" s="28" t="str">
        <f aca="false">IF(ISBLANK(Values!$F113),"",Values!S113)</f>
        <v/>
      </c>
      <c r="T114" s="28" t="str">
        <f aca="false">IF(ISBLANK(Values!$F113),"",Values!T113)</f>
        <v/>
      </c>
      <c r="U114" s="28"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7"/>
      <c r="AJ114" s="34"/>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5"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6" t="str">
        <f aca="false">IF(ISBLANK(Values!E114),"",Values!$M114)</f>
        <v/>
      </c>
      <c r="N115" s="36" t="str">
        <f aca="false">IF(ISBLANK(Values!$F114),"",Values!N114)</f>
        <v/>
      </c>
      <c r="O115" s="36" t="str">
        <f aca="false">IF(ISBLANK(Values!$F114),"",Values!O114)</f>
        <v/>
      </c>
      <c r="P115" s="36" t="str">
        <f aca="false">IF(ISBLANK(Values!$F114),"",Values!P114)</f>
        <v/>
      </c>
      <c r="Q115" s="36" t="str">
        <f aca="false">IF(ISBLANK(Values!$F114),"",Values!Q114)</f>
        <v/>
      </c>
      <c r="R115" s="36" t="str">
        <f aca="false">IF(ISBLANK(Values!$F114),"",Values!R114)</f>
        <v/>
      </c>
      <c r="S115" s="28" t="str">
        <f aca="false">IF(ISBLANK(Values!$F114),"",Values!S114)</f>
        <v/>
      </c>
      <c r="T115" s="28" t="str">
        <f aca="false">IF(ISBLANK(Values!$F114),"",Values!T114)</f>
        <v/>
      </c>
      <c r="U115" s="28"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7"/>
      <c r="AJ115" s="34"/>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5"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6" t="str">
        <f aca="false">IF(ISBLANK(Values!E115),"",Values!$M115)</f>
        <v/>
      </c>
      <c r="N116" s="36" t="str">
        <f aca="false">IF(ISBLANK(Values!$F115),"",Values!N115)</f>
        <v/>
      </c>
      <c r="O116" s="36" t="str">
        <f aca="false">IF(ISBLANK(Values!$F115),"",Values!O115)</f>
        <v/>
      </c>
      <c r="P116" s="36" t="str">
        <f aca="false">IF(ISBLANK(Values!$F115),"",Values!P115)</f>
        <v/>
      </c>
      <c r="Q116" s="36" t="str">
        <f aca="false">IF(ISBLANK(Values!$F115),"",Values!Q115)</f>
        <v/>
      </c>
      <c r="R116" s="36" t="str">
        <f aca="false">IF(ISBLANK(Values!$F115),"",Values!R115)</f>
        <v/>
      </c>
      <c r="S116" s="28" t="str">
        <f aca="false">IF(ISBLANK(Values!$F115),"",Values!S115)</f>
        <v/>
      </c>
      <c r="T116" s="28" t="str">
        <f aca="false">IF(ISBLANK(Values!$F115),"",Values!T115)</f>
        <v/>
      </c>
      <c r="U116" s="28"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7"/>
      <c r="AJ116" s="34"/>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5"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6" t="str">
        <f aca="false">IF(ISBLANK(Values!E116),"",Values!$M116)</f>
        <v/>
      </c>
      <c r="N117" s="36" t="str">
        <f aca="false">IF(ISBLANK(Values!$F116),"",Values!N116)</f>
        <v/>
      </c>
      <c r="O117" s="36" t="str">
        <f aca="false">IF(ISBLANK(Values!$F116),"",Values!O116)</f>
        <v/>
      </c>
      <c r="P117" s="36" t="str">
        <f aca="false">IF(ISBLANK(Values!$F116),"",Values!P116)</f>
        <v/>
      </c>
      <c r="Q117" s="36" t="str">
        <f aca="false">IF(ISBLANK(Values!$F116),"",Values!Q116)</f>
        <v/>
      </c>
      <c r="R117" s="36" t="str">
        <f aca="false">IF(ISBLANK(Values!$F116),"",Values!R116)</f>
        <v/>
      </c>
      <c r="S117" s="28" t="str">
        <f aca="false">IF(ISBLANK(Values!$F116),"",Values!S116)</f>
        <v/>
      </c>
      <c r="T117" s="28" t="str">
        <f aca="false">IF(ISBLANK(Values!$F116),"",Values!T116)</f>
        <v/>
      </c>
      <c r="U117" s="28"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7"/>
      <c r="AJ117" s="34"/>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5"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6" t="str">
        <f aca="false">IF(ISBLANK(Values!E117),"",Values!$M117)</f>
        <v/>
      </c>
      <c r="N118" s="36" t="str">
        <f aca="false">IF(ISBLANK(Values!$F117),"",Values!N117)</f>
        <v/>
      </c>
      <c r="O118" s="36" t="str">
        <f aca="false">IF(ISBLANK(Values!$F117),"",Values!O117)</f>
        <v/>
      </c>
      <c r="P118" s="36" t="str">
        <f aca="false">IF(ISBLANK(Values!$F117),"",Values!P117)</f>
        <v/>
      </c>
      <c r="Q118" s="36" t="str">
        <f aca="false">IF(ISBLANK(Values!$F117),"",Values!Q117)</f>
        <v/>
      </c>
      <c r="R118" s="36" t="str">
        <f aca="false">IF(ISBLANK(Values!$F117),"",Values!R117)</f>
        <v/>
      </c>
      <c r="S118" s="28" t="str">
        <f aca="false">IF(ISBLANK(Values!$F117),"",Values!S117)</f>
        <v/>
      </c>
      <c r="T118" s="28" t="str">
        <f aca="false">IF(ISBLANK(Values!$F117),"",Values!T117)</f>
        <v/>
      </c>
      <c r="U118" s="28"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7"/>
      <c r="AJ118" s="34"/>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5"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6" t="str">
        <f aca="false">IF(ISBLANK(Values!E118),"",Values!$M118)</f>
        <v/>
      </c>
      <c r="N119" s="36" t="str">
        <f aca="false">IF(ISBLANK(Values!$F118),"",Values!N118)</f>
        <v/>
      </c>
      <c r="O119" s="36" t="str">
        <f aca="false">IF(ISBLANK(Values!$F118),"",Values!O118)</f>
        <v/>
      </c>
      <c r="P119" s="36" t="str">
        <f aca="false">IF(ISBLANK(Values!$F118),"",Values!P118)</f>
        <v/>
      </c>
      <c r="Q119" s="36" t="str">
        <f aca="false">IF(ISBLANK(Values!$F118),"",Values!Q118)</f>
        <v/>
      </c>
      <c r="R119" s="36" t="str">
        <f aca="false">IF(ISBLANK(Values!$F118),"",Values!R118)</f>
        <v/>
      </c>
      <c r="S119" s="28" t="str">
        <f aca="false">IF(ISBLANK(Values!$F118),"",Values!S118)</f>
        <v/>
      </c>
      <c r="T119" s="28" t="str">
        <f aca="false">IF(ISBLANK(Values!$F118),"",Values!T118)</f>
        <v/>
      </c>
      <c r="U119" s="28"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7"/>
      <c r="AJ119" s="34"/>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5"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6" t="str">
        <f aca="false">IF(ISBLANK(Values!E119),"",Values!$M119)</f>
        <v/>
      </c>
      <c r="N120" s="36" t="str">
        <f aca="false">IF(ISBLANK(Values!$F119),"",Values!N119)</f>
        <v/>
      </c>
      <c r="O120" s="36" t="str">
        <f aca="false">IF(ISBLANK(Values!$F119),"",Values!O119)</f>
        <v/>
      </c>
      <c r="P120" s="36" t="str">
        <f aca="false">IF(ISBLANK(Values!$F119),"",Values!P119)</f>
        <v/>
      </c>
      <c r="Q120" s="36" t="str">
        <f aca="false">IF(ISBLANK(Values!$F119),"",Values!Q119)</f>
        <v/>
      </c>
      <c r="R120" s="36" t="str">
        <f aca="false">IF(ISBLANK(Values!$F119),"",Values!R119)</f>
        <v/>
      </c>
      <c r="S120" s="28" t="str">
        <f aca="false">IF(ISBLANK(Values!$F119),"",Values!S119)</f>
        <v/>
      </c>
      <c r="T120" s="28" t="str">
        <f aca="false">IF(ISBLANK(Values!$F119),"",Values!T119)</f>
        <v/>
      </c>
      <c r="U120" s="28"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7"/>
      <c r="AJ120" s="34"/>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5"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6" t="str">
        <f aca="false">IF(ISBLANK(Values!E120),"",Values!$M120)</f>
        <v/>
      </c>
      <c r="N121" s="36" t="str">
        <f aca="false">IF(ISBLANK(Values!$F120),"",Values!N120)</f>
        <v/>
      </c>
      <c r="O121" s="36" t="str">
        <f aca="false">IF(ISBLANK(Values!$F120),"",Values!O120)</f>
        <v/>
      </c>
      <c r="P121" s="36" t="str">
        <f aca="false">IF(ISBLANK(Values!$F120),"",Values!P120)</f>
        <v/>
      </c>
      <c r="Q121" s="36" t="str">
        <f aca="false">IF(ISBLANK(Values!$F120),"",Values!Q120)</f>
        <v/>
      </c>
      <c r="R121" s="36" t="str">
        <f aca="false">IF(ISBLANK(Values!$F120),"",Values!R120)</f>
        <v/>
      </c>
      <c r="S121" s="28" t="str">
        <f aca="false">IF(ISBLANK(Values!$F120),"",Values!S120)</f>
        <v/>
      </c>
      <c r="T121" s="28" t="str">
        <f aca="false">IF(ISBLANK(Values!$F120),"",Values!T120)</f>
        <v/>
      </c>
      <c r="U121" s="28"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7"/>
      <c r="AJ121" s="34"/>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5"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6" t="str">
        <f aca="false">IF(ISBLANK(Values!E121),"",Values!$M121)</f>
        <v/>
      </c>
      <c r="N122" s="36" t="str">
        <f aca="false">IF(ISBLANK(Values!$F121),"",Values!N121)</f>
        <v/>
      </c>
      <c r="O122" s="36" t="str">
        <f aca="false">IF(ISBLANK(Values!$F121),"",Values!O121)</f>
        <v/>
      </c>
      <c r="P122" s="36" t="str">
        <f aca="false">IF(ISBLANK(Values!$F121),"",Values!P121)</f>
        <v/>
      </c>
      <c r="Q122" s="36" t="str">
        <f aca="false">IF(ISBLANK(Values!$F121),"",Values!Q121)</f>
        <v/>
      </c>
      <c r="R122" s="36" t="str">
        <f aca="false">IF(ISBLANK(Values!$F121),"",Values!R121)</f>
        <v/>
      </c>
      <c r="S122" s="28" t="str">
        <f aca="false">IF(ISBLANK(Values!$F121),"",Values!S121)</f>
        <v/>
      </c>
      <c r="T122" s="28" t="str">
        <f aca="false">IF(ISBLANK(Values!$F121),"",Values!T121)</f>
        <v/>
      </c>
      <c r="U122" s="28"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7"/>
      <c r="AJ122" s="34"/>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5"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6" t="str">
        <f aca="false">IF(ISBLANK(Values!E122),"",Values!$M122)</f>
        <v/>
      </c>
      <c r="N123" s="36" t="str">
        <f aca="false">IF(ISBLANK([1]Values!F122),"",[1]Values!$N122)</f>
        <v/>
      </c>
      <c r="O123" s="1" t="str">
        <f aca="false">IF(ISBLANK([1]Values!$F122),"",[1]Values!O122)</f>
        <v/>
      </c>
      <c r="P123" s="39" t="str">
        <f aca="false">IF(ISBLANK([1]Values!$F122),"",[1]Values!P122)</f>
        <v/>
      </c>
      <c r="Q123" s="39" t="str">
        <f aca="false">IF(ISBLANK([1]Values!$F122),"",[1]Values!Q122)</f>
        <v/>
      </c>
      <c r="R123" s="39" t="str">
        <f aca="false">IF(ISBLANK([1]Values!$F122),"",[1]Values!R122)</f>
        <v/>
      </c>
      <c r="S123" s="39" t="str">
        <f aca="false">IF(ISBLANK([1]Values!$F122),"",[1]Values!S122)</f>
        <v/>
      </c>
      <c r="T123" s="39" t="str">
        <f aca="false">IF(ISBLANK([1]Values!$F122),"",[1]Values!T122)</f>
        <v/>
      </c>
      <c r="U123" s="39"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7"/>
      <c r="AJ123" s="34"/>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5"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6" t="str">
        <f aca="false">IF(ISBLANK(Values!E123),"",Values!$M123)</f>
        <v/>
      </c>
      <c r="N124" s="36" t="str">
        <f aca="false">IF(ISBLANK([1]Values!F123),"",[1]Values!$N123)</f>
        <v/>
      </c>
      <c r="O124" s="1" t="str">
        <f aca="false">IF(ISBLANK([1]Values!$F123),"",[1]Values!O123)</f>
        <v/>
      </c>
      <c r="P124" s="39" t="str">
        <f aca="false">IF(ISBLANK([1]Values!$F123),"",[1]Values!P123)</f>
        <v/>
      </c>
      <c r="Q124" s="39" t="str">
        <f aca="false">IF(ISBLANK([1]Values!$F123),"",[1]Values!Q123)</f>
        <v/>
      </c>
      <c r="R124" s="39" t="str">
        <f aca="false">IF(ISBLANK([1]Values!$F123),"",[1]Values!R123)</f>
        <v/>
      </c>
      <c r="S124" s="39" t="str">
        <f aca="false">IF(ISBLANK([1]Values!$F123),"",[1]Values!S123)</f>
        <v/>
      </c>
      <c r="T124" s="39" t="str">
        <f aca="false">IF(ISBLANK([1]Values!$F123),"",[1]Values!T123)</f>
        <v/>
      </c>
      <c r="U124" s="39"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7"/>
      <c r="AJ124" s="34"/>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5"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6" t="str">
        <f aca="false">IF(ISBLANK(Values!E124),"",Values!$M124)</f>
        <v/>
      </c>
      <c r="N125" s="36" t="str">
        <f aca="false">IF(ISBLANK([1]Values!F124),"",[1]Values!$N124)</f>
        <v/>
      </c>
      <c r="O125" s="1" t="str">
        <f aca="false">IF(ISBLANK([1]Values!$F124),"",[1]Values!O124)</f>
        <v/>
      </c>
      <c r="P125" s="39" t="str">
        <f aca="false">IF(ISBLANK([1]Values!$F124),"",[1]Values!P124)</f>
        <v/>
      </c>
      <c r="Q125" s="39" t="str">
        <f aca="false">IF(ISBLANK([1]Values!$F124),"",[1]Values!Q124)</f>
        <v/>
      </c>
      <c r="R125" s="39" t="str">
        <f aca="false">IF(ISBLANK([1]Values!$F124),"",[1]Values!R124)</f>
        <v/>
      </c>
      <c r="S125" s="39" t="str">
        <f aca="false">IF(ISBLANK([1]Values!$F124),"",[1]Values!S124)</f>
        <v/>
      </c>
      <c r="T125" s="39" t="str">
        <f aca="false">IF(ISBLANK([1]Values!$F124),"",[1]Values!T124)</f>
        <v/>
      </c>
      <c r="U125" s="39"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7"/>
      <c r="AJ125" s="34"/>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5"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6" t="str">
        <f aca="false">IF(ISBLANK(Values!E125),"",Values!$M125)</f>
        <v/>
      </c>
      <c r="N126" s="36" t="str">
        <f aca="false">IF(ISBLANK([1]Values!F125),"",[1]Values!$N125)</f>
        <v/>
      </c>
      <c r="O126" s="1" t="str">
        <f aca="false">IF(ISBLANK([1]Values!$F125),"",[1]Values!O125)</f>
        <v/>
      </c>
      <c r="P126" s="39" t="str">
        <f aca="false">IF(ISBLANK([1]Values!$F125),"",[1]Values!P125)</f>
        <v/>
      </c>
      <c r="Q126" s="39" t="str">
        <f aca="false">IF(ISBLANK([1]Values!$F125),"",[1]Values!Q125)</f>
        <v/>
      </c>
      <c r="R126" s="39" t="str">
        <f aca="false">IF(ISBLANK([1]Values!$F125),"",[1]Values!R125)</f>
        <v/>
      </c>
      <c r="S126" s="39" t="str">
        <f aca="false">IF(ISBLANK([1]Values!$F125),"",[1]Values!S125)</f>
        <v/>
      </c>
      <c r="T126" s="39" t="str">
        <f aca="false">IF(ISBLANK([1]Values!$F125),"",[1]Values!T125)</f>
        <v/>
      </c>
      <c r="U126" s="39"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7"/>
      <c r="AJ126" s="34"/>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5"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6" t="str">
        <f aca="false">IF(ISBLANK(Values!E126),"",Values!$M126)</f>
        <v/>
      </c>
      <c r="N127" s="36" t="str">
        <f aca="false">IF(ISBLANK([1]Values!F126),"",[1]Values!$N126)</f>
        <v/>
      </c>
      <c r="O127" s="1" t="str">
        <f aca="false">IF(ISBLANK([1]Values!$F126),"",[1]Values!O126)</f>
        <v/>
      </c>
      <c r="P127" s="39" t="str">
        <f aca="false">IF(ISBLANK([1]Values!$F126),"",[1]Values!P126)</f>
        <v/>
      </c>
      <c r="Q127" s="39" t="str">
        <f aca="false">IF(ISBLANK([1]Values!$F126),"",[1]Values!Q126)</f>
        <v/>
      </c>
      <c r="R127" s="39" t="str">
        <f aca="false">IF(ISBLANK([1]Values!$F126),"",[1]Values!R126)</f>
        <v/>
      </c>
      <c r="S127" s="39" t="str">
        <f aca="false">IF(ISBLANK([1]Values!$F126),"",[1]Values!S126)</f>
        <v/>
      </c>
      <c r="T127" s="39" t="str">
        <f aca="false">IF(ISBLANK([1]Values!$F126),"",[1]Values!T126)</f>
        <v/>
      </c>
      <c r="U127" s="39"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7"/>
      <c r="AJ127" s="34"/>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5"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6" t="str">
        <f aca="false">IF(ISBLANK(Values!E127),"",Values!$M127)</f>
        <v/>
      </c>
      <c r="N128" s="36" t="str">
        <f aca="false">IF(ISBLANK([1]Values!F127),"",[1]Values!$N127)</f>
        <v/>
      </c>
      <c r="O128" s="1" t="str">
        <f aca="false">IF(ISBLANK([1]Values!$F127),"",[1]Values!O127)</f>
        <v/>
      </c>
      <c r="P128" s="39" t="str">
        <f aca="false">IF(ISBLANK([1]Values!$F127),"",[1]Values!P127)</f>
        <v/>
      </c>
      <c r="Q128" s="39" t="str">
        <f aca="false">IF(ISBLANK([1]Values!$F127),"",[1]Values!Q127)</f>
        <v/>
      </c>
      <c r="R128" s="39" t="str">
        <f aca="false">IF(ISBLANK([1]Values!$F127),"",[1]Values!R127)</f>
        <v/>
      </c>
      <c r="S128" s="39" t="str">
        <f aca="false">IF(ISBLANK([1]Values!$F127),"",[1]Values!S127)</f>
        <v/>
      </c>
      <c r="T128" s="39" t="str">
        <f aca="false">IF(ISBLANK([1]Values!$F127),"",[1]Values!T127)</f>
        <v/>
      </c>
      <c r="U128" s="39"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7"/>
      <c r="AJ128" s="34"/>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5"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6" t="str">
        <f aca="false">IF(ISBLANK(Values!E128),"",Values!$M128)</f>
        <v/>
      </c>
      <c r="N129" s="36" t="str">
        <f aca="false">IF(ISBLANK([1]Values!F128),"",[1]Values!$N128)</f>
        <v/>
      </c>
      <c r="O129" s="1" t="str">
        <f aca="false">IF(ISBLANK([1]Values!$F128),"",[1]Values!O128)</f>
        <v/>
      </c>
      <c r="P129" s="39" t="str">
        <f aca="false">IF(ISBLANK([1]Values!$F128),"",[1]Values!P128)</f>
        <v/>
      </c>
      <c r="Q129" s="39" t="str">
        <f aca="false">IF(ISBLANK([1]Values!$F128),"",[1]Values!Q128)</f>
        <v/>
      </c>
      <c r="R129" s="39" t="str">
        <f aca="false">IF(ISBLANK([1]Values!$F128),"",[1]Values!R128)</f>
        <v/>
      </c>
      <c r="S129" s="39" t="str">
        <f aca="false">IF(ISBLANK([1]Values!$F128),"",[1]Values!S128)</f>
        <v/>
      </c>
      <c r="T129" s="39" t="str">
        <f aca="false">IF(ISBLANK([1]Values!$F128),"",[1]Values!T128)</f>
        <v/>
      </c>
      <c r="U129" s="39"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7"/>
      <c r="AJ129" s="34"/>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5"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6" t="str">
        <f aca="false">IF(ISBLANK(Values!E129),"",Values!$M129)</f>
        <v/>
      </c>
      <c r="N130" s="36" t="str">
        <f aca="false">IF(ISBLANK([1]Values!F129),"",[1]Values!$N129)</f>
        <v/>
      </c>
      <c r="O130" s="1" t="str">
        <f aca="false">IF(ISBLANK([1]Values!$F129),"",[1]Values!O129)</f>
        <v/>
      </c>
      <c r="P130" s="39" t="str">
        <f aca="false">IF(ISBLANK([1]Values!$F129),"",[1]Values!P129)</f>
        <v/>
      </c>
      <c r="Q130" s="39" t="str">
        <f aca="false">IF(ISBLANK([1]Values!$F129),"",[1]Values!Q129)</f>
        <v/>
      </c>
      <c r="R130" s="39" t="str">
        <f aca="false">IF(ISBLANK([1]Values!$F129),"",[1]Values!R129)</f>
        <v/>
      </c>
      <c r="S130" s="39" t="str">
        <f aca="false">IF(ISBLANK([1]Values!$F129),"",[1]Values!S129)</f>
        <v/>
      </c>
      <c r="T130" s="39" t="str">
        <f aca="false">IF(ISBLANK([1]Values!$F129),"",[1]Values!T129)</f>
        <v/>
      </c>
      <c r="U130" s="39"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7"/>
      <c r="AJ130" s="34"/>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5"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6" t="str">
        <f aca="false">IF(ISBLANK(Values!E130),"",Values!$M130)</f>
        <v/>
      </c>
      <c r="N131" s="36" t="str">
        <f aca="false">IF(ISBLANK([1]Values!F130),"",[1]Values!$N130)</f>
        <v/>
      </c>
      <c r="O131" s="1" t="str">
        <f aca="false">IF(ISBLANK([1]Values!$F130),"",[1]Values!O130)</f>
        <v/>
      </c>
      <c r="P131" s="39" t="str">
        <f aca="false">IF(ISBLANK([1]Values!$F130),"",[1]Values!P130)</f>
        <v/>
      </c>
      <c r="Q131" s="39" t="str">
        <f aca="false">IF(ISBLANK([1]Values!$F130),"",[1]Values!Q130)</f>
        <v/>
      </c>
      <c r="R131" s="39" t="str">
        <f aca="false">IF(ISBLANK([1]Values!$F130),"",[1]Values!R130)</f>
        <v/>
      </c>
      <c r="S131" s="39" t="str">
        <f aca="false">IF(ISBLANK([1]Values!$F130),"",[1]Values!S130)</f>
        <v/>
      </c>
      <c r="T131" s="39" t="str">
        <f aca="false">IF(ISBLANK([1]Values!$F130),"",[1]Values!T130)</f>
        <v/>
      </c>
      <c r="U131" s="39"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7"/>
      <c r="AJ131" s="34"/>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5"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6" t="str">
        <f aca="false">IF(ISBLANK(Values!E131),"",Values!$M131)</f>
        <v/>
      </c>
      <c r="N132" s="36"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7"/>
      <c r="AJ132" s="34"/>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5"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6" t="str">
        <f aca="false">IF(ISBLANK(Values!E132),"",Values!$M132)</f>
        <v/>
      </c>
      <c r="N133" s="36"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7"/>
      <c r="AJ133" s="34"/>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5"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6" t="str">
        <f aca="false">IF(ISBLANK(Values!E133),"",Values!$M133)</f>
        <v/>
      </c>
      <c r="N134" s="36"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7"/>
      <c r="AJ134" s="34"/>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5"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6" t="str">
        <f aca="false">IF(ISBLANK(Values!E134),"",Values!$M134)</f>
        <v/>
      </c>
      <c r="N135" s="36"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7"/>
      <c r="AJ135" s="34"/>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5"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6" t="str">
        <f aca="false">IF(ISBLANK(Values!E135),"",Values!$M135)</f>
        <v/>
      </c>
      <c r="N136" s="36"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B136" s="1" t="str">
        <f aca="false">IF(ISBLANK(Values!E135),"",Values!$B$29)</f>
        <v/>
      </c>
      <c r="AI136" s="37" t="str">
        <f aca="false">IF(ISBLANK(Values!E135),"",IF(Values!I135,Values!$B$23,Values!$B$33))</f>
        <v/>
      </c>
      <c r="AJ136" s="34"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1"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1" t="str">
        <f aca="false">IF(ISBLANK(Values!E135),"",Values!$B$7)</f>
        <v/>
      </c>
      <c r="CQ136" s="1" t="str">
        <f aca="false">IF(ISBLANK(Values!E135),"",Values!$B$8)</f>
        <v/>
      </c>
      <c r="CR136" s="1"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27"/>
      <c r="DY136" s="27"/>
      <c r="DZ136" s="27"/>
      <c r="EA136" s="27"/>
      <c r="EB136" s="27"/>
      <c r="EC136" s="27"/>
      <c r="EI136" s="1" t="str">
        <f aca="false">IF(ISBLANK(Values!E135),"",Values!$B$31)</f>
        <v/>
      </c>
      <c r="ES136" s="1" t="str">
        <f aca="false">IF(ISBLANK(Values!E135),"","Amazon Tellus UPS")</f>
        <v/>
      </c>
      <c r="EV136" s="27" t="str">
        <f aca="false">IF(ISBLANK(Values!E135),"","New")</f>
        <v/>
      </c>
      <c r="FE136" s="1" t="str">
        <f aca="false">IF(ISBLANK(Values!E135),"","3")</f>
        <v/>
      </c>
      <c r="FH136" s="1" t="str">
        <f aca="false">IF(ISBLANK(Values!E135),"","FALSE")</f>
        <v/>
      </c>
      <c r="FI136" s="1" t="str">
        <f aca="false">IF(ISBLANK(Values!E135),"","FALSE")</f>
        <v/>
      </c>
      <c r="FJ136" s="1"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5"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6" t="str">
        <f aca="false">IF(ISBLANK(Values!E136),"",Values!$M136)</f>
        <v/>
      </c>
      <c r="N137" s="36"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B137" s="1" t="str">
        <f aca="false">IF(ISBLANK(Values!E136),"",Values!$B$29)</f>
        <v/>
      </c>
      <c r="AI137" s="37" t="str">
        <f aca="false">IF(ISBLANK(Values!E136),"",IF(Values!I136,Values!$B$23,Values!$B$33))</f>
        <v/>
      </c>
      <c r="AJ137" s="34"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1"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1" t="str">
        <f aca="false">IF(ISBLANK(Values!E136),"",Values!$B$7)</f>
        <v/>
      </c>
      <c r="CQ137" s="1" t="str">
        <f aca="false">IF(ISBLANK(Values!E136),"",Values!$B$8)</f>
        <v/>
      </c>
      <c r="CR137" s="1"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27"/>
      <c r="DY137" s="27"/>
      <c r="DZ137" s="27"/>
      <c r="EA137" s="27"/>
      <c r="EB137" s="27"/>
      <c r="EC137" s="27"/>
      <c r="EI137" s="1" t="str">
        <f aca="false">IF(ISBLANK(Values!E136),"",Values!$B$31)</f>
        <v/>
      </c>
      <c r="ES137" s="1" t="str">
        <f aca="false">IF(ISBLANK(Values!E136),"","Amazon Tellus UPS")</f>
        <v/>
      </c>
      <c r="EV137" s="27" t="str">
        <f aca="false">IF(ISBLANK(Values!E136),"","New")</f>
        <v/>
      </c>
      <c r="FE137" s="1" t="str">
        <f aca="false">IF(ISBLANK(Values!E136),"","3")</f>
        <v/>
      </c>
      <c r="FH137" s="1" t="str">
        <f aca="false">IF(ISBLANK(Values!E136),"","FALSE")</f>
        <v/>
      </c>
      <c r="FI137" s="1" t="str">
        <f aca="false">IF(ISBLANK(Values!E136),"","FALSE")</f>
        <v/>
      </c>
      <c r="FJ137" s="1"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5"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6" t="str">
        <f aca="false">IF(ISBLANK(Values!E137),"",Values!$M137)</f>
        <v/>
      </c>
      <c r="N138" s="36"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B138" s="1" t="str">
        <f aca="false">IF(ISBLANK(Values!E137),"",Values!$B$29)</f>
        <v/>
      </c>
      <c r="AI138" s="37" t="str">
        <f aca="false">IF(ISBLANK(Values!E137),"",IF(Values!I137,Values!$B$23,Values!$B$33))</f>
        <v/>
      </c>
      <c r="AJ138" s="34"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1"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1" t="str">
        <f aca="false">IF(ISBLANK(Values!E137),"",Values!$B$7)</f>
        <v/>
      </c>
      <c r="CQ138" s="1" t="str">
        <f aca="false">IF(ISBLANK(Values!E137),"",Values!$B$8)</f>
        <v/>
      </c>
      <c r="CR138" s="1"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27"/>
      <c r="DY138" s="27"/>
      <c r="DZ138" s="27"/>
      <c r="EA138" s="27"/>
      <c r="EB138" s="27"/>
      <c r="EC138" s="27"/>
      <c r="EI138" s="1" t="str">
        <f aca="false">IF(ISBLANK(Values!E137),"",Values!$B$31)</f>
        <v/>
      </c>
      <c r="ES138" s="1" t="str">
        <f aca="false">IF(ISBLANK(Values!E137),"","Amazon Tellus UPS")</f>
        <v/>
      </c>
      <c r="EV138" s="27" t="str">
        <f aca="false">IF(ISBLANK(Values!E137),"","New")</f>
        <v/>
      </c>
      <c r="FE138" s="1" t="str">
        <f aca="false">IF(ISBLANK(Values!E137),"","3")</f>
        <v/>
      </c>
      <c r="FH138" s="1" t="str">
        <f aca="false">IF(ISBLANK(Values!E137),"","FALSE")</f>
        <v/>
      </c>
      <c r="FI138" s="1" t="str">
        <f aca="false">IF(ISBLANK(Values!E137),"","FALSE")</f>
        <v/>
      </c>
      <c r="FJ138" s="1"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5"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6" t="str">
        <f aca="false">IF(ISBLANK(Values!E138),"",Values!$M138)</f>
        <v/>
      </c>
      <c r="N139" s="36"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B139" s="1" t="str">
        <f aca="false">IF(ISBLANK(Values!E138),"",Values!$B$29)</f>
        <v/>
      </c>
      <c r="AI139" s="37" t="str">
        <f aca="false">IF(ISBLANK(Values!E138),"",IF(Values!I138,Values!$B$23,Values!$B$33))</f>
        <v/>
      </c>
      <c r="AJ139" s="34"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1"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1" t="str">
        <f aca="false">IF(ISBLANK(Values!E138),"",Values!$B$7)</f>
        <v/>
      </c>
      <c r="CQ139" s="1" t="str">
        <f aca="false">IF(ISBLANK(Values!E138),"",Values!$B$8)</f>
        <v/>
      </c>
      <c r="CR139" s="1"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27"/>
      <c r="DY139" s="27"/>
      <c r="DZ139" s="27"/>
      <c r="EA139" s="27"/>
      <c r="EB139" s="27"/>
      <c r="EC139" s="27"/>
      <c r="EI139" s="1" t="str">
        <f aca="false">IF(ISBLANK(Values!E138),"",Values!$B$31)</f>
        <v/>
      </c>
      <c r="ES139" s="1" t="str">
        <f aca="false">IF(ISBLANK(Values!E138),"","Amazon Tellus UPS")</f>
        <v/>
      </c>
      <c r="EV139" s="27" t="str">
        <f aca="false">IF(ISBLANK(Values!E138),"","New")</f>
        <v/>
      </c>
      <c r="FE139" s="1" t="str">
        <f aca="false">IF(ISBLANK(Values!E138),"","3")</f>
        <v/>
      </c>
      <c r="FH139" s="1" t="str">
        <f aca="false">IF(ISBLANK(Values!E138),"","FALSE")</f>
        <v/>
      </c>
      <c r="FI139" s="1" t="str">
        <f aca="false">IF(ISBLANK(Values!E138),"","FALSE")</f>
        <v/>
      </c>
      <c r="FJ139" s="1"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5"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6" t="str">
        <f aca="false">IF(ISBLANK(Values!E139),"",Values!$M139)</f>
        <v/>
      </c>
      <c r="N140" s="36"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B140" s="1" t="str">
        <f aca="false">IF(ISBLANK(Values!E139),"",Values!$B$29)</f>
        <v/>
      </c>
      <c r="AI140" s="37" t="str">
        <f aca="false">IF(ISBLANK(Values!E139),"",IF(Values!I139,Values!$B$23,Values!$B$33))</f>
        <v/>
      </c>
      <c r="AJ140" s="34"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1"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1" t="str">
        <f aca="false">IF(ISBLANK(Values!E139),"",Values!$B$7)</f>
        <v/>
      </c>
      <c r="CQ140" s="1" t="str">
        <f aca="false">IF(ISBLANK(Values!E139),"",Values!$B$8)</f>
        <v/>
      </c>
      <c r="CR140" s="1"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27"/>
      <c r="DY140" s="27"/>
      <c r="DZ140" s="27"/>
      <c r="EA140" s="27"/>
      <c r="EB140" s="27"/>
      <c r="EC140" s="27"/>
      <c r="EI140" s="1" t="str">
        <f aca="false">IF(ISBLANK(Values!E139),"",Values!$B$31)</f>
        <v/>
      </c>
      <c r="ES140" s="1" t="str">
        <f aca="false">IF(ISBLANK(Values!E139),"","Amazon Tellus UPS")</f>
        <v/>
      </c>
      <c r="EV140" s="27" t="str">
        <f aca="false">IF(ISBLANK(Values!E139),"","New")</f>
        <v/>
      </c>
      <c r="FE140" s="1" t="str">
        <f aca="false">IF(ISBLANK(Values!E139),"","3")</f>
        <v/>
      </c>
      <c r="FH140" s="1" t="str">
        <f aca="false">IF(ISBLANK(Values!E139),"","FALSE")</f>
        <v/>
      </c>
      <c r="FI140" s="1" t="str">
        <f aca="false">IF(ISBLANK(Values!E139),"","FALSE")</f>
        <v/>
      </c>
      <c r="FJ140" s="1"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5"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6" t="str">
        <f aca="false">IF(ISBLANK(Values!E140),"",Values!$M140)</f>
        <v/>
      </c>
      <c r="N141" s="36"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B141" s="1" t="str">
        <f aca="false">IF(ISBLANK(Values!E140),"",Values!$B$29)</f>
        <v/>
      </c>
      <c r="AI141" s="37" t="str">
        <f aca="false">IF(ISBLANK(Values!E140),"",IF(Values!I140,Values!$B$23,Values!$B$33))</f>
        <v/>
      </c>
      <c r="AJ141" s="34"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1"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1" t="str">
        <f aca="false">IF(ISBLANK(Values!E140),"",Values!$B$7)</f>
        <v/>
      </c>
      <c r="CQ141" s="1" t="str">
        <f aca="false">IF(ISBLANK(Values!E140),"",Values!$B$8)</f>
        <v/>
      </c>
      <c r="CR141" s="1"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27"/>
      <c r="DY141" s="27"/>
      <c r="DZ141" s="27"/>
      <c r="EA141" s="27"/>
      <c r="EB141" s="27"/>
      <c r="EC141" s="27"/>
      <c r="EI141" s="1" t="str">
        <f aca="false">IF(ISBLANK(Values!E140),"",Values!$B$31)</f>
        <v/>
      </c>
      <c r="ES141" s="1" t="str">
        <f aca="false">IF(ISBLANK(Values!E140),"","Amazon Tellus UPS")</f>
        <v/>
      </c>
      <c r="EV141" s="27" t="str">
        <f aca="false">IF(ISBLANK(Values!E140),"","New")</f>
        <v/>
      </c>
      <c r="FE141" s="1" t="str">
        <f aca="false">IF(ISBLANK(Values!E140),"","3")</f>
        <v/>
      </c>
      <c r="FH141" s="1" t="str">
        <f aca="false">IF(ISBLANK(Values!E140),"","FALSE")</f>
        <v/>
      </c>
      <c r="FI141" s="1" t="str">
        <f aca="false">IF(ISBLANK(Values!E140),"","FALSE")</f>
        <v/>
      </c>
      <c r="FJ141" s="1"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5"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6" t="str">
        <f aca="false">IF(ISBLANK(Values!E141),"",Values!$M141)</f>
        <v/>
      </c>
      <c r="N142" s="36"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B142" s="1" t="str">
        <f aca="false">IF(ISBLANK(Values!E141),"",Values!$B$29)</f>
        <v/>
      </c>
      <c r="AI142" s="37" t="str">
        <f aca="false">IF(ISBLANK(Values!E141),"",IF(Values!I141,Values!$B$23,Values!$B$33))</f>
        <v/>
      </c>
      <c r="AJ142" s="34"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1"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1" t="str">
        <f aca="false">IF(ISBLANK(Values!E141),"",Values!$B$7)</f>
        <v/>
      </c>
      <c r="CQ142" s="1" t="str">
        <f aca="false">IF(ISBLANK(Values!E141),"",Values!$B$8)</f>
        <v/>
      </c>
      <c r="CR142" s="1"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27"/>
      <c r="DY142" s="27"/>
      <c r="DZ142" s="27"/>
      <c r="EA142" s="27"/>
      <c r="EB142" s="27"/>
      <c r="EC142" s="27"/>
      <c r="EI142" s="1" t="str">
        <f aca="false">IF(ISBLANK(Values!E141),"",Values!$B$31)</f>
        <v/>
      </c>
      <c r="ES142" s="1" t="str">
        <f aca="false">IF(ISBLANK(Values!E141),"","Amazon Tellus UPS")</f>
        <v/>
      </c>
      <c r="EV142" s="27" t="str">
        <f aca="false">IF(ISBLANK(Values!E141),"","New")</f>
        <v/>
      </c>
      <c r="FE142" s="1" t="str">
        <f aca="false">IF(ISBLANK(Values!E141),"","3")</f>
        <v/>
      </c>
      <c r="FH142" s="1" t="str">
        <f aca="false">IF(ISBLANK(Values!E141),"","FALSE")</f>
        <v/>
      </c>
      <c r="FI142" s="1" t="str">
        <f aca="false">IF(ISBLANK(Values!E141),"","FALSE")</f>
        <v/>
      </c>
      <c r="FJ142" s="1"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5"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6" t="str">
        <f aca="false">IF(ISBLANK(Values!E142),"",Values!$M142)</f>
        <v/>
      </c>
      <c r="N143" s="36"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B143" s="1" t="str">
        <f aca="false">IF(ISBLANK(Values!E142),"",Values!$B$29)</f>
        <v/>
      </c>
      <c r="AI143" s="37" t="str">
        <f aca="false">IF(ISBLANK(Values!E142),"",IF(Values!I142,Values!$B$23,Values!$B$33))</f>
        <v/>
      </c>
      <c r="AJ143" s="34"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1"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1" t="str">
        <f aca="false">IF(ISBLANK(Values!E142),"",Values!$B$7)</f>
        <v/>
      </c>
      <c r="CQ143" s="1" t="str">
        <f aca="false">IF(ISBLANK(Values!E142),"",Values!$B$8)</f>
        <v/>
      </c>
      <c r="CR143" s="1"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27"/>
      <c r="DY143" s="27"/>
      <c r="DZ143" s="27"/>
      <c r="EA143" s="27"/>
      <c r="EB143" s="27"/>
      <c r="EC143" s="27"/>
      <c r="EI143" s="1" t="str">
        <f aca="false">IF(ISBLANK(Values!E142),"",Values!$B$31)</f>
        <v/>
      </c>
      <c r="ES143" s="1" t="str">
        <f aca="false">IF(ISBLANK(Values!E142),"","Amazon Tellus UPS")</f>
        <v/>
      </c>
      <c r="EV143" s="27" t="str">
        <f aca="false">IF(ISBLANK(Values!E142),"","New")</f>
        <v/>
      </c>
      <c r="FE143" s="1" t="str">
        <f aca="false">IF(ISBLANK(Values!E142),"","3")</f>
        <v/>
      </c>
      <c r="FH143" s="1" t="str">
        <f aca="false">IF(ISBLANK(Values!E142),"","FALSE")</f>
        <v/>
      </c>
      <c r="FI143" s="1" t="str">
        <f aca="false">IF(ISBLANK(Values!E142),"","FALSE")</f>
        <v/>
      </c>
      <c r="FJ143" s="1"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5"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6" t="str">
        <f aca="false">IF(ISBLANK(Values!E143),"",Values!$M143)</f>
        <v/>
      </c>
      <c r="N144" s="36"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B144" s="1" t="str">
        <f aca="false">IF(ISBLANK(Values!E143),"",Values!$B$29)</f>
        <v/>
      </c>
      <c r="AI144" s="37" t="str">
        <f aca="false">IF(ISBLANK(Values!E143),"",IF(Values!I143,Values!$B$23,Values!$B$33))</f>
        <v/>
      </c>
      <c r="AJ144" s="34"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1"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1" t="str">
        <f aca="false">IF(ISBLANK(Values!E143),"",Values!$B$7)</f>
        <v/>
      </c>
      <c r="CQ144" s="1" t="str">
        <f aca="false">IF(ISBLANK(Values!E143),"",Values!$B$8)</f>
        <v/>
      </c>
      <c r="CR144" s="1"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27"/>
      <c r="DY144" s="27"/>
      <c r="DZ144" s="27"/>
      <c r="EA144" s="27"/>
      <c r="EB144" s="27"/>
      <c r="EC144" s="27"/>
      <c r="EI144" s="1" t="str">
        <f aca="false">IF(ISBLANK(Values!E143),"",Values!$B$31)</f>
        <v/>
      </c>
      <c r="ES144" s="1" t="str">
        <f aca="false">IF(ISBLANK(Values!E143),"","Amazon Tellus UPS")</f>
        <v/>
      </c>
      <c r="EV144" s="27" t="str">
        <f aca="false">IF(ISBLANK(Values!E143),"","New")</f>
        <v/>
      </c>
      <c r="FE144" s="1" t="str">
        <f aca="false">IF(ISBLANK(Values!E143),"","3")</f>
        <v/>
      </c>
      <c r="FH144" s="1" t="str">
        <f aca="false">IF(ISBLANK(Values!E143),"","FALSE")</f>
        <v/>
      </c>
      <c r="FI144" s="1" t="str">
        <f aca="false">IF(ISBLANK(Values!E143),"","FALSE")</f>
        <v/>
      </c>
      <c r="FJ144" s="1"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5"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6" t="str">
        <f aca="false">IF(ISBLANK(Values!E144),"",Values!$M144)</f>
        <v/>
      </c>
      <c r="N145" s="36"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B145" s="1" t="str">
        <f aca="false">IF(ISBLANK(Values!E144),"",Values!$B$29)</f>
        <v/>
      </c>
      <c r="AI145" s="37" t="str">
        <f aca="false">IF(ISBLANK(Values!E144),"",IF(Values!I144,Values!$B$23,Values!$B$33))</f>
        <v/>
      </c>
      <c r="AJ145" s="34"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1"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1" t="str">
        <f aca="false">IF(ISBLANK(Values!E144),"",Values!$B$7)</f>
        <v/>
      </c>
      <c r="CQ145" s="1" t="str">
        <f aca="false">IF(ISBLANK(Values!E144),"",Values!$B$8)</f>
        <v/>
      </c>
      <c r="CR145" s="1"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27"/>
      <c r="DY145" s="27"/>
      <c r="DZ145" s="27"/>
      <c r="EA145" s="27"/>
      <c r="EB145" s="27"/>
      <c r="EC145" s="27"/>
      <c r="EI145" s="1" t="str">
        <f aca="false">IF(ISBLANK(Values!E144),"",Values!$B$31)</f>
        <v/>
      </c>
      <c r="ES145" s="1" t="str">
        <f aca="false">IF(ISBLANK(Values!E144),"","Amazon Tellus UPS")</f>
        <v/>
      </c>
      <c r="EV145" s="27" t="str">
        <f aca="false">IF(ISBLANK(Values!E144),"","New")</f>
        <v/>
      </c>
      <c r="FE145" s="1" t="str">
        <f aca="false">IF(ISBLANK(Values!E144),"","3")</f>
        <v/>
      </c>
      <c r="FH145" s="1" t="str">
        <f aca="false">IF(ISBLANK(Values!E144),"","FALSE")</f>
        <v/>
      </c>
      <c r="FI145" s="1" t="str">
        <f aca="false">IF(ISBLANK(Values!E144),"","FALSE")</f>
        <v/>
      </c>
      <c r="FJ145" s="1"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5"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6" t="str">
        <f aca="false">IF(ISBLANK(Values!E145),"",Values!$M145)</f>
        <v/>
      </c>
      <c r="N146" s="36"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B146" s="1" t="str">
        <f aca="false">IF(ISBLANK(Values!E145),"",Values!$B$29)</f>
        <v/>
      </c>
      <c r="AI146" s="37" t="str">
        <f aca="false">IF(ISBLANK(Values!E145),"",IF(Values!I145,Values!$B$23,Values!$B$33))</f>
        <v/>
      </c>
      <c r="AJ146" s="34"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1"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1" t="str">
        <f aca="false">IF(ISBLANK(Values!E145),"",Values!$B$7)</f>
        <v/>
      </c>
      <c r="CQ146" s="1" t="str">
        <f aca="false">IF(ISBLANK(Values!E145),"",Values!$B$8)</f>
        <v/>
      </c>
      <c r="CR146" s="1"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27"/>
      <c r="DY146" s="27"/>
      <c r="DZ146" s="27"/>
      <c r="EA146" s="27"/>
      <c r="EB146" s="27"/>
      <c r="EC146" s="27"/>
      <c r="EI146" s="1" t="str">
        <f aca="false">IF(ISBLANK(Values!E145),"",Values!$B$31)</f>
        <v/>
      </c>
      <c r="ES146" s="1" t="str">
        <f aca="false">IF(ISBLANK(Values!E145),"","Amazon Tellus UPS")</f>
        <v/>
      </c>
      <c r="EV146" s="27" t="str">
        <f aca="false">IF(ISBLANK(Values!E145),"","New")</f>
        <v/>
      </c>
      <c r="FE146" s="1" t="str">
        <f aca="false">IF(ISBLANK(Values!E145),"","3")</f>
        <v/>
      </c>
      <c r="FH146" s="1" t="str">
        <f aca="false">IF(ISBLANK(Values!E145),"","FALSE")</f>
        <v/>
      </c>
      <c r="FI146" s="1" t="str">
        <f aca="false">IF(ISBLANK(Values!E145),"","FALSE")</f>
        <v/>
      </c>
      <c r="FJ146" s="1"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5"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6" t="str">
        <f aca="false">IF(ISBLANK(Values!E146),"",Values!$M146)</f>
        <v/>
      </c>
      <c r="N147" s="36"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B147" s="1" t="str">
        <f aca="false">IF(ISBLANK(Values!E146),"",Values!$B$29)</f>
        <v/>
      </c>
      <c r="AI147" s="37" t="str">
        <f aca="false">IF(ISBLANK(Values!E146),"",IF(Values!I146,Values!$B$23,Values!$B$33))</f>
        <v/>
      </c>
      <c r="AJ147" s="34"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1"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1" t="str">
        <f aca="false">IF(ISBLANK(Values!E146),"",Values!$B$7)</f>
        <v/>
      </c>
      <c r="CQ147" s="1" t="str">
        <f aca="false">IF(ISBLANK(Values!E146),"",Values!$B$8)</f>
        <v/>
      </c>
      <c r="CR147" s="1"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27"/>
      <c r="DY147" s="27"/>
      <c r="DZ147" s="27"/>
      <c r="EA147" s="27"/>
      <c r="EB147" s="27"/>
      <c r="EC147" s="27"/>
      <c r="EI147" s="1" t="str">
        <f aca="false">IF(ISBLANK(Values!E146),"",Values!$B$31)</f>
        <v/>
      </c>
      <c r="ES147" s="1" t="str">
        <f aca="false">IF(ISBLANK(Values!E146),"","Amazon Tellus UPS")</f>
        <v/>
      </c>
      <c r="EV147" s="27" t="str">
        <f aca="false">IF(ISBLANK(Values!E146),"","New")</f>
        <v/>
      </c>
      <c r="FE147" s="1" t="str">
        <f aca="false">IF(ISBLANK(Values!E146),"","3")</f>
        <v/>
      </c>
      <c r="FH147" s="1" t="str">
        <f aca="false">IF(ISBLANK(Values!E146),"","FALSE")</f>
        <v/>
      </c>
      <c r="FI147" s="1" t="str">
        <f aca="false">IF(ISBLANK(Values!E146),"","FALSE")</f>
        <v/>
      </c>
      <c r="FJ147" s="1"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5"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6" t="str">
        <f aca="false">IF(ISBLANK(Values!E147),"",Values!$M147)</f>
        <v/>
      </c>
      <c r="N148" s="36"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B148" s="1" t="str">
        <f aca="false">IF(ISBLANK(Values!E147),"",Values!$B$29)</f>
        <v/>
      </c>
      <c r="AI148" s="37" t="str">
        <f aca="false">IF(ISBLANK(Values!E147),"",IF(Values!I147,Values!$B$23,Values!$B$33))</f>
        <v/>
      </c>
      <c r="AJ148" s="34"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1"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1" t="str">
        <f aca="false">IF(ISBLANK(Values!E147),"",Values!$B$7)</f>
        <v/>
      </c>
      <c r="CQ148" s="1" t="str">
        <f aca="false">IF(ISBLANK(Values!E147),"",Values!$B$8)</f>
        <v/>
      </c>
      <c r="CR148" s="1"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27"/>
      <c r="DY148" s="27"/>
      <c r="DZ148" s="27"/>
      <c r="EA148" s="27"/>
      <c r="EB148" s="27"/>
      <c r="EC148" s="27"/>
      <c r="EI148" s="1" t="str">
        <f aca="false">IF(ISBLANK(Values!E147),"",Values!$B$31)</f>
        <v/>
      </c>
      <c r="ES148" s="1" t="str">
        <f aca="false">IF(ISBLANK(Values!E147),"","Amazon Tellus UPS")</f>
        <v/>
      </c>
      <c r="EV148" s="27" t="str">
        <f aca="false">IF(ISBLANK(Values!E147),"","New")</f>
        <v/>
      </c>
      <c r="FE148" s="1" t="str">
        <f aca="false">IF(ISBLANK(Values!E147),"","3")</f>
        <v/>
      </c>
      <c r="FH148" s="1" t="str">
        <f aca="false">IF(ISBLANK(Values!E147),"","FALSE")</f>
        <v/>
      </c>
      <c r="FI148" s="1" t="str">
        <f aca="false">IF(ISBLANK(Values!E147),"","FALSE")</f>
        <v/>
      </c>
      <c r="FJ148" s="1"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5"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6" t="str">
        <f aca="false">IF(ISBLANK(Values!E148),"",Values!$M148)</f>
        <v/>
      </c>
      <c r="N149" s="36"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B149" s="1" t="str">
        <f aca="false">IF(ISBLANK(Values!E148),"",Values!$B$29)</f>
        <v/>
      </c>
      <c r="AI149" s="37" t="str">
        <f aca="false">IF(ISBLANK(Values!E148),"",IF(Values!I148,Values!$B$23,Values!$B$33))</f>
        <v/>
      </c>
      <c r="AJ149" s="34"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1"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1" t="str">
        <f aca="false">IF(ISBLANK(Values!E148),"",Values!$B$7)</f>
        <v/>
      </c>
      <c r="CQ149" s="1" t="str">
        <f aca="false">IF(ISBLANK(Values!E148),"",Values!$B$8)</f>
        <v/>
      </c>
      <c r="CR149" s="1"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27"/>
      <c r="DY149" s="27"/>
      <c r="DZ149" s="27"/>
      <c r="EA149" s="27"/>
      <c r="EB149" s="27"/>
      <c r="EC149" s="27"/>
      <c r="EI149" s="1" t="str">
        <f aca="false">IF(ISBLANK(Values!E148),"",Values!$B$31)</f>
        <v/>
      </c>
      <c r="ES149" s="1" t="str">
        <f aca="false">IF(ISBLANK(Values!E148),"","Amazon Tellus UPS")</f>
        <v/>
      </c>
      <c r="EV149" s="27" t="str">
        <f aca="false">IF(ISBLANK(Values!E148),"","New")</f>
        <v/>
      </c>
      <c r="FE149" s="1" t="str">
        <f aca="false">IF(ISBLANK(Values!E148),"","3")</f>
        <v/>
      </c>
      <c r="FH149" s="1" t="str">
        <f aca="false">IF(ISBLANK(Values!E148),"","FALSE")</f>
        <v/>
      </c>
      <c r="FI149" s="1" t="str">
        <f aca="false">IF(ISBLANK(Values!E148),"","FALSE")</f>
        <v/>
      </c>
      <c r="FJ149" s="1"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5"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6" t="str">
        <f aca="false">IF(ISBLANK(Values!E149),"",Values!$M149)</f>
        <v/>
      </c>
      <c r="N150" s="36"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B150" s="1" t="str">
        <f aca="false">IF(ISBLANK(Values!E149),"",Values!$B$29)</f>
        <v/>
      </c>
      <c r="AI150" s="37" t="str">
        <f aca="false">IF(ISBLANK(Values!E149),"",IF(Values!I149,Values!$B$23,Values!$B$33))</f>
        <v/>
      </c>
      <c r="AJ150" s="34"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1"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1" t="str">
        <f aca="false">IF(ISBLANK(Values!E149),"",Values!$B$7)</f>
        <v/>
      </c>
      <c r="CQ150" s="1" t="str">
        <f aca="false">IF(ISBLANK(Values!E149),"",Values!$B$8)</f>
        <v/>
      </c>
      <c r="CR150" s="1"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27"/>
      <c r="DY150" s="27"/>
      <c r="DZ150" s="27"/>
      <c r="EA150" s="27"/>
      <c r="EB150" s="27"/>
      <c r="EC150" s="27"/>
      <c r="EI150" s="1" t="str">
        <f aca="false">IF(ISBLANK(Values!E149),"",Values!$B$31)</f>
        <v/>
      </c>
      <c r="ES150" s="1" t="str">
        <f aca="false">IF(ISBLANK(Values!E149),"","Amazon Tellus UPS")</f>
        <v/>
      </c>
      <c r="EV150" s="27" t="str">
        <f aca="false">IF(ISBLANK(Values!E149),"","New")</f>
        <v/>
      </c>
      <c r="FE150" s="1" t="str">
        <f aca="false">IF(ISBLANK(Values!E149),"","3")</f>
        <v/>
      </c>
      <c r="FH150" s="1" t="str">
        <f aca="false">IF(ISBLANK(Values!E149),"","FALSE")</f>
        <v/>
      </c>
      <c r="FI150" s="1" t="str">
        <f aca="false">IF(ISBLANK(Values!E149),"","FALSE")</f>
        <v/>
      </c>
      <c r="FJ150" s="1"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5"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6" t="str">
        <f aca="false">IF(ISBLANK(Values!E150),"",Values!$M150)</f>
        <v/>
      </c>
      <c r="N151" s="36"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B151" s="1" t="str">
        <f aca="false">IF(ISBLANK(Values!E150),"",Values!$B$29)</f>
        <v/>
      </c>
      <c r="AI151" s="37" t="str">
        <f aca="false">IF(ISBLANK(Values!E150),"",IF(Values!I150,Values!$B$23,Values!$B$33))</f>
        <v/>
      </c>
      <c r="AJ151" s="34"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1"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1" t="str">
        <f aca="false">IF(ISBLANK(Values!E150),"",Values!$B$7)</f>
        <v/>
      </c>
      <c r="CQ151" s="1" t="str">
        <f aca="false">IF(ISBLANK(Values!E150),"",Values!$B$8)</f>
        <v/>
      </c>
      <c r="CR151" s="1"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27"/>
      <c r="DY151" s="27"/>
      <c r="DZ151" s="27"/>
      <c r="EA151" s="27"/>
      <c r="EB151" s="27"/>
      <c r="EC151" s="27"/>
      <c r="EI151" s="1" t="str">
        <f aca="false">IF(ISBLANK(Values!E150),"",Values!$B$31)</f>
        <v/>
      </c>
      <c r="ES151" s="1" t="str">
        <f aca="false">IF(ISBLANK(Values!E150),"","Amazon Tellus UPS")</f>
        <v/>
      </c>
      <c r="EV151" s="27" t="str">
        <f aca="false">IF(ISBLANK(Values!E150),"","New")</f>
        <v/>
      </c>
      <c r="FE151" s="1" t="str">
        <f aca="false">IF(ISBLANK(Values!E150),"","3")</f>
        <v/>
      </c>
      <c r="FH151" s="1" t="str">
        <f aca="false">IF(ISBLANK(Values!E150),"","FALSE")</f>
        <v/>
      </c>
      <c r="FI151" s="1" t="str">
        <f aca="false">IF(ISBLANK(Values!E150),"","FALSE")</f>
        <v/>
      </c>
      <c r="FJ151" s="1"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5"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6" t="str">
        <f aca="false">IF(ISBLANK(Values!E151),"",Values!$M151)</f>
        <v/>
      </c>
      <c r="N152" s="36"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B152" s="1" t="str">
        <f aca="false">IF(ISBLANK(Values!E151),"",Values!$B$29)</f>
        <v/>
      </c>
      <c r="AI152" s="37" t="str">
        <f aca="false">IF(ISBLANK(Values!E151),"",IF(Values!I151,Values!$B$23,Values!$B$33))</f>
        <v/>
      </c>
      <c r="AJ152" s="34"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1"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1" t="str">
        <f aca="false">IF(ISBLANK(Values!E151),"",Values!$B$7)</f>
        <v/>
      </c>
      <c r="CQ152" s="1" t="str">
        <f aca="false">IF(ISBLANK(Values!E151),"",Values!$B$8)</f>
        <v/>
      </c>
      <c r="CR152" s="1"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27"/>
      <c r="DY152" s="27"/>
      <c r="DZ152" s="27"/>
      <c r="EA152" s="27"/>
      <c r="EB152" s="27"/>
      <c r="EC152" s="27"/>
      <c r="EI152" s="1" t="str">
        <f aca="false">IF(ISBLANK(Values!E151),"",Values!$B$31)</f>
        <v/>
      </c>
      <c r="ES152" s="1" t="str">
        <f aca="false">IF(ISBLANK(Values!E151),"","Amazon Tellus UPS")</f>
        <v/>
      </c>
      <c r="EV152" s="27" t="str">
        <f aca="false">IF(ISBLANK(Values!E151),"","New")</f>
        <v/>
      </c>
      <c r="FE152" s="1" t="str">
        <f aca="false">IF(ISBLANK(Values!E151),"","3")</f>
        <v/>
      </c>
      <c r="FH152" s="1" t="str">
        <f aca="false">IF(ISBLANK(Values!E151),"","FALSE")</f>
        <v/>
      </c>
      <c r="FI152" s="1" t="str">
        <f aca="false">IF(ISBLANK(Values!E151),"","FALSE")</f>
        <v/>
      </c>
      <c r="FJ152" s="1"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5"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6" t="str">
        <f aca="false">IF(ISBLANK(Values!E152),"",Values!$M152)</f>
        <v/>
      </c>
      <c r="N153" s="36"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B153" s="1" t="str">
        <f aca="false">IF(ISBLANK(Values!E152),"",Values!$B$29)</f>
        <v/>
      </c>
      <c r="AI153" s="37" t="str">
        <f aca="false">IF(ISBLANK(Values!E152),"",IF(Values!I152,Values!$B$23,Values!$B$33))</f>
        <v/>
      </c>
      <c r="AJ153" s="34"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1"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1" t="str">
        <f aca="false">IF(ISBLANK(Values!E152),"",Values!$B$7)</f>
        <v/>
      </c>
      <c r="CQ153" s="1" t="str">
        <f aca="false">IF(ISBLANK(Values!E152),"",Values!$B$8)</f>
        <v/>
      </c>
      <c r="CR153" s="1"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27"/>
      <c r="DY153" s="27"/>
      <c r="DZ153" s="27"/>
      <c r="EA153" s="27"/>
      <c r="EB153" s="27"/>
      <c r="EC153" s="27"/>
      <c r="EI153" s="1" t="str">
        <f aca="false">IF(ISBLANK(Values!E152),"",Values!$B$31)</f>
        <v/>
      </c>
      <c r="ES153" s="1" t="str">
        <f aca="false">IF(ISBLANK(Values!E152),"","Amazon Tellus UPS")</f>
        <v/>
      </c>
      <c r="EV153" s="27" t="str">
        <f aca="false">IF(ISBLANK(Values!E152),"","New")</f>
        <v/>
      </c>
      <c r="FE153" s="1" t="str">
        <f aca="false">IF(ISBLANK(Values!E152),"","3")</f>
        <v/>
      </c>
      <c r="FH153" s="1" t="str">
        <f aca="false">IF(ISBLANK(Values!E152),"","FALSE")</f>
        <v/>
      </c>
      <c r="FI153" s="1" t="str">
        <f aca="false">IF(ISBLANK(Values!E152),"","FALSE")</f>
        <v/>
      </c>
      <c r="FJ153" s="1"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5"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6" t="str">
        <f aca="false">IF(ISBLANK(Values!E153),"",Values!$M153)</f>
        <v/>
      </c>
      <c r="N154" s="36"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B154" s="1" t="str">
        <f aca="false">IF(ISBLANK(Values!E153),"",Values!$B$29)</f>
        <v/>
      </c>
      <c r="AI154" s="37" t="str">
        <f aca="false">IF(ISBLANK(Values!E153),"",IF(Values!I153,Values!$B$23,Values!$B$33))</f>
        <v/>
      </c>
      <c r="AJ154" s="34"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1"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1" t="str">
        <f aca="false">IF(ISBLANK(Values!E153),"",Values!$B$7)</f>
        <v/>
      </c>
      <c r="CQ154" s="1" t="str">
        <f aca="false">IF(ISBLANK(Values!E153),"",Values!$B$8)</f>
        <v/>
      </c>
      <c r="CR154" s="1"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27"/>
      <c r="DY154" s="27"/>
      <c r="DZ154" s="27"/>
      <c r="EA154" s="27"/>
      <c r="EB154" s="27"/>
      <c r="EC154" s="27"/>
      <c r="EI154" s="1" t="str">
        <f aca="false">IF(ISBLANK(Values!E153),"",Values!$B$31)</f>
        <v/>
      </c>
      <c r="ES154" s="1" t="str">
        <f aca="false">IF(ISBLANK(Values!E153),"","Amazon Tellus UPS")</f>
        <v/>
      </c>
      <c r="EV154" s="27" t="str">
        <f aca="false">IF(ISBLANK(Values!E153),"","New")</f>
        <v/>
      </c>
      <c r="FE154" s="1" t="str">
        <f aca="false">IF(ISBLANK(Values!E153),"","3")</f>
        <v/>
      </c>
      <c r="FH154" s="1" t="str">
        <f aca="false">IF(ISBLANK(Values!E153),"","FALSE")</f>
        <v/>
      </c>
      <c r="FI154" s="1" t="str">
        <f aca="false">IF(ISBLANK(Values!E153),"","FALSE")</f>
        <v/>
      </c>
      <c r="FJ154" s="1"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5"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6" t="str">
        <f aca="false">IF(ISBLANK(Values!E154),"",Values!$M154)</f>
        <v/>
      </c>
      <c r="N155" s="36"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B155" s="1" t="str">
        <f aca="false">IF(ISBLANK(Values!E154),"",Values!$B$29)</f>
        <v/>
      </c>
      <c r="AI155" s="37" t="str">
        <f aca="false">IF(ISBLANK(Values!E154),"",IF(Values!I154,Values!$B$23,Values!$B$33))</f>
        <v/>
      </c>
      <c r="AJ155" s="34"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1"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1" t="str">
        <f aca="false">IF(ISBLANK(Values!E154),"",Values!$B$7)</f>
        <v/>
      </c>
      <c r="CQ155" s="1" t="str">
        <f aca="false">IF(ISBLANK(Values!E154),"",Values!$B$8)</f>
        <v/>
      </c>
      <c r="CR155" s="1"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27"/>
      <c r="DY155" s="27"/>
      <c r="DZ155" s="27"/>
      <c r="EA155" s="27"/>
      <c r="EB155" s="27"/>
      <c r="EC155" s="27"/>
      <c r="EI155" s="1" t="str">
        <f aca="false">IF(ISBLANK(Values!E154),"",Values!$B$31)</f>
        <v/>
      </c>
      <c r="ES155" s="1" t="str">
        <f aca="false">IF(ISBLANK(Values!E154),"","Amazon Tellus UPS")</f>
        <v/>
      </c>
      <c r="EV155" s="27" t="str">
        <f aca="false">IF(ISBLANK(Values!E154),"","New")</f>
        <v/>
      </c>
      <c r="FE155" s="1" t="str">
        <f aca="false">IF(ISBLANK(Values!E154),"","3")</f>
        <v/>
      </c>
      <c r="FH155" s="1" t="str">
        <f aca="false">IF(ISBLANK(Values!E154),"","FALSE")</f>
        <v/>
      </c>
      <c r="FI155" s="1" t="str">
        <f aca="false">IF(ISBLANK(Values!E154),"","FALSE")</f>
        <v/>
      </c>
      <c r="FJ155" s="1"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5"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6" t="str">
        <f aca="false">IF(ISBLANK(Values!E155),"",Values!$M155)</f>
        <v/>
      </c>
      <c r="N156" s="36"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B156" s="1" t="str">
        <f aca="false">IF(ISBLANK(Values!E155),"",Values!$B$29)</f>
        <v/>
      </c>
      <c r="AI156" s="37" t="str">
        <f aca="false">IF(ISBLANK(Values!E155),"",IF(Values!I155,Values!$B$23,Values!$B$33))</f>
        <v/>
      </c>
      <c r="AJ156" s="34"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1"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1" t="str">
        <f aca="false">IF(ISBLANK(Values!E155),"",Values!$B$7)</f>
        <v/>
      </c>
      <c r="CQ156" s="1" t="str">
        <f aca="false">IF(ISBLANK(Values!E155),"",Values!$B$8)</f>
        <v/>
      </c>
      <c r="CR156" s="1"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27"/>
      <c r="DY156" s="27"/>
      <c r="DZ156" s="27"/>
      <c r="EA156" s="27"/>
      <c r="EB156" s="27"/>
      <c r="EC156" s="27"/>
      <c r="EI156" s="1" t="str">
        <f aca="false">IF(ISBLANK(Values!E155),"",Values!$B$31)</f>
        <v/>
      </c>
      <c r="ES156" s="1" t="str">
        <f aca="false">IF(ISBLANK(Values!E155),"","Amazon Tellus UPS")</f>
        <v/>
      </c>
      <c r="EV156" s="27" t="str">
        <f aca="false">IF(ISBLANK(Values!E155),"","New")</f>
        <v/>
      </c>
      <c r="FE156" s="1" t="str">
        <f aca="false">IF(ISBLANK(Values!E155),"","3")</f>
        <v/>
      </c>
      <c r="FH156" s="1" t="str">
        <f aca="false">IF(ISBLANK(Values!E155),"","FALSE")</f>
        <v/>
      </c>
      <c r="FI156" s="1" t="str">
        <f aca="false">IF(ISBLANK(Values!E155),"","FALSE")</f>
        <v/>
      </c>
      <c r="FJ156" s="1"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5"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6" t="str">
        <f aca="false">IF(ISBLANK(Values!E156),"",Values!$M156)</f>
        <v/>
      </c>
      <c r="N157" s="36"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B157" s="1" t="str">
        <f aca="false">IF(ISBLANK(Values!E156),"",Values!$B$29)</f>
        <v/>
      </c>
      <c r="AI157" s="37" t="str">
        <f aca="false">IF(ISBLANK(Values!E156),"",IF(Values!I156,Values!$B$23,Values!$B$33))</f>
        <v/>
      </c>
      <c r="AJ157" s="34"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1"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1" t="str">
        <f aca="false">IF(ISBLANK(Values!E156),"",Values!$B$7)</f>
        <v/>
      </c>
      <c r="CQ157" s="1" t="str">
        <f aca="false">IF(ISBLANK(Values!E156),"",Values!$B$8)</f>
        <v/>
      </c>
      <c r="CR157" s="1"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27"/>
      <c r="DY157" s="27"/>
      <c r="DZ157" s="27"/>
      <c r="EA157" s="27"/>
      <c r="EB157" s="27"/>
      <c r="EC157" s="27"/>
      <c r="EI157" s="1" t="str">
        <f aca="false">IF(ISBLANK(Values!E156),"",Values!$B$31)</f>
        <v/>
      </c>
      <c r="ES157" s="1" t="str">
        <f aca="false">IF(ISBLANK(Values!E156),"","Amazon Tellus UPS")</f>
        <v/>
      </c>
      <c r="EV157" s="27" t="str">
        <f aca="false">IF(ISBLANK(Values!E156),"","New")</f>
        <v/>
      </c>
      <c r="FE157" s="1" t="str">
        <f aca="false">IF(ISBLANK(Values!E156),"","3")</f>
        <v/>
      </c>
      <c r="FH157" s="1" t="str">
        <f aca="false">IF(ISBLANK(Values!E156),"","FALSE")</f>
        <v/>
      </c>
      <c r="FI157" s="1" t="str">
        <f aca="false">IF(ISBLANK(Values!E156),"","FALSE")</f>
        <v/>
      </c>
      <c r="FJ157" s="1"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5"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6" t="str">
        <f aca="false">IF(ISBLANK(Values!E157),"",Values!$M157)</f>
        <v/>
      </c>
      <c r="N158" s="36"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B158" s="1" t="str">
        <f aca="false">IF(ISBLANK(Values!E157),"",Values!$B$29)</f>
        <v/>
      </c>
      <c r="AI158" s="37" t="str">
        <f aca="false">IF(ISBLANK(Values!E157),"",IF(Values!I157,Values!$B$23,Values!$B$33))</f>
        <v/>
      </c>
      <c r="AJ158" s="34"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1"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1" t="str">
        <f aca="false">IF(ISBLANK(Values!E157),"",Values!$B$7)</f>
        <v/>
      </c>
      <c r="CQ158" s="1" t="str">
        <f aca="false">IF(ISBLANK(Values!E157),"",Values!$B$8)</f>
        <v/>
      </c>
      <c r="CR158" s="1"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27"/>
      <c r="DY158" s="27"/>
      <c r="DZ158" s="27"/>
      <c r="EA158" s="27"/>
      <c r="EB158" s="27"/>
      <c r="EC158" s="27"/>
      <c r="EI158" s="1" t="str">
        <f aca="false">IF(ISBLANK(Values!E157),"",Values!$B$31)</f>
        <v/>
      </c>
      <c r="ES158" s="1" t="str">
        <f aca="false">IF(ISBLANK(Values!E157),"","Amazon Tellus UPS")</f>
        <v/>
      </c>
      <c r="EV158" s="27" t="str">
        <f aca="false">IF(ISBLANK(Values!E157),"","New")</f>
        <v/>
      </c>
      <c r="FE158" s="1" t="str">
        <f aca="false">IF(ISBLANK(Values!E157),"","3")</f>
        <v/>
      </c>
      <c r="FH158" s="1" t="str">
        <f aca="false">IF(ISBLANK(Values!E157),"","FALSE")</f>
        <v/>
      </c>
      <c r="FI158" s="1" t="str">
        <f aca="false">IF(ISBLANK(Values!E157),"","FALSE")</f>
        <v/>
      </c>
      <c r="FJ158" s="1"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5"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6" t="str">
        <f aca="false">IF(ISBLANK(Values!E158),"",Values!$M158)</f>
        <v/>
      </c>
      <c r="N159" s="36"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B159" s="1" t="str">
        <f aca="false">IF(ISBLANK(Values!E158),"",Values!$B$29)</f>
        <v/>
      </c>
      <c r="AI159" s="37" t="str">
        <f aca="false">IF(ISBLANK(Values!E158),"",IF(Values!I158,Values!$B$23,Values!$B$33))</f>
        <v/>
      </c>
      <c r="AJ159" s="34"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1"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1" t="str">
        <f aca="false">IF(ISBLANK(Values!E158),"",Values!$B$7)</f>
        <v/>
      </c>
      <c r="CQ159" s="1" t="str">
        <f aca="false">IF(ISBLANK(Values!E158),"",Values!$B$8)</f>
        <v/>
      </c>
      <c r="CR159" s="1"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27"/>
      <c r="DY159" s="27"/>
      <c r="DZ159" s="27"/>
      <c r="EA159" s="27"/>
      <c r="EB159" s="27"/>
      <c r="EC159" s="27"/>
      <c r="EI159" s="1" t="str">
        <f aca="false">IF(ISBLANK(Values!E158),"",Values!$B$31)</f>
        <v/>
      </c>
      <c r="ES159" s="1" t="str">
        <f aca="false">IF(ISBLANK(Values!E158),"","Amazon Tellus UPS")</f>
        <v/>
      </c>
      <c r="EV159" s="27" t="str">
        <f aca="false">IF(ISBLANK(Values!E158),"","New")</f>
        <v/>
      </c>
      <c r="FE159" s="1" t="str">
        <f aca="false">IF(ISBLANK(Values!E158),"","3")</f>
        <v/>
      </c>
      <c r="FH159" s="1" t="str">
        <f aca="false">IF(ISBLANK(Values!E158),"","FALSE")</f>
        <v/>
      </c>
      <c r="FI159" s="1" t="str">
        <f aca="false">IF(ISBLANK(Values!E158),"","FALSE")</f>
        <v/>
      </c>
      <c r="FJ159" s="1"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5"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6" t="str">
        <f aca="false">IF(ISBLANK(Values!E159),"",Values!$M159)</f>
        <v/>
      </c>
      <c r="N160" s="36"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B160" s="1" t="str">
        <f aca="false">IF(ISBLANK(Values!E159),"",Values!$B$29)</f>
        <v/>
      </c>
      <c r="AI160" s="37" t="str">
        <f aca="false">IF(ISBLANK(Values!E159),"",IF(Values!I159,Values!$B$23,Values!$B$33))</f>
        <v/>
      </c>
      <c r="AJ160" s="34"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1"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1" t="str">
        <f aca="false">IF(ISBLANK(Values!E159),"",Values!$B$7)</f>
        <v/>
      </c>
      <c r="CQ160" s="1" t="str">
        <f aca="false">IF(ISBLANK(Values!E159),"",Values!$B$8)</f>
        <v/>
      </c>
      <c r="CR160" s="1"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27"/>
      <c r="DY160" s="27"/>
      <c r="DZ160" s="27"/>
      <c r="EA160" s="27"/>
      <c r="EB160" s="27"/>
      <c r="EC160" s="27"/>
      <c r="EI160" s="1" t="str">
        <f aca="false">IF(ISBLANK(Values!E159),"",Values!$B$31)</f>
        <v/>
      </c>
      <c r="ES160" s="1" t="str">
        <f aca="false">IF(ISBLANK(Values!E159),"","Amazon Tellus UPS")</f>
        <v/>
      </c>
      <c r="EV160" s="27" t="str">
        <f aca="false">IF(ISBLANK(Values!E159),"","New")</f>
        <v/>
      </c>
      <c r="FE160" s="1" t="str">
        <f aca="false">IF(ISBLANK(Values!E159),"","3")</f>
        <v/>
      </c>
      <c r="FH160" s="1" t="str">
        <f aca="false">IF(ISBLANK(Values!E159),"","FALSE")</f>
        <v/>
      </c>
      <c r="FI160" s="1" t="str">
        <f aca="false">IF(ISBLANK(Values!E159),"","FALSE")</f>
        <v/>
      </c>
      <c r="FJ160" s="1"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5"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6" t="str">
        <f aca="false">IF(ISBLANK(Values!E160),"",Values!$M160)</f>
        <v/>
      </c>
      <c r="N161" s="36"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B161" s="1" t="str">
        <f aca="false">IF(ISBLANK(Values!E160),"",Values!$B$29)</f>
        <v/>
      </c>
      <c r="AI161" s="37" t="str">
        <f aca="false">IF(ISBLANK(Values!E160),"",IF(Values!I160,Values!$B$23,Values!$B$33))</f>
        <v/>
      </c>
      <c r="AJ161" s="34"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1"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1" t="str">
        <f aca="false">IF(ISBLANK(Values!E160),"",Values!$B$7)</f>
        <v/>
      </c>
      <c r="CQ161" s="1" t="str">
        <f aca="false">IF(ISBLANK(Values!E160),"",Values!$B$8)</f>
        <v/>
      </c>
      <c r="CR161" s="1"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27"/>
      <c r="DY161" s="27"/>
      <c r="DZ161" s="27"/>
      <c r="EA161" s="27"/>
      <c r="EB161" s="27"/>
      <c r="EC161" s="27"/>
      <c r="EI161" s="1" t="str">
        <f aca="false">IF(ISBLANK(Values!E160),"",Values!$B$31)</f>
        <v/>
      </c>
      <c r="ES161" s="1" t="str">
        <f aca="false">IF(ISBLANK(Values!E160),"","Amazon Tellus UPS")</f>
        <v/>
      </c>
      <c r="EV161" s="27" t="str">
        <f aca="false">IF(ISBLANK(Values!E160),"","New")</f>
        <v/>
      </c>
      <c r="FE161" s="1" t="str">
        <f aca="false">IF(ISBLANK(Values!E160),"","3")</f>
        <v/>
      </c>
      <c r="FH161" s="1" t="str">
        <f aca="false">IF(ISBLANK(Values!E160),"","FALSE")</f>
        <v/>
      </c>
      <c r="FI161" s="1" t="str">
        <f aca="false">IF(ISBLANK(Values!E160),"","FALSE")</f>
        <v/>
      </c>
      <c r="FJ161" s="1"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5"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6" t="str">
        <f aca="false">IF(ISBLANK(Values!E161),"",Values!$M161)</f>
        <v/>
      </c>
      <c r="N162" s="36"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B162" s="1" t="str">
        <f aca="false">IF(ISBLANK(Values!E161),"",Values!$B$29)</f>
        <v/>
      </c>
      <c r="AI162" s="37" t="str">
        <f aca="false">IF(ISBLANK(Values!E161),"",IF(Values!I161,Values!$B$23,Values!$B$33))</f>
        <v/>
      </c>
      <c r="AJ162" s="34"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1"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1" t="str">
        <f aca="false">IF(ISBLANK(Values!E161),"",Values!$B$7)</f>
        <v/>
      </c>
      <c r="CQ162" s="1" t="str">
        <f aca="false">IF(ISBLANK(Values!E161),"",Values!$B$8)</f>
        <v/>
      </c>
      <c r="CR162" s="1"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27"/>
      <c r="DY162" s="27"/>
      <c r="DZ162" s="27"/>
      <c r="EA162" s="27"/>
      <c r="EB162" s="27"/>
      <c r="EC162" s="27"/>
      <c r="EI162" s="1" t="str">
        <f aca="false">IF(ISBLANK(Values!E161),"",Values!$B$31)</f>
        <v/>
      </c>
      <c r="ES162" s="1" t="str">
        <f aca="false">IF(ISBLANK(Values!E161),"","Amazon Tellus UPS")</f>
        <v/>
      </c>
      <c r="EV162" s="27" t="str">
        <f aca="false">IF(ISBLANK(Values!E161),"","New")</f>
        <v/>
      </c>
      <c r="FE162" s="1" t="str">
        <f aca="false">IF(ISBLANK(Values!E161),"","3")</f>
        <v/>
      </c>
      <c r="FH162" s="1" t="str">
        <f aca="false">IF(ISBLANK(Values!E161),"","FALSE")</f>
        <v/>
      </c>
      <c r="FI162" s="1" t="str">
        <f aca="false">IF(ISBLANK(Values!E161),"","FALSE")</f>
        <v/>
      </c>
      <c r="FJ162" s="1"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5"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6" t="str">
        <f aca="false">IF(ISBLANK(Values!E162),"",Values!$M162)</f>
        <v/>
      </c>
      <c r="N163" s="36"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B163" s="1" t="str">
        <f aca="false">IF(ISBLANK(Values!E162),"",Values!$B$29)</f>
        <v/>
      </c>
      <c r="AI163" s="37" t="str">
        <f aca="false">IF(ISBLANK(Values!E162),"",IF(Values!I162,Values!$B$23,Values!$B$33))</f>
        <v/>
      </c>
      <c r="AJ163" s="34"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1"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1" t="str">
        <f aca="false">IF(ISBLANK(Values!E162),"",Values!$B$7)</f>
        <v/>
      </c>
      <c r="CQ163" s="1" t="str">
        <f aca="false">IF(ISBLANK(Values!E162),"",Values!$B$8)</f>
        <v/>
      </c>
      <c r="CR163" s="1"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27"/>
      <c r="DY163" s="27"/>
      <c r="DZ163" s="27"/>
      <c r="EA163" s="27"/>
      <c r="EB163" s="27"/>
      <c r="EC163" s="27"/>
      <c r="EI163" s="1" t="str">
        <f aca="false">IF(ISBLANK(Values!E162),"",Values!$B$31)</f>
        <v/>
      </c>
      <c r="ES163" s="1" t="str">
        <f aca="false">IF(ISBLANK(Values!E162),"","Amazon Tellus UPS")</f>
        <v/>
      </c>
      <c r="EV163" s="27" t="str">
        <f aca="false">IF(ISBLANK(Values!E162),"","New")</f>
        <v/>
      </c>
      <c r="FE163" s="1" t="str">
        <f aca="false">IF(ISBLANK(Values!E162),"","3")</f>
        <v/>
      </c>
      <c r="FH163" s="1" t="str">
        <f aca="false">IF(ISBLANK(Values!E162),"","FALSE")</f>
        <v/>
      </c>
      <c r="FI163" s="1" t="str">
        <f aca="false">IF(ISBLANK(Values!E162),"","FALSE")</f>
        <v/>
      </c>
      <c r="FJ163" s="1"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5"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6" t="str">
        <f aca="false">IF(ISBLANK(Values!E163),"",Values!$M163)</f>
        <v/>
      </c>
      <c r="N164" s="36"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B164" s="1" t="str">
        <f aca="false">IF(ISBLANK(Values!E163),"",Values!$B$29)</f>
        <v/>
      </c>
      <c r="AI164" s="37" t="str">
        <f aca="false">IF(ISBLANK(Values!E163),"",IF(Values!I163,Values!$B$23,Values!$B$33))</f>
        <v/>
      </c>
      <c r="AJ164" s="34"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1"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1" t="str">
        <f aca="false">IF(ISBLANK(Values!E163),"",Values!$B$7)</f>
        <v/>
      </c>
      <c r="CQ164" s="1" t="str">
        <f aca="false">IF(ISBLANK(Values!E163),"",Values!$B$8)</f>
        <v/>
      </c>
      <c r="CR164" s="1"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27"/>
      <c r="DY164" s="27"/>
      <c r="DZ164" s="27"/>
      <c r="EA164" s="27"/>
      <c r="EB164" s="27"/>
      <c r="EC164" s="27"/>
      <c r="EI164" s="1" t="str">
        <f aca="false">IF(ISBLANK(Values!E163),"",Values!$B$31)</f>
        <v/>
      </c>
      <c r="ES164" s="1" t="str">
        <f aca="false">IF(ISBLANK(Values!E163),"","Amazon Tellus UPS")</f>
        <v/>
      </c>
      <c r="EV164" s="27" t="str">
        <f aca="false">IF(ISBLANK(Values!E163),"","New")</f>
        <v/>
      </c>
      <c r="FE164" s="1" t="str">
        <f aca="false">IF(ISBLANK(Values!E163),"","3")</f>
        <v/>
      </c>
      <c r="FH164" s="1" t="str">
        <f aca="false">IF(ISBLANK(Values!E163),"","FALSE")</f>
        <v/>
      </c>
      <c r="FI164" s="1" t="str">
        <f aca="false">IF(ISBLANK(Values!E163),"","FALSE")</f>
        <v/>
      </c>
      <c r="FJ164" s="1"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5"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6" t="str">
        <f aca="false">IF(ISBLANK(Values!E164),"",Values!$M164)</f>
        <v/>
      </c>
      <c r="N165" s="36"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B165" s="1" t="str">
        <f aca="false">IF(ISBLANK(Values!E164),"",Values!$B$29)</f>
        <v/>
      </c>
      <c r="AI165" s="37" t="str">
        <f aca="false">IF(ISBLANK(Values!E164),"",IF(Values!I164,Values!$B$23,Values!$B$33))</f>
        <v/>
      </c>
      <c r="AJ165" s="34"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1"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1" t="str">
        <f aca="false">IF(ISBLANK(Values!E164),"",Values!$B$7)</f>
        <v/>
      </c>
      <c r="CQ165" s="1" t="str">
        <f aca="false">IF(ISBLANK(Values!E164),"",Values!$B$8)</f>
        <v/>
      </c>
      <c r="CR165" s="1"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27"/>
      <c r="DY165" s="27"/>
      <c r="DZ165" s="27"/>
      <c r="EA165" s="27"/>
      <c r="EB165" s="27"/>
      <c r="EC165" s="27"/>
      <c r="EI165" s="1" t="str">
        <f aca="false">IF(ISBLANK(Values!E164),"",Values!$B$31)</f>
        <v/>
      </c>
      <c r="ES165" s="1" t="str">
        <f aca="false">IF(ISBLANK(Values!E164),"","Amazon Tellus UPS")</f>
        <v/>
      </c>
      <c r="EV165" s="27" t="str">
        <f aca="false">IF(ISBLANK(Values!E164),"","New")</f>
        <v/>
      </c>
      <c r="FE165" s="1" t="str">
        <f aca="false">IF(ISBLANK(Values!E164),"","3")</f>
        <v/>
      </c>
      <c r="FH165" s="1" t="str">
        <f aca="false">IF(ISBLANK(Values!E164),"","FALSE")</f>
        <v/>
      </c>
      <c r="FI165" s="1" t="str">
        <f aca="false">IF(ISBLANK(Values!E164),"","FALSE")</f>
        <v/>
      </c>
      <c r="FJ165" s="1"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5"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6" t="str">
        <f aca="false">IF(ISBLANK(Values!E165),"",Values!$M165)</f>
        <v/>
      </c>
      <c r="N166" s="36"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B166" s="1" t="str">
        <f aca="false">IF(ISBLANK(Values!E165),"",Values!$B$29)</f>
        <v/>
      </c>
      <c r="AI166" s="37" t="str">
        <f aca="false">IF(ISBLANK(Values!E165),"",IF(Values!I165,Values!$B$23,Values!$B$33))</f>
        <v/>
      </c>
      <c r="AJ166" s="34"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1"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1" t="str">
        <f aca="false">IF(ISBLANK(Values!E165),"",Values!$B$7)</f>
        <v/>
      </c>
      <c r="CQ166" s="1" t="str">
        <f aca="false">IF(ISBLANK(Values!E165),"",Values!$B$8)</f>
        <v/>
      </c>
      <c r="CR166" s="1"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27"/>
      <c r="DY166" s="27"/>
      <c r="DZ166" s="27"/>
      <c r="EA166" s="27"/>
      <c r="EB166" s="27"/>
      <c r="EC166" s="27"/>
      <c r="EI166" s="1" t="str">
        <f aca="false">IF(ISBLANK(Values!E165),"",Values!$B$31)</f>
        <v/>
      </c>
      <c r="ES166" s="1" t="str">
        <f aca="false">IF(ISBLANK(Values!E165),"","Amazon Tellus UPS")</f>
        <v/>
      </c>
      <c r="EV166" s="27" t="str">
        <f aca="false">IF(ISBLANK(Values!E165),"","New")</f>
        <v/>
      </c>
      <c r="FE166" s="1" t="str">
        <f aca="false">IF(ISBLANK(Values!E165),"","3")</f>
        <v/>
      </c>
      <c r="FH166" s="1" t="str">
        <f aca="false">IF(ISBLANK(Values!E165),"","FALSE")</f>
        <v/>
      </c>
      <c r="FI166" s="1" t="str">
        <f aca="false">IF(ISBLANK(Values!E165),"","FALSE")</f>
        <v/>
      </c>
      <c r="FJ166" s="1"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5"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6" t="str">
        <f aca="false">IF(ISBLANK(Values!E166),"",Values!$M166)</f>
        <v/>
      </c>
      <c r="N167" s="36"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B167" s="1" t="str">
        <f aca="false">IF(ISBLANK(Values!E166),"",Values!$B$29)</f>
        <v/>
      </c>
      <c r="AI167" s="37" t="str">
        <f aca="false">IF(ISBLANK(Values!E166),"",IF(Values!I166,Values!$B$23,Values!$B$33))</f>
        <v/>
      </c>
      <c r="AJ167" s="34"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36"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1" t="str">
        <f aca="false">IF(ISBLANK(Values!E166),"",Values!$B$7)</f>
        <v/>
      </c>
      <c r="CQ167" s="1" t="str">
        <f aca="false">IF(ISBLANK(Values!E166),"",Values!$B$8)</f>
        <v/>
      </c>
      <c r="CR167" s="1"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27"/>
      <c r="DY167" s="27"/>
      <c r="DZ167" s="27"/>
      <c r="EA167" s="27"/>
      <c r="EB167" s="27"/>
      <c r="EC167" s="27"/>
      <c r="EI167" s="1" t="str">
        <f aca="false">IF(ISBLANK(Values!E166),"",Values!$B$31)</f>
        <v/>
      </c>
      <c r="ES167" s="1" t="str">
        <f aca="false">IF(ISBLANK(Values!E166),"","Amazon Tellus UPS")</f>
        <v/>
      </c>
      <c r="EV167" s="27" t="str">
        <f aca="false">IF(ISBLANK(Values!E166),"","New")</f>
        <v/>
      </c>
      <c r="FE167" s="1" t="str">
        <f aca="false">IF(ISBLANK(Values!E166),"","3")</f>
        <v/>
      </c>
      <c r="FH167" s="1" t="str">
        <f aca="false">IF(ISBLANK(Values!E166),"","FALSE")</f>
        <v/>
      </c>
      <c r="FI167" s="1" t="str">
        <f aca="false">IF(ISBLANK(Values!E166),"","FALSE")</f>
        <v/>
      </c>
      <c r="FJ167" s="1"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5"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6" t="str">
        <f aca="false">IF(ISBLANK(Values!E167),"",Values!$M167)</f>
        <v/>
      </c>
      <c r="N168" s="36"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B168" s="1" t="str">
        <f aca="false">IF(ISBLANK(Values!E167),"",Values!$B$29)</f>
        <v/>
      </c>
      <c r="AI168" s="37" t="str">
        <f aca="false">IF(ISBLANK(Values!E167),"",IF(Values!I167,Values!$B$23,Values!$B$33))</f>
        <v/>
      </c>
      <c r="AJ168" s="34"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36"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1" t="str">
        <f aca="false">IF(ISBLANK(Values!E167),"",Values!$B$7)</f>
        <v/>
      </c>
      <c r="CQ168" s="1" t="str">
        <f aca="false">IF(ISBLANK(Values!E167),"",Values!$B$8)</f>
        <v/>
      </c>
      <c r="CR168" s="1"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27"/>
      <c r="DY168" s="27"/>
      <c r="DZ168" s="27"/>
      <c r="EA168" s="27"/>
      <c r="EB168" s="27"/>
      <c r="EC168" s="27"/>
      <c r="EI168" s="1" t="str">
        <f aca="false">IF(ISBLANK(Values!E167),"",Values!$B$31)</f>
        <v/>
      </c>
      <c r="ES168" s="1" t="str">
        <f aca="false">IF(ISBLANK(Values!E167),"","Amazon Tellus UPS")</f>
        <v/>
      </c>
      <c r="EV168" s="27" t="str">
        <f aca="false">IF(ISBLANK(Values!E167),"","New")</f>
        <v/>
      </c>
      <c r="FE168" s="1" t="str">
        <f aca="false">IF(ISBLANK(Values!E167),"","3")</f>
        <v/>
      </c>
      <c r="FH168" s="1" t="str">
        <f aca="false">IF(ISBLANK(Values!E167),"","FALSE")</f>
        <v/>
      </c>
      <c r="FI168" s="1" t="str">
        <f aca="false">IF(ISBLANK(Values!E167),"","FALSE")</f>
        <v/>
      </c>
      <c r="FJ168" s="1"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5"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6" t="str">
        <f aca="false">IF(ISBLANK(Values!E168),"",Values!$M168)</f>
        <v/>
      </c>
      <c r="N169" s="36"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B169" s="1" t="str">
        <f aca="false">IF(ISBLANK(Values!E168),"",Values!$B$29)</f>
        <v/>
      </c>
      <c r="AI169" s="37" t="str">
        <f aca="false">IF(ISBLANK(Values!E168),"",IF(Values!I168,Values!$B$23,Values!$B$33))</f>
        <v/>
      </c>
      <c r="AJ169" s="34"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36"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1" t="str">
        <f aca="false">IF(ISBLANK(Values!E168),"",Values!$B$7)</f>
        <v/>
      </c>
      <c r="CQ169" s="1" t="str">
        <f aca="false">IF(ISBLANK(Values!E168),"",Values!$B$8)</f>
        <v/>
      </c>
      <c r="CR169" s="1"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27"/>
      <c r="DY169" s="27"/>
      <c r="DZ169" s="27"/>
      <c r="EA169" s="27"/>
      <c r="EB169" s="27"/>
      <c r="EC169" s="27"/>
      <c r="EI169" s="1" t="str">
        <f aca="false">IF(ISBLANK(Values!E168),"",Values!$B$31)</f>
        <v/>
      </c>
      <c r="ES169" s="1" t="str">
        <f aca="false">IF(ISBLANK(Values!E168),"","Amazon Tellus UPS")</f>
        <v/>
      </c>
      <c r="EV169" s="27" t="str">
        <f aca="false">IF(ISBLANK(Values!E168),"","New")</f>
        <v/>
      </c>
      <c r="FE169" s="1" t="str">
        <f aca="false">IF(ISBLANK(Values!E168),"","3")</f>
        <v/>
      </c>
      <c r="FH169" s="1" t="str">
        <f aca="false">IF(ISBLANK(Values!E168),"","FALSE")</f>
        <v/>
      </c>
      <c r="FI169" s="1" t="str">
        <f aca="false">IF(ISBLANK(Values!E168),"","FALSE")</f>
        <v/>
      </c>
      <c r="FJ169" s="1"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5"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6" t="str">
        <f aca="false">IF(ISBLANK(Values!E169),"",Values!$M169)</f>
        <v/>
      </c>
      <c r="N170" s="36"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B170" s="1" t="str">
        <f aca="false">IF(ISBLANK(Values!E169),"",Values!$B$29)</f>
        <v/>
      </c>
      <c r="AI170" s="37" t="str">
        <f aca="false">IF(ISBLANK(Values!E169),"",IF(Values!I169,Values!$B$23,Values!$B$33))</f>
        <v/>
      </c>
      <c r="AJ170" s="34"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36"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1" t="str">
        <f aca="false">IF(ISBLANK(Values!E169),"",Values!$B$7)</f>
        <v/>
      </c>
      <c r="CQ170" s="1" t="str">
        <f aca="false">IF(ISBLANK(Values!E169),"",Values!$B$8)</f>
        <v/>
      </c>
      <c r="CR170" s="1"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27"/>
      <c r="DY170" s="27"/>
      <c r="DZ170" s="27"/>
      <c r="EA170" s="27"/>
      <c r="EB170" s="27"/>
      <c r="EC170" s="27"/>
      <c r="EI170" s="1" t="str">
        <f aca="false">IF(ISBLANK(Values!E169),"",Values!$B$31)</f>
        <v/>
      </c>
      <c r="ES170" s="1" t="str">
        <f aca="false">IF(ISBLANK(Values!E169),"","Amazon Tellus UPS")</f>
        <v/>
      </c>
      <c r="EV170" s="27" t="str">
        <f aca="false">IF(ISBLANK(Values!E169),"","New")</f>
        <v/>
      </c>
      <c r="FE170" s="1" t="str">
        <f aca="false">IF(ISBLANK(Values!E169),"","3")</f>
        <v/>
      </c>
      <c r="FH170" s="1" t="str">
        <f aca="false">IF(ISBLANK(Values!E169),"","FALSE")</f>
        <v/>
      </c>
      <c r="FI170" s="1" t="str">
        <f aca="false">IF(ISBLANK(Values!E169),"","FALSE")</f>
        <v/>
      </c>
      <c r="FJ170" s="1"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5"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6" t="str">
        <f aca="false">IF(ISBLANK(Values!E170),"",Values!$M170)</f>
        <v/>
      </c>
      <c r="N171" s="36"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B171" s="1" t="str">
        <f aca="false">IF(ISBLANK(Values!E170),"",Values!$B$29)</f>
        <v/>
      </c>
      <c r="AI171" s="37" t="str">
        <f aca="false">IF(ISBLANK(Values!E170),"",IF(Values!I170,Values!$B$23,Values!$B$33))</f>
        <v/>
      </c>
      <c r="AJ171" s="34"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36"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1" t="str">
        <f aca="false">IF(ISBLANK(Values!E170),"",Values!$B$7)</f>
        <v/>
      </c>
      <c r="CQ171" s="1" t="str">
        <f aca="false">IF(ISBLANK(Values!E170),"",Values!$B$8)</f>
        <v/>
      </c>
      <c r="CR171" s="1"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27"/>
      <c r="DY171" s="27"/>
      <c r="DZ171" s="27"/>
      <c r="EA171" s="27"/>
      <c r="EB171" s="27"/>
      <c r="EC171" s="27"/>
      <c r="EI171" s="1" t="str">
        <f aca="false">IF(ISBLANK(Values!E170),"",Values!$B$31)</f>
        <v/>
      </c>
      <c r="ES171" s="1" t="str">
        <f aca="false">IF(ISBLANK(Values!E170),"","Amazon Tellus UPS")</f>
        <v/>
      </c>
      <c r="EV171" s="27" t="str">
        <f aca="false">IF(ISBLANK(Values!E170),"","New")</f>
        <v/>
      </c>
      <c r="FE171" s="1" t="str">
        <f aca="false">IF(ISBLANK(Values!E170),"","3")</f>
        <v/>
      </c>
      <c r="FH171" s="1" t="str">
        <f aca="false">IF(ISBLANK(Values!E170),"","FALSE")</f>
        <v/>
      </c>
      <c r="FI171" s="1" t="str">
        <f aca="false">IF(ISBLANK(Values!E170),"","FALSE")</f>
        <v/>
      </c>
      <c r="FJ171" s="1"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5"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6" t="str">
        <f aca="false">IF(ISBLANK(Values!E171),"",Values!$M171)</f>
        <v/>
      </c>
      <c r="N172" s="36"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B172" s="1" t="str">
        <f aca="false">IF(ISBLANK(Values!E171),"",Values!$B$29)</f>
        <v/>
      </c>
      <c r="AI172" s="37" t="str">
        <f aca="false">IF(ISBLANK(Values!E171),"",IF(Values!I171,Values!$B$23,Values!$B$33))</f>
        <v/>
      </c>
      <c r="AJ172" s="34"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36"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1" t="str">
        <f aca="false">IF(ISBLANK(Values!E171),"",Values!$B$7)</f>
        <v/>
      </c>
      <c r="CQ172" s="1" t="str">
        <f aca="false">IF(ISBLANK(Values!E171),"",Values!$B$8)</f>
        <v/>
      </c>
      <c r="CR172" s="1"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27"/>
      <c r="DY172" s="27"/>
      <c r="DZ172" s="27"/>
      <c r="EA172" s="27"/>
      <c r="EB172" s="27"/>
      <c r="EC172" s="27"/>
      <c r="EI172" s="1" t="str">
        <f aca="false">IF(ISBLANK(Values!E171),"",Values!$B$31)</f>
        <v/>
      </c>
      <c r="ES172" s="1" t="str">
        <f aca="false">IF(ISBLANK(Values!E171),"","Amazon Tellus UPS")</f>
        <v/>
      </c>
      <c r="EV172" s="27" t="str">
        <f aca="false">IF(ISBLANK(Values!E171),"","New")</f>
        <v/>
      </c>
      <c r="FE172" s="1" t="str">
        <f aca="false">IF(ISBLANK(Values!E171),"","3")</f>
        <v/>
      </c>
      <c r="FH172" s="1" t="str">
        <f aca="false">IF(ISBLANK(Values!E171),"","FALSE")</f>
        <v/>
      </c>
      <c r="FI172" s="1" t="str">
        <f aca="false">IF(ISBLANK(Values!E171),"","FALSE")</f>
        <v/>
      </c>
      <c r="FJ172" s="1"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5"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6" t="str">
        <f aca="false">IF(ISBLANK(Values!E172),"",Values!$M172)</f>
        <v/>
      </c>
      <c r="N173" s="36"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B173" s="1" t="str">
        <f aca="false">IF(ISBLANK(Values!E172),"",Values!$B$29)</f>
        <v/>
      </c>
      <c r="AI173" s="37" t="str">
        <f aca="false">IF(ISBLANK(Values!E172),"",IF(Values!I172,Values!$B$23,Values!$B$33))</f>
        <v/>
      </c>
      <c r="AJ173" s="34"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36"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1" t="str">
        <f aca="false">IF(ISBLANK(Values!E172),"",Values!$B$7)</f>
        <v/>
      </c>
      <c r="CQ173" s="1" t="str">
        <f aca="false">IF(ISBLANK(Values!E172),"",Values!$B$8)</f>
        <v/>
      </c>
      <c r="CR173" s="1"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27"/>
      <c r="DY173" s="27"/>
      <c r="DZ173" s="27"/>
      <c r="EA173" s="27"/>
      <c r="EB173" s="27"/>
      <c r="EC173" s="27"/>
      <c r="EI173" s="1" t="str">
        <f aca="false">IF(ISBLANK(Values!E172),"",Values!$B$31)</f>
        <v/>
      </c>
      <c r="ES173" s="1" t="str">
        <f aca="false">IF(ISBLANK(Values!E172),"","Amazon Tellus UPS")</f>
        <v/>
      </c>
      <c r="EV173" s="27" t="str">
        <f aca="false">IF(ISBLANK(Values!E172),"","New")</f>
        <v/>
      </c>
      <c r="FE173" s="1" t="str">
        <f aca="false">IF(ISBLANK(Values!E172),"","3")</f>
        <v/>
      </c>
      <c r="FH173" s="1" t="str">
        <f aca="false">IF(ISBLANK(Values!E172),"","FALSE")</f>
        <v/>
      </c>
      <c r="FI173" s="1" t="str">
        <f aca="false">IF(ISBLANK(Values!E172),"","FALSE")</f>
        <v/>
      </c>
      <c r="FJ173" s="1"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5"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6" t="str">
        <f aca="false">IF(ISBLANK(Values!E173),"",Values!$M173)</f>
        <v/>
      </c>
      <c r="N174" s="36"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B174" s="1" t="str">
        <f aca="false">IF(ISBLANK(Values!E173),"",Values!$B$29)</f>
        <v/>
      </c>
      <c r="AI174" s="37" t="str">
        <f aca="false">IF(ISBLANK(Values!E173),"",IF(Values!I173,Values!$B$23,Values!$B$33))</f>
        <v/>
      </c>
      <c r="AJ174" s="34"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36"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1" t="str">
        <f aca="false">IF(ISBLANK(Values!E173),"",Values!$B$7)</f>
        <v/>
      </c>
      <c r="CQ174" s="1" t="str">
        <f aca="false">IF(ISBLANK(Values!E173),"",Values!$B$8)</f>
        <v/>
      </c>
      <c r="CR174" s="1"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27"/>
      <c r="DY174" s="27"/>
      <c r="DZ174" s="27"/>
      <c r="EA174" s="27"/>
      <c r="EB174" s="27"/>
      <c r="EC174" s="27"/>
      <c r="EI174" s="1" t="str">
        <f aca="false">IF(ISBLANK(Values!E173),"",Values!$B$31)</f>
        <v/>
      </c>
      <c r="ES174" s="1" t="str">
        <f aca="false">IF(ISBLANK(Values!E173),"","Amazon Tellus UPS")</f>
        <v/>
      </c>
      <c r="EV174" s="27" t="str">
        <f aca="false">IF(ISBLANK(Values!E173),"","New")</f>
        <v/>
      </c>
      <c r="FE174" s="1" t="str">
        <f aca="false">IF(ISBLANK(Values!E173),"","3")</f>
        <v/>
      </c>
      <c r="FH174" s="1" t="str">
        <f aca="false">IF(ISBLANK(Values!E173),"","FALSE")</f>
        <v/>
      </c>
      <c r="FI174" s="1" t="str">
        <f aca="false">IF(ISBLANK(Values!E173),"","FALSE")</f>
        <v/>
      </c>
      <c r="FJ174" s="1"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5"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6" t="str">
        <f aca="false">IF(ISBLANK(Values!E174),"",Values!$M174)</f>
        <v/>
      </c>
      <c r="N175" s="36"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B175" s="1" t="str">
        <f aca="false">IF(ISBLANK(Values!E174),"",Values!$B$29)</f>
        <v/>
      </c>
      <c r="AI175" s="37" t="str">
        <f aca="false">IF(ISBLANK(Values!E174),"",IF(Values!I174,Values!$B$23,Values!$B$33))</f>
        <v/>
      </c>
      <c r="AJ175" s="34"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36"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1" t="str">
        <f aca="false">IF(ISBLANK(Values!E174),"",Values!$B$7)</f>
        <v/>
      </c>
      <c r="CQ175" s="1" t="str">
        <f aca="false">IF(ISBLANK(Values!E174),"",Values!$B$8)</f>
        <v/>
      </c>
      <c r="CR175" s="1"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27"/>
      <c r="DY175" s="27"/>
      <c r="DZ175" s="27"/>
      <c r="EA175" s="27"/>
      <c r="EB175" s="27"/>
      <c r="EC175" s="27"/>
      <c r="EI175" s="1" t="str">
        <f aca="false">IF(ISBLANK(Values!E174),"",Values!$B$31)</f>
        <v/>
      </c>
      <c r="ES175" s="1" t="str">
        <f aca="false">IF(ISBLANK(Values!E174),"","Amazon Tellus UPS")</f>
        <v/>
      </c>
      <c r="EV175" s="27" t="str">
        <f aca="false">IF(ISBLANK(Values!E174),"","New")</f>
        <v/>
      </c>
      <c r="FE175" s="1" t="str">
        <f aca="false">IF(ISBLANK(Values!E174),"","3")</f>
        <v/>
      </c>
      <c r="FH175" s="1" t="str">
        <f aca="false">IF(ISBLANK(Values!E174),"","FALSE")</f>
        <v/>
      </c>
      <c r="FI175" s="1" t="str">
        <f aca="false">IF(ISBLANK(Values!E174),"","FALSE")</f>
        <v/>
      </c>
      <c r="FJ175" s="1"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5"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6" t="str">
        <f aca="false">IF(ISBLANK(Values!E175),"",Values!$M175)</f>
        <v/>
      </c>
      <c r="N176" s="36"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B176" s="1" t="str">
        <f aca="false">IF(ISBLANK(Values!E175),"",Values!$B$29)</f>
        <v/>
      </c>
      <c r="AI176" s="37" t="str">
        <f aca="false">IF(ISBLANK(Values!E175),"",IF(Values!I175,Values!$B$23,Values!$B$33))</f>
        <v/>
      </c>
      <c r="AJ176" s="34"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36"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1" t="str">
        <f aca="false">IF(ISBLANK(Values!E175),"",Values!$B$7)</f>
        <v/>
      </c>
      <c r="CQ176" s="1" t="str">
        <f aca="false">IF(ISBLANK(Values!E175),"",Values!$B$8)</f>
        <v/>
      </c>
      <c r="CR176" s="1"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27"/>
      <c r="DY176" s="27"/>
      <c r="DZ176" s="27"/>
      <c r="EA176" s="27"/>
      <c r="EB176" s="27"/>
      <c r="EC176" s="27"/>
      <c r="EI176" s="1" t="str">
        <f aca="false">IF(ISBLANK(Values!E175),"",Values!$B$31)</f>
        <v/>
      </c>
      <c r="ES176" s="1" t="str">
        <f aca="false">IF(ISBLANK(Values!E175),"","Amazon Tellus UPS")</f>
        <v/>
      </c>
      <c r="EV176" s="27" t="str">
        <f aca="false">IF(ISBLANK(Values!E175),"","New")</f>
        <v/>
      </c>
      <c r="FE176" s="1" t="str">
        <f aca="false">IF(ISBLANK(Values!E175),"","3")</f>
        <v/>
      </c>
      <c r="FH176" s="1" t="str">
        <f aca="false">IF(ISBLANK(Values!E175),"","FALSE")</f>
        <v/>
      </c>
      <c r="FI176" s="1" t="str">
        <f aca="false">IF(ISBLANK(Values!E175),"","FALSE")</f>
        <v/>
      </c>
      <c r="FJ176" s="1"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5"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6" t="str">
        <f aca="false">IF(ISBLANK(Values!E176),"",Values!$M176)</f>
        <v/>
      </c>
      <c r="N177" s="36"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B177" s="1" t="str">
        <f aca="false">IF(ISBLANK(Values!E176),"",Values!$B$29)</f>
        <v/>
      </c>
      <c r="AI177" s="37" t="str">
        <f aca="false">IF(ISBLANK(Values!E176),"",IF(Values!I176,Values!$B$23,Values!$B$33))</f>
        <v/>
      </c>
      <c r="AJ177" s="34"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36"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1" t="str">
        <f aca="false">IF(ISBLANK(Values!E176),"",Values!$B$7)</f>
        <v/>
      </c>
      <c r="CQ177" s="1" t="str">
        <f aca="false">IF(ISBLANK(Values!E176),"",Values!$B$8)</f>
        <v/>
      </c>
      <c r="CR177" s="1"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27"/>
      <c r="DY177" s="27"/>
      <c r="DZ177" s="27"/>
      <c r="EA177" s="27"/>
      <c r="EB177" s="27"/>
      <c r="EC177" s="27"/>
      <c r="EI177" s="1" t="str">
        <f aca="false">IF(ISBLANK(Values!E176),"",Values!$B$31)</f>
        <v/>
      </c>
      <c r="ES177" s="1" t="str">
        <f aca="false">IF(ISBLANK(Values!E176),"","Amazon Tellus UPS")</f>
        <v/>
      </c>
      <c r="EV177" s="27" t="str">
        <f aca="false">IF(ISBLANK(Values!E176),"","New")</f>
        <v/>
      </c>
      <c r="FE177" s="1" t="str">
        <f aca="false">IF(ISBLANK(Values!E176),"","3")</f>
        <v/>
      </c>
      <c r="FH177" s="1" t="str">
        <f aca="false">IF(ISBLANK(Values!E176),"","FALSE")</f>
        <v/>
      </c>
      <c r="FI177" s="1" t="str">
        <f aca="false">IF(ISBLANK(Values!E176),"","FALSE")</f>
        <v/>
      </c>
      <c r="FJ177" s="1"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5"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6" t="str">
        <f aca="false">IF(ISBLANK(Values!E177),"",Values!$M177)</f>
        <v/>
      </c>
      <c r="N178" s="36"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B178" s="1" t="str">
        <f aca="false">IF(ISBLANK(Values!E177),"",Values!$B$29)</f>
        <v/>
      </c>
      <c r="AI178" s="37" t="str">
        <f aca="false">IF(ISBLANK(Values!E177),"",IF(Values!I177,Values!$B$23,Values!$B$33))</f>
        <v/>
      </c>
      <c r="AJ178" s="34"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36"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1" t="str">
        <f aca="false">IF(ISBLANK(Values!E177),"",Values!$B$7)</f>
        <v/>
      </c>
      <c r="CQ178" s="1" t="str">
        <f aca="false">IF(ISBLANK(Values!E177),"",Values!$B$8)</f>
        <v/>
      </c>
      <c r="CR178" s="1"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27"/>
      <c r="DY178" s="27"/>
      <c r="DZ178" s="27"/>
      <c r="EA178" s="27"/>
      <c r="EB178" s="27"/>
      <c r="EC178" s="27"/>
      <c r="EI178" s="1" t="str">
        <f aca="false">IF(ISBLANK(Values!E177),"",Values!$B$31)</f>
        <v/>
      </c>
      <c r="ES178" s="1" t="str">
        <f aca="false">IF(ISBLANK(Values!E177),"","Amazon Tellus UPS")</f>
        <v/>
      </c>
      <c r="EV178" s="27" t="str">
        <f aca="false">IF(ISBLANK(Values!E177),"","New")</f>
        <v/>
      </c>
      <c r="FE178" s="1" t="str">
        <f aca="false">IF(ISBLANK(Values!E177),"","3")</f>
        <v/>
      </c>
      <c r="FH178" s="1" t="str">
        <f aca="false">IF(ISBLANK(Values!E177),"","FALSE")</f>
        <v/>
      </c>
      <c r="FI178" s="1" t="str">
        <f aca="false">IF(ISBLANK(Values!E177),"","FALSE")</f>
        <v/>
      </c>
      <c r="FJ178" s="1"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5"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6" t="str">
        <f aca="false">IF(ISBLANK(Values!E178),"",Values!$M178)</f>
        <v/>
      </c>
      <c r="N179" s="36"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B179" s="1" t="str">
        <f aca="false">IF(ISBLANK(Values!E178),"",Values!$B$29)</f>
        <v/>
      </c>
      <c r="AI179" s="37" t="str">
        <f aca="false">IF(ISBLANK(Values!E178),"",IF(Values!I178,Values!$B$23,Values!$B$33))</f>
        <v/>
      </c>
      <c r="AJ179" s="34"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36"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1" t="str">
        <f aca="false">IF(ISBLANK(Values!E178),"",Values!$B$7)</f>
        <v/>
      </c>
      <c r="CQ179" s="1" t="str">
        <f aca="false">IF(ISBLANK(Values!E178),"",Values!$B$8)</f>
        <v/>
      </c>
      <c r="CR179" s="1"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27"/>
      <c r="DY179" s="27"/>
      <c r="DZ179" s="27"/>
      <c r="EA179" s="27"/>
      <c r="EB179" s="27"/>
      <c r="EC179" s="27"/>
      <c r="EI179" s="1" t="str">
        <f aca="false">IF(ISBLANK(Values!E178),"",Values!$B$31)</f>
        <v/>
      </c>
      <c r="ES179" s="1" t="str">
        <f aca="false">IF(ISBLANK(Values!E178),"","Amazon Tellus UPS")</f>
        <v/>
      </c>
      <c r="EV179" s="27" t="str">
        <f aca="false">IF(ISBLANK(Values!E178),"","New")</f>
        <v/>
      </c>
      <c r="FE179" s="1" t="str">
        <f aca="false">IF(ISBLANK(Values!E178),"","3")</f>
        <v/>
      </c>
      <c r="FH179" s="1" t="str">
        <f aca="false">IF(ISBLANK(Values!E178),"","FALSE")</f>
        <v/>
      </c>
      <c r="FI179" s="1" t="str">
        <f aca="false">IF(ISBLANK(Values!E178),"","FALSE")</f>
        <v/>
      </c>
      <c r="FJ179" s="1"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5"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6" t="str">
        <f aca="false">IF(ISBLANK(Values!E179),"",Values!$M179)</f>
        <v/>
      </c>
      <c r="N180" s="36"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B180" s="1" t="str">
        <f aca="false">IF(ISBLANK(Values!E179),"",Values!$B$29)</f>
        <v/>
      </c>
      <c r="AI180" s="37" t="str">
        <f aca="false">IF(ISBLANK(Values!E179),"",IF(Values!I179,Values!$B$23,Values!$B$33))</f>
        <v/>
      </c>
      <c r="AJ180" s="34"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36"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1" t="str">
        <f aca="false">IF(ISBLANK(Values!E179),"",Values!$B$7)</f>
        <v/>
      </c>
      <c r="CQ180" s="1" t="str">
        <f aca="false">IF(ISBLANK(Values!E179),"",Values!$B$8)</f>
        <v/>
      </c>
      <c r="CR180" s="1"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27"/>
      <c r="DY180" s="27"/>
      <c r="DZ180" s="27"/>
      <c r="EA180" s="27"/>
      <c r="EB180" s="27"/>
      <c r="EC180" s="27"/>
      <c r="EI180" s="1" t="str">
        <f aca="false">IF(ISBLANK(Values!E179),"",Values!$B$31)</f>
        <v/>
      </c>
      <c r="ES180" s="1" t="str">
        <f aca="false">IF(ISBLANK(Values!E179),"","Amazon Tellus UPS")</f>
        <v/>
      </c>
      <c r="EV180" s="27" t="str">
        <f aca="false">IF(ISBLANK(Values!E179),"","New")</f>
        <v/>
      </c>
      <c r="FE180" s="1" t="str">
        <f aca="false">IF(ISBLANK(Values!E179),"","3")</f>
        <v/>
      </c>
      <c r="FH180" s="1" t="str">
        <f aca="false">IF(ISBLANK(Values!E179),"","FALSE")</f>
        <v/>
      </c>
      <c r="FI180" s="1" t="str">
        <f aca="false">IF(ISBLANK(Values!E179),"","FALSE")</f>
        <v/>
      </c>
      <c r="FJ180" s="1"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5"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6" t="str">
        <f aca="false">IF(ISBLANK(Values!E180),"",Values!$M180)</f>
        <v/>
      </c>
      <c r="N181" s="36"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B181" s="1" t="str">
        <f aca="false">IF(ISBLANK(Values!E180),"",Values!$B$29)</f>
        <v/>
      </c>
      <c r="AI181" s="37" t="str">
        <f aca="false">IF(ISBLANK(Values!E180),"",IF(Values!I180,Values!$B$23,Values!$B$33))</f>
        <v/>
      </c>
      <c r="AJ181" s="34"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36"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1" t="str">
        <f aca="false">IF(ISBLANK(Values!E180),"",Values!$B$7)</f>
        <v/>
      </c>
      <c r="CQ181" s="1" t="str">
        <f aca="false">IF(ISBLANK(Values!E180),"",Values!$B$8)</f>
        <v/>
      </c>
      <c r="CR181" s="1"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27"/>
      <c r="DY181" s="27"/>
      <c r="DZ181" s="27"/>
      <c r="EA181" s="27"/>
      <c r="EB181" s="27"/>
      <c r="EC181" s="27"/>
      <c r="EI181" s="1" t="str">
        <f aca="false">IF(ISBLANK(Values!E180),"",Values!$B$31)</f>
        <v/>
      </c>
      <c r="ES181" s="1" t="str">
        <f aca="false">IF(ISBLANK(Values!E180),"","Amazon Tellus UPS")</f>
        <v/>
      </c>
      <c r="EV181" s="27" t="str">
        <f aca="false">IF(ISBLANK(Values!E180),"","New")</f>
        <v/>
      </c>
      <c r="FE181" s="1" t="str">
        <f aca="false">IF(ISBLANK(Values!E180),"","3")</f>
        <v/>
      </c>
      <c r="FH181" s="1" t="str">
        <f aca="false">IF(ISBLANK(Values!E180),"","FALSE")</f>
        <v/>
      </c>
      <c r="FI181" s="1" t="str">
        <f aca="false">IF(ISBLANK(Values!E180),"","FALSE")</f>
        <v/>
      </c>
      <c r="FJ181" s="1"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5"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6" t="str">
        <f aca="false">IF(ISBLANK(Values!E181),"",Values!$M181)</f>
        <v/>
      </c>
      <c r="N182" s="36"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B182" s="1" t="str">
        <f aca="false">IF(ISBLANK(Values!E181),"",Values!$B$29)</f>
        <v/>
      </c>
      <c r="AI182" s="37" t="str">
        <f aca="false">IF(ISBLANK(Values!E181),"",IF(Values!I181,Values!$B$23,Values!$B$33))</f>
        <v/>
      </c>
      <c r="AJ182" s="34"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36"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1" t="str">
        <f aca="false">IF(ISBLANK(Values!E181),"",Values!$B$7)</f>
        <v/>
      </c>
      <c r="CQ182" s="1" t="str">
        <f aca="false">IF(ISBLANK(Values!E181),"",Values!$B$8)</f>
        <v/>
      </c>
      <c r="CR182" s="1"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27"/>
      <c r="DY182" s="27"/>
      <c r="DZ182" s="27"/>
      <c r="EA182" s="27"/>
      <c r="EB182" s="27"/>
      <c r="EC182" s="27"/>
      <c r="EI182" s="1" t="str">
        <f aca="false">IF(ISBLANK(Values!E181),"",Values!$B$31)</f>
        <v/>
      </c>
      <c r="ES182" s="1" t="str">
        <f aca="false">IF(ISBLANK(Values!E181),"","Amazon Tellus UPS")</f>
        <v/>
      </c>
      <c r="EV182" s="27" t="str">
        <f aca="false">IF(ISBLANK(Values!E181),"","New")</f>
        <v/>
      </c>
      <c r="FE182" s="1" t="str">
        <f aca="false">IF(ISBLANK(Values!E181),"","3")</f>
        <v/>
      </c>
      <c r="FH182" s="1" t="str">
        <f aca="false">IF(ISBLANK(Values!E181),"","FALSE")</f>
        <v/>
      </c>
      <c r="FI182" s="1" t="str">
        <f aca="false">IF(ISBLANK(Values!E181),"","FALSE")</f>
        <v/>
      </c>
      <c r="FJ182" s="1"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5"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6" t="str">
        <f aca="false">IF(ISBLANK(Values!E182),"",Values!$M182)</f>
        <v/>
      </c>
      <c r="N183" s="36"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B183" s="1" t="str">
        <f aca="false">IF(ISBLANK(Values!E182),"",Values!$B$29)</f>
        <v/>
      </c>
      <c r="AI183" s="37" t="str">
        <f aca="false">IF(ISBLANK(Values!E182),"",IF(Values!I182,Values!$B$23,Values!$B$33))</f>
        <v/>
      </c>
      <c r="AJ183" s="34"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36"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1" t="str">
        <f aca="false">IF(ISBLANK(Values!E182),"",Values!$B$7)</f>
        <v/>
      </c>
      <c r="CQ183" s="1" t="str">
        <f aca="false">IF(ISBLANK(Values!E182),"",Values!$B$8)</f>
        <v/>
      </c>
      <c r="CR183" s="1"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27"/>
      <c r="DY183" s="27"/>
      <c r="DZ183" s="27"/>
      <c r="EA183" s="27"/>
      <c r="EB183" s="27"/>
      <c r="EC183" s="27"/>
      <c r="EI183" s="1" t="str">
        <f aca="false">IF(ISBLANK(Values!E182),"",Values!$B$31)</f>
        <v/>
      </c>
      <c r="ES183" s="1" t="str">
        <f aca="false">IF(ISBLANK(Values!E182),"","Amazon Tellus UPS")</f>
        <v/>
      </c>
      <c r="EV183" s="27" t="str">
        <f aca="false">IF(ISBLANK(Values!E182),"","New")</f>
        <v/>
      </c>
      <c r="FE183" s="1" t="str">
        <f aca="false">IF(ISBLANK(Values!E182),"","3")</f>
        <v/>
      </c>
      <c r="FH183" s="1" t="str">
        <f aca="false">IF(ISBLANK(Values!E182),"","FALSE")</f>
        <v/>
      </c>
      <c r="FI183" s="1" t="str">
        <f aca="false">IF(ISBLANK(Values!E182),"","FALSE")</f>
        <v/>
      </c>
      <c r="FJ183" s="1"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5"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6" t="str">
        <f aca="false">IF(ISBLANK(Values!E183),"",Values!$M183)</f>
        <v/>
      </c>
      <c r="N184" s="36"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B184" s="1" t="str">
        <f aca="false">IF(ISBLANK(Values!E183),"",Values!$B$29)</f>
        <v/>
      </c>
      <c r="AI184" s="37" t="str">
        <f aca="false">IF(ISBLANK(Values!E183),"",IF(Values!I183,Values!$B$23,Values!$B$33))</f>
        <v/>
      </c>
      <c r="AJ184" s="34"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36"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1" t="str">
        <f aca="false">IF(ISBLANK(Values!E183),"",Values!$B$7)</f>
        <v/>
      </c>
      <c r="CQ184" s="1" t="str">
        <f aca="false">IF(ISBLANK(Values!E183),"",Values!$B$8)</f>
        <v/>
      </c>
      <c r="CR184" s="1"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27"/>
      <c r="DY184" s="27"/>
      <c r="DZ184" s="27"/>
      <c r="EA184" s="27"/>
      <c r="EB184" s="27"/>
      <c r="EC184" s="27"/>
      <c r="EI184" s="1" t="str">
        <f aca="false">IF(ISBLANK(Values!E183),"",Values!$B$31)</f>
        <v/>
      </c>
      <c r="ES184" s="1" t="str">
        <f aca="false">IF(ISBLANK(Values!E183),"","Amazon Tellus UPS")</f>
        <v/>
      </c>
      <c r="EV184" s="27" t="str">
        <f aca="false">IF(ISBLANK(Values!E183),"","New")</f>
        <v/>
      </c>
      <c r="FE184" s="1" t="str">
        <f aca="false">IF(ISBLANK(Values!E183),"","3")</f>
        <v/>
      </c>
      <c r="FH184" s="1" t="str">
        <f aca="false">IF(ISBLANK(Values!E183),"","FALSE")</f>
        <v/>
      </c>
      <c r="FI184" s="1" t="str">
        <f aca="false">IF(ISBLANK(Values!E183),"","FALSE")</f>
        <v/>
      </c>
      <c r="FJ184" s="1"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5"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6" t="str">
        <f aca="false">IF(ISBLANK(Values!E184),"",Values!$M184)</f>
        <v/>
      </c>
      <c r="N185" s="36"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B185" s="1" t="str">
        <f aca="false">IF(ISBLANK(Values!E184),"",Values!$B$29)</f>
        <v/>
      </c>
      <c r="AI185" s="37" t="str">
        <f aca="false">IF(ISBLANK(Values!E184),"",IF(Values!I184,Values!$B$23,Values!$B$33))</f>
        <v/>
      </c>
      <c r="AJ185" s="34"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36"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1" t="str">
        <f aca="false">IF(ISBLANK(Values!E184),"",Values!$B$7)</f>
        <v/>
      </c>
      <c r="CQ185" s="1" t="str">
        <f aca="false">IF(ISBLANK(Values!E184),"",Values!$B$8)</f>
        <v/>
      </c>
      <c r="CR185" s="1"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27"/>
      <c r="DY185" s="27"/>
      <c r="DZ185" s="27"/>
      <c r="EA185" s="27"/>
      <c r="EB185" s="27"/>
      <c r="EC185" s="27"/>
      <c r="EI185" s="1" t="str">
        <f aca="false">IF(ISBLANK(Values!E184),"",Values!$B$31)</f>
        <v/>
      </c>
      <c r="ES185" s="1" t="str">
        <f aca="false">IF(ISBLANK(Values!E184),"","Amazon Tellus UPS")</f>
        <v/>
      </c>
      <c r="EV185" s="27" t="str">
        <f aca="false">IF(ISBLANK(Values!E184),"","New")</f>
        <v/>
      </c>
      <c r="FE185" s="1" t="str">
        <f aca="false">IF(ISBLANK(Values!E184),"","3")</f>
        <v/>
      </c>
      <c r="FH185" s="1" t="str">
        <f aca="false">IF(ISBLANK(Values!E184),"","FALSE")</f>
        <v/>
      </c>
      <c r="FI185" s="1" t="str">
        <f aca="false">IF(ISBLANK(Values!E184),"","FALSE")</f>
        <v/>
      </c>
      <c r="FJ185" s="1"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5"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6" t="str">
        <f aca="false">IF(ISBLANK(Values!E185),"",Values!$M185)</f>
        <v/>
      </c>
      <c r="N186" s="36"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B186" s="1" t="str">
        <f aca="false">IF(ISBLANK(Values!E185),"",Values!$B$29)</f>
        <v/>
      </c>
      <c r="AI186" s="37" t="str">
        <f aca="false">IF(ISBLANK(Values!E185),"",IF(Values!I185,Values!$B$23,Values!$B$33))</f>
        <v/>
      </c>
      <c r="AJ186" s="34"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36"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1" t="str">
        <f aca="false">IF(ISBLANK(Values!E185),"",Values!$B$7)</f>
        <v/>
      </c>
      <c r="CQ186" s="1" t="str">
        <f aca="false">IF(ISBLANK(Values!E185),"",Values!$B$8)</f>
        <v/>
      </c>
      <c r="CR186" s="1"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27"/>
      <c r="DY186" s="27"/>
      <c r="DZ186" s="27"/>
      <c r="EA186" s="27"/>
      <c r="EB186" s="27"/>
      <c r="EC186" s="27"/>
      <c r="EI186" s="1" t="str">
        <f aca="false">IF(ISBLANK(Values!E185),"",Values!$B$31)</f>
        <v/>
      </c>
      <c r="ES186" s="1" t="str">
        <f aca="false">IF(ISBLANK(Values!E185),"","Amazon Tellus UPS")</f>
        <v/>
      </c>
      <c r="EV186" s="27" t="str">
        <f aca="false">IF(ISBLANK(Values!E185),"","New")</f>
        <v/>
      </c>
      <c r="FE186" s="1" t="str">
        <f aca="false">IF(ISBLANK(Values!E185),"","3")</f>
        <v/>
      </c>
      <c r="FH186" s="1" t="str">
        <f aca="false">IF(ISBLANK(Values!E185),"","FALSE")</f>
        <v/>
      </c>
      <c r="FI186" s="1" t="str">
        <f aca="false">IF(ISBLANK(Values!E185),"","FALSE")</f>
        <v/>
      </c>
      <c r="FJ186" s="1"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5"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6" t="str">
        <f aca="false">IF(ISBLANK(Values!E186),"",Values!$M186)</f>
        <v/>
      </c>
      <c r="N187" s="36"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B187" s="1" t="str">
        <f aca="false">IF(ISBLANK(Values!E186),"",Values!$B$29)</f>
        <v/>
      </c>
      <c r="AI187" s="37" t="str">
        <f aca="false">IF(ISBLANK(Values!E186),"",IF(Values!I186,Values!$B$23,Values!$B$33))</f>
        <v/>
      </c>
      <c r="AJ187" s="34"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36"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1" t="str">
        <f aca="false">IF(ISBLANK(Values!E186),"",Values!$B$7)</f>
        <v/>
      </c>
      <c r="CQ187" s="1" t="str">
        <f aca="false">IF(ISBLANK(Values!E186),"",Values!$B$8)</f>
        <v/>
      </c>
      <c r="CR187" s="1"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27"/>
      <c r="DY187" s="27"/>
      <c r="DZ187" s="27"/>
      <c r="EA187" s="27"/>
      <c r="EB187" s="27"/>
      <c r="EC187" s="27"/>
      <c r="EI187" s="1" t="str">
        <f aca="false">IF(ISBLANK(Values!E186),"",Values!$B$31)</f>
        <v/>
      </c>
      <c r="ES187" s="1" t="str">
        <f aca="false">IF(ISBLANK(Values!E186),"","Amazon Tellus UPS")</f>
        <v/>
      </c>
      <c r="EV187" s="27" t="str">
        <f aca="false">IF(ISBLANK(Values!E186),"","New")</f>
        <v/>
      </c>
      <c r="FE187" s="1" t="str">
        <f aca="false">IF(ISBLANK(Values!E186),"","3")</f>
        <v/>
      </c>
      <c r="FH187" s="1" t="str">
        <f aca="false">IF(ISBLANK(Values!E186),"","FALSE")</f>
        <v/>
      </c>
      <c r="FI187" s="1" t="str">
        <f aca="false">IF(ISBLANK(Values!E186),"","FALSE")</f>
        <v/>
      </c>
      <c r="FJ187" s="1"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5"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6" t="str">
        <f aca="false">IF(ISBLANK(Values!E187),"",Values!$M187)</f>
        <v/>
      </c>
      <c r="N188" s="36"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B188" s="1" t="str">
        <f aca="false">IF(ISBLANK(Values!E187),"",Values!$B$29)</f>
        <v/>
      </c>
      <c r="AI188" s="37" t="str">
        <f aca="false">IF(ISBLANK(Values!E187),"",IF(Values!I187,Values!$B$23,Values!$B$33))</f>
        <v/>
      </c>
      <c r="AJ188" s="34"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36"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1" t="str">
        <f aca="false">IF(ISBLANK(Values!E187),"",Values!$B$7)</f>
        <v/>
      </c>
      <c r="CQ188" s="1" t="str">
        <f aca="false">IF(ISBLANK(Values!E187),"",Values!$B$8)</f>
        <v/>
      </c>
      <c r="CR188" s="1"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27"/>
      <c r="DY188" s="27"/>
      <c r="DZ188" s="27"/>
      <c r="EA188" s="27"/>
      <c r="EB188" s="27"/>
      <c r="EC188" s="27"/>
      <c r="EI188" s="1" t="str">
        <f aca="false">IF(ISBLANK(Values!E187),"",Values!$B$31)</f>
        <v/>
      </c>
      <c r="ES188" s="1" t="str">
        <f aca="false">IF(ISBLANK(Values!E187),"","Amazon Tellus UPS")</f>
        <v/>
      </c>
      <c r="EV188" s="27" t="str">
        <f aca="false">IF(ISBLANK(Values!E187),"","New")</f>
        <v/>
      </c>
      <c r="FE188" s="1" t="str">
        <f aca="false">IF(ISBLANK(Values!E187),"","3")</f>
        <v/>
      </c>
      <c r="FH188" s="1" t="str">
        <f aca="false">IF(ISBLANK(Values!E187),"","FALSE")</f>
        <v/>
      </c>
      <c r="FI188" s="1" t="str">
        <f aca="false">IF(ISBLANK(Values!E187),"","FALSE")</f>
        <v/>
      </c>
      <c r="FJ188" s="1"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5"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6" t="str">
        <f aca="false">IF(ISBLANK(Values!E188),"",Values!$M188)</f>
        <v/>
      </c>
      <c r="N189" s="36"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B189" s="1" t="str">
        <f aca="false">IF(ISBLANK(Values!E188),"",Values!$B$29)</f>
        <v/>
      </c>
      <c r="AI189" s="37" t="str">
        <f aca="false">IF(ISBLANK(Values!E188),"",IF(Values!I188,Values!$B$23,Values!$B$33))</f>
        <v/>
      </c>
      <c r="AJ189" s="34"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36"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1" t="str">
        <f aca="false">IF(ISBLANK(Values!E188),"",Values!$B$7)</f>
        <v/>
      </c>
      <c r="CQ189" s="1" t="str">
        <f aca="false">IF(ISBLANK(Values!E188),"",Values!$B$8)</f>
        <v/>
      </c>
      <c r="CR189" s="1"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27"/>
      <c r="DY189" s="27"/>
      <c r="DZ189" s="27"/>
      <c r="EA189" s="27"/>
      <c r="EB189" s="27"/>
      <c r="EC189" s="27"/>
      <c r="EI189" s="1" t="str">
        <f aca="false">IF(ISBLANK(Values!E188),"",Values!$B$31)</f>
        <v/>
      </c>
      <c r="ES189" s="1" t="str">
        <f aca="false">IF(ISBLANK(Values!E188),"","Amazon Tellus UPS")</f>
        <v/>
      </c>
      <c r="EV189" s="27" t="str">
        <f aca="false">IF(ISBLANK(Values!E188),"","New")</f>
        <v/>
      </c>
      <c r="FE189" s="1" t="str">
        <f aca="false">IF(ISBLANK(Values!E188),"","3")</f>
        <v/>
      </c>
      <c r="FH189" s="1" t="str">
        <f aca="false">IF(ISBLANK(Values!E188),"","FALSE")</f>
        <v/>
      </c>
      <c r="FI189" s="1" t="str">
        <f aca="false">IF(ISBLANK(Values!E188),"","FALSE")</f>
        <v/>
      </c>
      <c r="FJ189" s="1"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5"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6" t="str">
        <f aca="false">IF(ISBLANK(Values!E189),"",Values!$M189)</f>
        <v/>
      </c>
      <c r="N190" s="36"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B190" s="1" t="str">
        <f aca="false">IF(ISBLANK(Values!E189),"",Values!$B$29)</f>
        <v/>
      </c>
      <c r="AI190" s="37" t="str">
        <f aca="false">IF(ISBLANK(Values!E189),"",IF(Values!I189,Values!$B$23,Values!$B$33))</f>
        <v/>
      </c>
      <c r="AJ190" s="34"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36"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1" t="str">
        <f aca="false">IF(ISBLANK(Values!E189),"",Values!$B$7)</f>
        <v/>
      </c>
      <c r="CQ190" s="1" t="str">
        <f aca="false">IF(ISBLANK(Values!E189),"",Values!$B$8)</f>
        <v/>
      </c>
      <c r="CR190" s="1"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27"/>
      <c r="DY190" s="27"/>
      <c r="DZ190" s="27"/>
      <c r="EA190" s="27"/>
      <c r="EB190" s="27"/>
      <c r="EC190" s="27"/>
      <c r="EI190" s="1" t="str">
        <f aca="false">IF(ISBLANK(Values!E189),"",Values!$B$31)</f>
        <v/>
      </c>
      <c r="ES190" s="1" t="str">
        <f aca="false">IF(ISBLANK(Values!E189),"","Amazon Tellus UPS")</f>
        <v/>
      </c>
      <c r="EV190" s="27" t="str">
        <f aca="false">IF(ISBLANK(Values!E189),"","New")</f>
        <v/>
      </c>
      <c r="FE190" s="1" t="str">
        <f aca="false">IF(ISBLANK(Values!E189),"","3")</f>
        <v/>
      </c>
      <c r="FH190" s="1" t="str">
        <f aca="false">IF(ISBLANK(Values!E189),"","FALSE")</f>
        <v/>
      </c>
      <c r="FI190" s="1" t="str">
        <f aca="false">IF(ISBLANK(Values!E189),"","FALSE")</f>
        <v/>
      </c>
      <c r="FJ190" s="1"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5"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6" t="str">
        <f aca="false">IF(ISBLANK(Values!E190),"",Values!$M190)</f>
        <v/>
      </c>
      <c r="N191" s="36"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B191" s="1" t="str">
        <f aca="false">IF(ISBLANK(Values!E190),"",Values!$B$29)</f>
        <v/>
      </c>
      <c r="AI191" s="37" t="str">
        <f aca="false">IF(ISBLANK(Values!E190),"",IF(Values!I190,Values!$B$23,Values!$B$33))</f>
        <v/>
      </c>
      <c r="AJ191" s="34"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36"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1" t="str">
        <f aca="false">IF(ISBLANK(Values!E190),"",Values!$B$7)</f>
        <v/>
      </c>
      <c r="CQ191" s="1" t="str">
        <f aca="false">IF(ISBLANK(Values!E190),"",Values!$B$8)</f>
        <v/>
      </c>
      <c r="CR191" s="1"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27"/>
      <c r="DY191" s="27"/>
      <c r="DZ191" s="27"/>
      <c r="EA191" s="27"/>
      <c r="EB191" s="27"/>
      <c r="EC191" s="27"/>
      <c r="EI191" s="1" t="str">
        <f aca="false">IF(ISBLANK(Values!E190),"",Values!$B$31)</f>
        <v/>
      </c>
      <c r="ES191" s="1" t="str">
        <f aca="false">IF(ISBLANK(Values!E190),"","Amazon Tellus UPS")</f>
        <v/>
      </c>
      <c r="EV191" s="27" t="str">
        <f aca="false">IF(ISBLANK(Values!E190),"","New")</f>
        <v/>
      </c>
      <c r="FE191" s="1" t="str">
        <f aca="false">IF(ISBLANK(Values!E190),"","3")</f>
        <v/>
      </c>
      <c r="FH191" s="1" t="str">
        <f aca="false">IF(ISBLANK(Values!E190),"","FALSE")</f>
        <v/>
      </c>
      <c r="FI191" s="1" t="str">
        <f aca="false">IF(ISBLANK(Values!E190),"","FALSE")</f>
        <v/>
      </c>
      <c r="FJ191" s="1"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5"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6" t="str">
        <f aca="false">IF(ISBLANK(Values!E191),"",Values!$M191)</f>
        <v/>
      </c>
      <c r="N192" s="36"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B192" s="1" t="str">
        <f aca="false">IF(ISBLANK(Values!E191),"",Values!$B$29)</f>
        <v/>
      </c>
      <c r="AI192" s="37" t="str">
        <f aca="false">IF(ISBLANK(Values!E191),"",IF(Values!I191,Values!$B$23,Values!$B$33))</f>
        <v/>
      </c>
      <c r="AJ192" s="34"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36"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1" t="str">
        <f aca="false">IF(ISBLANK(Values!E191),"",Values!$B$7)</f>
        <v/>
      </c>
      <c r="CQ192" s="1" t="str">
        <f aca="false">IF(ISBLANK(Values!E191),"",Values!$B$8)</f>
        <v/>
      </c>
      <c r="CR192" s="1"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27"/>
      <c r="DY192" s="27"/>
      <c r="DZ192" s="27"/>
      <c r="EA192" s="27"/>
      <c r="EB192" s="27"/>
      <c r="EC192" s="27"/>
      <c r="EI192" s="1" t="str">
        <f aca="false">IF(ISBLANK(Values!E191),"",Values!$B$31)</f>
        <v/>
      </c>
      <c r="ES192" s="1" t="str">
        <f aca="false">IF(ISBLANK(Values!E191),"","Amazon Tellus UPS")</f>
        <v/>
      </c>
      <c r="EV192" s="27" t="str">
        <f aca="false">IF(ISBLANK(Values!E191),"","New")</f>
        <v/>
      </c>
      <c r="FE192" s="1" t="str">
        <f aca="false">IF(ISBLANK(Values!E191),"","3")</f>
        <v/>
      </c>
      <c r="FH192" s="1" t="str">
        <f aca="false">IF(ISBLANK(Values!E191),"","FALSE")</f>
        <v/>
      </c>
      <c r="FI192" s="1" t="str">
        <f aca="false">IF(ISBLANK(Values!E191),"","FALSE")</f>
        <v/>
      </c>
      <c r="FJ192" s="1"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5"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6" t="str">
        <f aca="false">IF(ISBLANK(Values!E192),"",Values!$M192)</f>
        <v/>
      </c>
      <c r="N193" s="36"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B193" s="1" t="str">
        <f aca="false">IF(ISBLANK(Values!E192),"",Values!$B$29)</f>
        <v/>
      </c>
      <c r="AI193" s="37" t="str">
        <f aca="false">IF(ISBLANK(Values!E192),"",IF(Values!I192,Values!$B$23,Values!$B$33))</f>
        <v/>
      </c>
      <c r="AJ193" s="34"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36"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1" t="str">
        <f aca="false">IF(ISBLANK(Values!E192),"",Values!$B$7)</f>
        <v/>
      </c>
      <c r="CQ193" s="1" t="str">
        <f aca="false">IF(ISBLANK(Values!E192),"",Values!$B$8)</f>
        <v/>
      </c>
      <c r="CR193" s="1"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27"/>
      <c r="DY193" s="27"/>
      <c r="DZ193" s="27"/>
      <c r="EA193" s="27"/>
      <c r="EB193" s="27"/>
      <c r="EC193" s="27"/>
      <c r="EI193" s="1" t="str">
        <f aca="false">IF(ISBLANK(Values!E192),"",Values!$B$31)</f>
        <v/>
      </c>
      <c r="ES193" s="1" t="str">
        <f aca="false">IF(ISBLANK(Values!E192),"","Amazon Tellus UPS")</f>
        <v/>
      </c>
      <c r="EV193" s="27" t="str">
        <f aca="false">IF(ISBLANK(Values!E192),"","New")</f>
        <v/>
      </c>
      <c r="FE193" s="1" t="str">
        <f aca="false">IF(ISBLANK(Values!E192),"","3")</f>
        <v/>
      </c>
      <c r="FH193" s="1" t="str">
        <f aca="false">IF(ISBLANK(Values!E192),"","FALSE")</f>
        <v/>
      </c>
      <c r="FI193" s="1" t="str">
        <f aca="false">IF(ISBLANK(Values!E192),"","FALSE")</f>
        <v/>
      </c>
      <c r="FJ193" s="1"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5"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6" t="str">
        <f aca="false">IF(ISBLANK(Values!E193),"",Values!$M193)</f>
        <v/>
      </c>
      <c r="N194" s="36"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7" t="str">
        <f aca="false">IF(ISBLANK(Values!E193),"",IF(Values!I193,Values!$B$23,Values!$B$33))</f>
        <v/>
      </c>
      <c r="AJ194" s="34"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36"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5"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6" t="str">
        <f aca="false">IF(ISBLANK(Values!E194),"",Values!$M194)</f>
        <v/>
      </c>
      <c r="N195" s="36"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7" t="str">
        <f aca="false">IF(ISBLANK(Values!E194),"",IF(Values!I194,Values!$B$23,Values!$B$33))</f>
        <v/>
      </c>
      <c r="AJ195" s="34"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36"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5"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6" t="str">
        <f aca="false">IF(ISBLANK(Values!E195),"",Values!$M195)</f>
        <v/>
      </c>
      <c r="N196" s="36"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7" t="str">
        <f aca="false">IF(ISBLANK(Values!E195),"",IF(Values!I195,Values!$B$23,Values!$B$33))</f>
        <v/>
      </c>
      <c r="AJ196" s="34"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36"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5"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6" t="str">
        <f aca="false">IF(ISBLANK(Values!E196),"",Values!$M196)</f>
        <v/>
      </c>
      <c r="N197" s="36"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7" t="str">
        <f aca="false">IF(ISBLANK(Values!E196),"",IF(Values!I196,Values!$B$23,Values!$B$33))</f>
        <v/>
      </c>
      <c r="AJ197" s="34"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36"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5"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6" t="str">
        <f aca="false">IF(ISBLANK(Values!E197),"",Values!$M197)</f>
        <v/>
      </c>
      <c r="N198" s="36"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7" t="str">
        <f aca="false">IF(ISBLANK(Values!E197),"",IF(Values!I197,Values!$B$23,Values!$B$33))</f>
        <v/>
      </c>
      <c r="AJ198" s="34"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36"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5"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6" t="str">
        <f aca="false">IF(ISBLANK(Values!E198),"",Values!$M198)</f>
        <v/>
      </c>
      <c r="N199" s="36"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7" t="str">
        <f aca="false">IF(ISBLANK(Values!E198),"",IF(Values!I198,Values!$B$23,Values!$B$33))</f>
        <v/>
      </c>
      <c r="AJ199" s="34"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36"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5"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6" t="str">
        <f aca="false">IF(ISBLANK(Values!E199),"",Values!$M199)</f>
        <v/>
      </c>
      <c r="N200" s="36"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7" t="str">
        <f aca="false">IF(ISBLANK(Values!E199),"",IF(Values!I199,Values!$B$23,Values!$B$33))</f>
        <v/>
      </c>
      <c r="AJ200" s="34"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36"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5"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6" t="str">
        <f aca="false">IF(ISBLANK(Values!E200),"",Values!$M200)</f>
        <v/>
      </c>
      <c r="N201" s="36"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7" t="str">
        <f aca="false">IF(ISBLANK(Values!E200),"",IF(Values!I200,Values!$B$23,Values!$B$33))</f>
        <v/>
      </c>
      <c r="AJ201" s="34"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36"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5"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6" t="str">
        <f aca="false">IF(ISBLANK(Values!E201),"",Values!$M201)</f>
        <v/>
      </c>
      <c r="N202" s="36"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7" t="str">
        <f aca="false">IF(ISBLANK(Values!E201),"",IF(Values!I201,Values!$B$23,Values!$B$33))</f>
        <v/>
      </c>
      <c r="AJ202" s="34"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36"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5"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6" t="str">
        <f aca="false">IF(ISBLANK(Values!E202),"",Values!$M202)</f>
        <v/>
      </c>
      <c r="N203" s="36"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7" t="str">
        <f aca="false">IF(ISBLANK(Values!E202),"",IF(Values!I202,Values!$B$23,Values!$B$33))</f>
        <v/>
      </c>
      <c r="AJ203" s="34"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36"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5"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6" t="str">
        <f aca="false">IF(ISBLANK(Values!E203),"",Values!$M203)</f>
        <v/>
      </c>
      <c r="N204" s="36"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7" t="str">
        <f aca="false">IF(ISBLANK(Values!E203),"",IF(Values!I203,Values!$B$23,Values!$B$33))</f>
        <v/>
      </c>
      <c r="AJ204" s="34"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36"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4"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3.8"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4"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3.8"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4"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3.8"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4"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3.8"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4"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3.8"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4"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3.8"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4"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3.8"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4"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3.8"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4"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3.8"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4"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3.8"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4"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3.8"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4"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3.8"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4"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3.8"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4"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3.8"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4"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3.8"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4"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3.8"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4"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3.8"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3.8"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3.8"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3.8"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3.8"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3.8"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3.8"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3.8"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3.8"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3.8"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3.8"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3.8"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3.8"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3.8"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3.8"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3.8"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3.8"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3.8"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3.8"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3.8"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3.8"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3.8"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3.8"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3.8"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3.8"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3.8"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3.8"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3.8"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3.8"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3.8"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3.8"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3.8"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3.8"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3.8"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3.8"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3.8"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3.8"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3.8"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3.8"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3.8"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3.8"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3.8"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3.8"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3.8"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3.8"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3.8"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3.8"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3.8"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3.8"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3.8"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3.8"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3.8"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3.8"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3.8"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3.8"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3.8"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3.8"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3.8"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3.8"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3.8"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3.8"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3.8"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3.8"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3.8"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3.8"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3.8"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3.8"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3.8"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3.8"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3.8"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3.8"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3.8"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3.8"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3.8"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3.8"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3.8"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3.8"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3.8"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3.8"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3.8"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3.8"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3.8"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3.8"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3.8"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3.8"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3.8"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3.8"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3.8"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3.8"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3.8"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3.8"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3.8"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3.8"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3.8"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3.8"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3.8"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3.8"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3.8"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3.8"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3.8"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3.8"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3.8"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3.8"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3.8"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3.8"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3.8"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3.8"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3.8"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3.8"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3.8"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3.8"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3.8"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3.8"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3.8"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3.8"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3.8"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3.8"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3.8"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3.8"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3.8"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3.8"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3.8"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3.8"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3.8"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3.8"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3.8"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3.8"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3.8"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3.8"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3.8"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3.8"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3.8"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3.8"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3.8"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3.8"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3.8"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3.8"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3.8"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3.8"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3.8"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3.8"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3.8"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3.8"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3.8"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3.8"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3.8"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3.8"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3.8"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3.8"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3.8"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3.8"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3.8"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3.8"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3.8"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3.8"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3.8"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3.8"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3.8"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3.8"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3.8"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3.8"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3.8"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3.8"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3.8"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3.8"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3.8"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3.8"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3.8"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3.8"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3.8"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3.8"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3.8"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3.8"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3.8"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3.8"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3.8"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3.8"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3.8"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3.8"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3.8"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3.8"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3.8"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3.8"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3.8"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3.8"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3.8"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3.8"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3.8"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3.8"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3.8"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3.8"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3.8"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3.8"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3.8"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3.8"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3.8"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3.8"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3.8"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3.8"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3.8"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3.8"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3.8"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3.8"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3.8"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3.8"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3.8"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3.8"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3.8"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3.8"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3.8"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3.8"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3.8"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3.8"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3.8"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3.8"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3.8"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3.8"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3.8"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3.8"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3.8"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3.8"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3.8"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3.8"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3.8"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3.8"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3.8"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3.8"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3.8"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3.8"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3.8"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3.8"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3.8"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3.8"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3.8"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3.8"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3.8"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3.8"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3.8"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3.8"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3.8"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3.8"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3.8"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3.8"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3.8"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3.8"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3.8"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3.8"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3.8"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3.8"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3.8"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3.8"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3.8"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3.8"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3.8"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3.8"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3.8"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3.8"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3.8"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3.8"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3.8"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3.8"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3.8"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3.8"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3.8"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3.8"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3.8"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3.8"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3.8"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3.8"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3.8"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3.8"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3.8"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3.8"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3.8"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3.8"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3.8"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3.8"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3.8"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3.8"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3.8"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3.8"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3.8"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3.8"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3.8"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3.8"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3.8"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3.8"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3.8"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3.8"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3.8"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3.8"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3.8"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3.8"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3.8"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3.8"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3.8"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3.8"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3.8"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3.8"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3.8"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3.8"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3.8"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3.8"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3.8"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3.8"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3.8"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3.8"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3.8"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3.8"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3.8"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3.8"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3.8"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3.8"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3.8"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3.8"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3.8"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3.8"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3.8"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3.8"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3.8"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3.8"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3.8"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3.8"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3.8"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3.8"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3.8"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3.8"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3.8"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3.8"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3.8"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3.8"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3.8"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3.8"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3.8"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3.8"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3.8"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3.8"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3.8"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3.8"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3.8"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3.8"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3.8"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3.8"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3.8"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3.8"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3.8"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3.8"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3.8"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3.8"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3.8"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3.8"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3.8"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3.8"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3.8"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3.8"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3.8"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3.8"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3.8"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3.8"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3.8"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3.8"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3.8"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3.8"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3.8"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3.8"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3.8"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3.8"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3.8"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3.8"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3.8"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3.8"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3.8"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3.8"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3.8"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3.8"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3.8"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3.8"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3.8"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3.8"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3.8"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3.8"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3.8"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3.8"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3.8"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3.8"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3.8"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3.8"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3.8"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3.8"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3.8"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3.8"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3.8"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3.8"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3.8"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3.8"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3.8"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3.8"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3.8"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3.8"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3.8"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3.8"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3.8"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3.8"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3.8"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3.8"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3.8"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3.8"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3.8"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3.8"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3.8"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3.8"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3.8"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3.8"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3.8"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3.8"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3.8"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3.8"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3.8"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3.8"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3.8"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3.8"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3.8"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3.8"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3.8"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3.8"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3.8"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3.8"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3.8"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3.8"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3.8"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3.8"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3.8"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3.8"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3.8"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3.8"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3.8"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3.8"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3.8"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3.8"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3.8"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3.8"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3.8"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3.8"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3.8"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3.8"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3.8"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3.8"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3.8"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3.8"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3.8"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3.8"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3.8"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3.8"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3.8"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3.8"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3.8"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3.8"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3.8"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3.8"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3.8"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3.8"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3.8"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3.8"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3.8"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3.8"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3.8"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3.8"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3.8"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3.8"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3.8"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3.8"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3.8"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3.8"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3.8"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3.8"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3.8"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3.8"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3.8"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3.8"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3.8"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3.8"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3.8"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3.8"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3.8"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3.8"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3.8"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3.8"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3.8"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3.8"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3.8"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3.8"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3.8"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3.8"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3.8"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3.8"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3.8"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3.8"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3.8"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3.8"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3.8"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3.8"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3.8"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3.8"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3.8"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3.8"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3.8"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3.8"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3.8"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3.8"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3.8"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3.8"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3.8"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3.8"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3.8"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3.8"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3.8"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3.8"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3.8"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3.8"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3.8"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3.8"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3.8"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3.8"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3.8"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3.8"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3.8"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3.8"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3.8"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3.8"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3.8"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3.8"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3.8"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3.8"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3.8"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3.8"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3.8"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3.8"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3.8"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3.8"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3.8"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3.8"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3.8"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3.8"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3.8"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3.8"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3.8"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3.8"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3.8"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3.8"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3.8"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3.8"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3.8"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3.8"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3.8"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3.8"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3.8"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3.8"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3.8"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3.8"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3.8"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3.8"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3.8"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3.8"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3.8"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3.8"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3.8"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3.8"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3.8"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3.8"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3.8"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3.8"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3.8"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3.8"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3.8"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3.8"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3.8"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3.8"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3.8"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3.8"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3.8"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3.8"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3.8"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3.8"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3.8"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3.8"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3.8"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3.8"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3.8"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3.8"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3.8"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3.8"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3.8"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3.8"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3.8"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3.8"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3.8"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3.8"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3.8"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3.8"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3.8"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3.8"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3.8"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3.8"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3.8"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3.8"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3.8"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3.8"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3.8"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3.8"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3.8"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3.8"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3.8"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3.8"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3.8"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3.8"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3.8"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3.8"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3.8"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3.8"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3.8"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3.8"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3.8"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3.8"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3.8"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3.8"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3.8"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3.8"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3.8"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3.8"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3.8"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3.8"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3.8"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3.8"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3.8"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3.8"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3.8"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3.8"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3.8"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3.8"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3.8"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3.8"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3.8"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3.8"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3.8"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3.8"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3.8"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3.8"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3.8"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3.8"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3.8"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3.8"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3.8"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3.8"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3.8"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3.8"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3.8"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3.8"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3.8"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3.8"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3.8"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3.8"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3.8"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3.8"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3.8"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3.8"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3.8"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3.8"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3.8"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3.8"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3.8"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3.8"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3.8"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3.8"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3.8"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3.8"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3.8"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3.8"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3.8"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3.8"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3.8"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3.8"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3.8"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3.8"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3.8"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3.8"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3.8"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3.8"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3.8"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3.8"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3.8"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3.8"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3.8"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3.8"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3.8"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3.8"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3.8"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3.8"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3.8"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3.8"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3.8"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3.8"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3.8"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3.8"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3.8"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3.8"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3.8"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3.8"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3.8"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3.8"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3.8"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3.8"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3.8"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3.8"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3.8"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3.8"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3.8"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3.8"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3.8"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3.8"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3.8"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3.8"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3.8"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3.8"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3.8"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3.8"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3.8"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3.8"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3.8"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3.8"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3.8"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3.8"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3.8"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3.8"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3.8"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3.8"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3.8"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3.8"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3.8"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3.8"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3.8"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3.8"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3.8"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3.8"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3.8"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3.8"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3.8"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3.8"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3.8"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3.8"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3.8"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3.8"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3.8"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3.8"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3.8"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3.8"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3.8"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3.8"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3.8"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3.8"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3.8"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3.8"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3.8"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3.8"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3.8"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3.8"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3.8"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3.8"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3.8"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3.8"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3.8"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3.8"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3.8"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3.8"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3.8"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3.8"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3.8"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3.8"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3.8"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3.8"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3.8"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3.8"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3.8"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3.8"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3.8"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3.8"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3.8"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3.8"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3.8"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3.8"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3.8"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3.8"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3.8"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3.8"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3.8"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3.8"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3.8"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3.8"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3.8"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3.8"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3.8"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3.8"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3.8"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3.8"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3.8"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3.8"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3.8"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3.8"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3.8"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3.8"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3.8"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3.8"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3.8"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3.8"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3.8"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3.8"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3.8"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3.8"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3.8"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3.8"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3.8"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B7" colorId="64" zoomScale="100" zoomScaleNormal="100" zoomScalePageLayoutView="100" workbookViewId="0">
      <selection pane="topLeft" activeCell="B37" activeCellId="0" sqref="B37"/>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1" t="s">
        <v>345</v>
      </c>
      <c r="B1" s="42"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3" t="s">
        <v>346</v>
      </c>
      <c r="F1" s="43"/>
      <c r="G1" s="43"/>
      <c r="H1" s="44"/>
      <c r="I1" s="44"/>
    </row>
    <row r="2" customFormat="false" ht="12.8" hidden="false" customHeight="false" outlineLevel="0" collapsed="false">
      <c r="A2" s="41" t="s">
        <v>347</v>
      </c>
      <c r="B2" s="42"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1" t="s">
        <v>348</v>
      </c>
      <c r="B3" s="45" t="s">
        <v>349</v>
      </c>
      <c r="C3" s="41" t="s">
        <v>350</v>
      </c>
      <c r="D3" s="41" t="s">
        <v>351</v>
      </c>
      <c r="E3" s="41" t="s">
        <v>352</v>
      </c>
      <c r="F3" s="41" t="s">
        <v>353</v>
      </c>
      <c r="G3" s="41" t="s">
        <v>354</v>
      </c>
      <c r="H3" s="41" t="s">
        <v>355</v>
      </c>
      <c r="I3" s="41" t="s">
        <v>356</v>
      </c>
      <c r="J3" s="41" t="s">
        <v>357</v>
      </c>
      <c r="K3" s="41" t="s">
        <v>358</v>
      </c>
      <c r="L3" s="41" t="s">
        <v>359</v>
      </c>
      <c r="M3" s="41" t="s">
        <v>360</v>
      </c>
      <c r="N3" s="41" t="s">
        <v>361</v>
      </c>
      <c r="O3" s="41" t="s">
        <v>362</v>
      </c>
      <c r="V3" s="0" t="s">
        <v>363</v>
      </c>
    </row>
    <row r="4" customFormat="false" ht="23.85" hidden="false" customHeight="false" outlineLevel="0" collapsed="false">
      <c r="A4" s="41" t="s">
        <v>364</v>
      </c>
      <c r="B4" s="46" t="n">
        <v>61.99</v>
      </c>
      <c r="C4" s="47" t="n">
        <f aca="false">FALSE()</f>
        <v>0</v>
      </c>
      <c r="D4" s="47" t="n">
        <f aca="false">TRUE()</f>
        <v>1</v>
      </c>
      <c r="E4" s="48" t="n">
        <v>5714401540014</v>
      </c>
      <c r="F4" s="48" t="s">
        <v>365</v>
      </c>
      <c r="G4" s="49"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367</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https://raw.githubusercontent.com/PatrickVibild/TellusAmazonPictures/master/pictures/Lenovo/T540/BL/DE/1.jpg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https://raw.githubusercontent.com/PatrickVibild/TellusAmazonPictures/master/pictures/Lenovo/T540/BL/DE/2.jpg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https://raw.githubusercontent.com/PatrickVibild/TellusAmazonPictures/master/pictures/Lenovo/T540/BL/DE/3.jpg</v>
      </c>
      <c r="P4" s="0" t="str">
        <f aca="false">IF(ISBLANK(K4),"",IF(L4, "https://raw.githubusercontent.com/PatrickVibild/TellusAmazonPictures/master/pictures/"&amp;K4&amp;"/4.jpg", ""))</f>
        <v>https://raw.githubusercontent.com/PatrickVibild/TellusAmazonPictures/master/pictures/Lenovo/T540/BL/DE/4.jpg</v>
      </c>
      <c r="Q4" s="0" t="str">
        <f aca="false">IF(ISBLANK(K4),"",IF(L4, "https://raw.githubusercontent.com/PatrickVibild/TellusAmazonPictures/master/pictures/"&amp;K4&amp;"/5.jpg", ""))</f>
        <v>https://raw.githubusercontent.com/PatrickVibild/TellusAmazonPictures/master/pictures/Lenovo/T540/BL/DE/5.jpg</v>
      </c>
      <c r="R4" s="0" t="str">
        <f aca="false">IF(ISBLANK(K4),"",IF(L4, "https://raw.githubusercontent.com/PatrickVibild/TellusAmazonPictures/master/pictures/"&amp;K4&amp;"/6.jpg", ""))</f>
        <v>https://raw.githubusercontent.com/PatrickVibild/TellusAmazonPictures/master/pictures/Lenovo/T540/BL/DE/6.jpg</v>
      </c>
      <c r="S4" s="0" t="s">
        <v>368</v>
      </c>
      <c r="V4" s="55" t="n">
        <f aca="false">MATCH(G4,options!$D$1:$D$20,0)</f>
        <v>1</v>
      </c>
    </row>
    <row r="5" customFormat="false" ht="23.85" hidden="false" customHeight="false" outlineLevel="0" collapsed="false">
      <c r="A5" s="41" t="s">
        <v>369</v>
      </c>
      <c r="B5" s="46" t="n">
        <v>44.99</v>
      </c>
      <c r="C5" s="47" t="n">
        <f aca="false">FALSE()</f>
        <v>0</v>
      </c>
      <c r="D5" s="47" t="n">
        <f aca="false">TRUE()</f>
        <v>1</v>
      </c>
      <c r="E5" s="48" t="n">
        <v>5714401540304</v>
      </c>
      <c r="F5" s="48" t="s">
        <v>370</v>
      </c>
      <c r="G5" s="49" t="s">
        <v>371</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372</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
        <v>368</v>
      </c>
      <c r="V5" s="55" t="n">
        <f aca="false">MATCH(G5,options!$D$1:$D$20,0)</f>
        <v>2</v>
      </c>
    </row>
    <row r="6" customFormat="false" ht="23.85" hidden="false" customHeight="false" outlineLevel="0" collapsed="false">
      <c r="A6" s="41" t="s">
        <v>373</v>
      </c>
      <c r="B6" s="56" t="s">
        <v>374</v>
      </c>
      <c r="C6" s="47" t="n">
        <f aca="false">FALSE()</f>
        <v>0</v>
      </c>
      <c r="D6" s="47" t="n">
        <f aca="false">TRUE()</f>
        <v>1</v>
      </c>
      <c r="E6" s="48" t="n">
        <v>5714401540038</v>
      </c>
      <c r="F6" s="48" t="s">
        <v>375</v>
      </c>
      <c r="G6" s="49" t="s">
        <v>376</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377</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https://raw.githubusercontent.com/PatrickVibild/TellusAmazonPictures/master/pictures/Lenovo/T540/BL/IT/1.jpg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https://raw.githubusercontent.com/PatrickVibild/TellusAmazonPictures/master/pictures/Lenovo/T540/BL/IT/2.jpg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https://raw.githubusercontent.com/PatrickVibild/TellusAmazonPictures/master/pictures/Lenovo/T540/BL/IT/3.jpg</v>
      </c>
      <c r="P6" s="0" t="str">
        <f aca="false">IF(ISBLANK(K6),"",IF(L6, "https://raw.githubusercontent.com/PatrickVibild/TellusAmazonPictures/master/pictures/"&amp;K6&amp;"/4.jpg", ""))</f>
        <v>https://raw.githubusercontent.com/PatrickVibild/TellusAmazonPictures/master/pictures/Lenovo/T540/BL/IT/4.jpg</v>
      </c>
      <c r="Q6" s="0" t="str">
        <f aca="false">IF(ISBLANK(K6),"",IF(L6, "https://raw.githubusercontent.com/PatrickVibild/TellusAmazonPictures/master/pictures/"&amp;K6&amp;"/5.jpg", ""))</f>
        <v>https://raw.githubusercontent.com/PatrickVibild/TellusAmazonPictures/master/pictures/Lenovo/T540/BL/IT/5.jpg</v>
      </c>
      <c r="R6" s="0" t="str">
        <f aca="false">IF(ISBLANK(K6),"",IF(L6, "https://raw.githubusercontent.com/PatrickVibild/TellusAmazonPictures/master/pictures/"&amp;K6&amp;"/6.jpg", ""))</f>
        <v>https://raw.githubusercontent.com/PatrickVibild/TellusAmazonPictures/master/pictures/Lenovo/T540/BL/IT/6.jpg</v>
      </c>
      <c r="S6" s="0" t="s">
        <v>368</v>
      </c>
      <c r="V6" s="55" t="n">
        <f aca="false">MATCH(G6,options!$D$1:$D$20,0)</f>
        <v>3</v>
      </c>
    </row>
    <row r="7" customFormat="false" ht="23.85" hidden="false" customHeight="false" outlineLevel="0" collapsed="false">
      <c r="A7" s="41" t="s">
        <v>378</v>
      </c>
      <c r="B7" s="57" t="str">
        <f aca="false">IF(B6=options!C1,"41","41")</f>
        <v>41</v>
      </c>
      <c r="C7" s="47" t="n">
        <f aca="false">FALSE()</f>
        <v>0</v>
      </c>
      <c r="D7" s="47" t="n">
        <f aca="false">TRUE()</f>
        <v>1</v>
      </c>
      <c r="E7" s="48" t="n">
        <v>5714401540045</v>
      </c>
      <c r="F7" s="48" t="s">
        <v>379</v>
      </c>
      <c r="G7" s="49" t="s">
        <v>380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381</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
        <v>368</v>
      </c>
      <c r="V7" s="55" t="n">
        <f aca="false">MATCH(G7,options!$D$1:$D$20,0)</f>
        <v>4</v>
      </c>
    </row>
    <row r="8" customFormat="false" ht="23.85" hidden="false" customHeight="false" outlineLevel="0" collapsed="false">
      <c r="A8" s="41" t="s">
        <v>382</v>
      </c>
      <c r="B8" s="57" t="str">
        <f aca="false">IF(B6=options!C1,"17","17")</f>
        <v>17</v>
      </c>
      <c r="C8" s="47" t="n">
        <f aca="false">FALSE()</f>
        <v>0</v>
      </c>
      <c r="D8" s="47" t="n">
        <f aca="false">TRUE()</f>
        <v>1</v>
      </c>
      <c r="E8" s="48" t="n">
        <v>5714401540052</v>
      </c>
      <c r="F8" s="48" t="s">
        <v>383</v>
      </c>
      <c r="G8" s="49" t="s">
        <v>384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385</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
        <v>368</v>
      </c>
      <c r="V8" s="55" t="n">
        <f aca="false">MATCH(G8,options!$D$1:$D$20,0)</f>
        <v>5</v>
      </c>
    </row>
    <row r="9" customFormat="false" ht="23.85" hidden="false" customHeight="false" outlineLevel="0" collapsed="false">
      <c r="A9" s="41" t="s">
        <v>386</v>
      </c>
      <c r="B9" s="57" t="str">
        <f aca="false">IF(B6=options!C1,"5","5")</f>
        <v>5</v>
      </c>
      <c r="C9" s="47" t="n">
        <f aca="false">FALSE()</f>
        <v>0</v>
      </c>
      <c r="D9" s="47" t="n">
        <f aca="false">FALSE()</f>
        <v>0</v>
      </c>
      <c r="E9" s="48" t="n">
        <v>5714401540069</v>
      </c>
      <c r="F9" s="48" t="s">
        <v>387</v>
      </c>
      <c r="G9" s="49" t="s">
        <v>388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48" t="s">
        <v>389</v>
      </c>
      <c r="L9" s="52" t="n">
        <f aca="false">TRUE()</f>
        <v>1</v>
      </c>
      <c r="M9" s="53" t="str">
        <f aca="false">IF(ISBLANK(K9),"",IF(L9, "https://raw.githubusercontent.com/PatrickVibild/TellusAmazonPictures/master/pictures/"&amp;K9&amp;"/1.jpg","https://download.lenovo.com/Images/Parts/"&amp;K9&amp;"/"&amp;K9&amp;"_A.jpg"))</f>
        <v>https://raw.githubusercontent.com/PatrickVibild/TellusAmazonPictures/master/pictures/Lenovo/T540/BL/NOR/1.jpg</v>
      </c>
      <c r="N9" s="53" t="str">
        <f aca="false">IF(ISBLANK(K9),"",IF(L9, "https://raw.githubusercontent.com/PatrickVibild/TellusAmazonPictures/master/pictures/"&amp;K9&amp;"/2.jpg","https://download.lenovo.com/Images/Parts/"&amp;K9&amp;"/"&amp;K9&amp;"_B.jpg"))</f>
        <v>https://raw.githubusercontent.com/PatrickVibild/TellusAmazonPictures/master/pictures/Lenovo/T540/BL/NOR/2.jpg</v>
      </c>
      <c r="O9" s="54" t="str">
        <f aca="false">IF(ISBLANK(K9),"",IF(L9, "https://raw.githubusercontent.com/PatrickVibild/TellusAmazonPictures/master/pictures/"&amp;K9&amp;"/3.jpg","https://download.lenovo.com/Images/Parts/"&amp;K9&amp;"/"&amp;K9&amp;"_details.jpg"))</f>
        <v>https://raw.githubusercontent.com/PatrickVibild/TellusAmazonPictures/master/pictures/Lenovo/T540/BL/NOR/3.jpg</v>
      </c>
      <c r="P9" s="0" t="str">
        <f aca="false">IF(ISBLANK(K9),"",IF(L9, "https://raw.githubusercontent.com/PatrickVibild/TellusAmazonPictures/master/pictures/"&amp;K9&amp;"/4.jpg", ""))</f>
        <v>https://raw.githubusercontent.com/PatrickVibild/TellusAmazonPictures/master/pictures/Lenovo/T540/BL/NOR/4.jpg</v>
      </c>
      <c r="Q9" s="0" t="str">
        <f aca="false">IF(ISBLANK(K9),"",IF(L9, "https://raw.githubusercontent.com/PatrickVibild/TellusAmazonPictures/master/pictures/"&amp;K9&amp;"/5.jpg", ""))</f>
        <v>https://raw.githubusercontent.com/PatrickVibild/TellusAmazonPictures/master/pictures/Lenovo/T540/BL/NOR/5.jpg</v>
      </c>
      <c r="R9" s="0" t="str">
        <f aca="false">IF(ISBLANK(K9),"",IF(L9, "https://raw.githubusercontent.com/PatrickVibild/TellusAmazonPictures/master/pictures/"&amp;K9&amp;"/6.jpg", ""))</f>
        <v>https://raw.githubusercontent.com/PatrickVibild/TellusAmazonPictures/master/pictures/Lenovo/T540/BL/NOR/6.jpg</v>
      </c>
      <c r="S9" s="0" t="s">
        <v>368</v>
      </c>
      <c r="V9" s="55" t="n">
        <f aca="false">MATCH(G9,options!$D$1:$D$20,0)</f>
        <v>6</v>
      </c>
    </row>
    <row r="10" customFormat="false" ht="12.8" hidden="false" customHeight="false" outlineLevel="0" collapsed="false">
      <c r="A10" s="0" t="s">
        <v>390</v>
      </c>
      <c r="B10" s="58"/>
      <c r="C10" s="47" t="n">
        <f aca="false">FALSE()</f>
        <v>0</v>
      </c>
      <c r="D10" s="47" t="n">
        <f aca="false">TRUE()</f>
        <v>1</v>
      </c>
      <c r="E10" s="48" t="n">
        <v>5714401540076</v>
      </c>
      <c r="F10" s="48" t="s">
        <v>391</v>
      </c>
      <c r="G10" s="49"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393</v>
      </c>
      <c r="L10" s="52" t="n">
        <f aca="false">FALSE()</f>
        <v>0</v>
      </c>
      <c r="M10" s="53" t="str">
        <f aca="false">IF(ISBLANK(K10),"",IF(L10, "https://raw.githubusercontent.com/PatrickVibild/TellusAmazonPictures/master/pictures/"&amp;K10&amp;"/1.jpg","https://download.lenovo.com/Images/Parts/"&amp;K10&amp;"/"&amp;K10&amp;"_A.jpg"))</f>
        <v>https://download.lenovo.com/Images/Parts/04Y2471/04Y2471_A.jpg</v>
      </c>
      <c r="N10" s="53" t="str">
        <f aca="false">IF(ISBLANK(K10),"",IF(L10, "https://raw.githubusercontent.com/PatrickVibild/TellusAmazonPictures/master/pictures/"&amp;K10&amp;"/2.jpg","https://download.lenovo.com/Images/Parts/"&amp;K10&amp;"/"&amp;K10&amp;"_B.jpg"))</f>
        <v>https://download.lenovo.com/Images/Parts/04Y2471/04Y2471_B.jpg</v>
      </c>
      <c r="O10" s="54"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
        <v>368</v>
      </c>
      <c r="V10" s="55" t="n">
        <f aca="false">MATCH(G10,options!$D$1:$D$20,0)</f>
        <v>7</v>
      </c>
    </row>
    <row r="11" customFormat="false" ht="12.8" hidden="false" customHeight="false" outlineLevel="0" collapsed="false">
      <c r="A11" s="41" t="s">
        <v>394</v>
      </c>
      <c r="B11" s="59" t="n">
        <v>150</v>
      </c>
      <c r="C11" s="47" t="n">
        <f aca="false">FALSE()</f>
        <v>0</v>
      </c>
      <c r="D11" s="47" t="n">
        <f aca="false">FALSE()</f>
        <v>0</v>
      </c>
      <c r="E11" s="48" t="n">
        <v>5714401540083</v>
      </c>
      <c r="F11" s="48" t="s">
        <v>395</v>
      </c>
      <c r="G11" s="49" t="s">
        <v>396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48" t="s">
        <v>397</v>
      </c>
      <c r="L11" s="52" t="n">
        <f aca="false">FALSE()</f>
        <v>0</v>
      </c>
      <c r="M11" s="53" t="str">
        <f aca="false">IF(ISBLANK(K11),"",IF(L11, "https://raw.githubusercontent.com/PatrickVibild/TellusAmazonPictures/master/pictures/"&amp;K11&amp;"/1.jpg","https://download.lenovo.com/Images/Parts/"&amp;K11&amp;"/"&amp;K11&amp;"_A.jpg"))</f>
        <v>https://download.lenovo.com/Images/Parts/04Y2394/04Y2394_A.jpg</v>
      </c>
      <c r="N11" s="53" t="str">
        <f aca="false">IF(ISBLANK(K11),"",IF(L11, "https://raw.githubusercontent.com/PatrickVibild/TellusAmazonPictures/master/pictures/"&amp;K11&amp;"/2.jpg","https://download.lenovo.com/Images/Parts/"&amp;K11&amp;"/"&amp;K11&amp;"_B.jpg"))</f>
        <v>https://download.lenovo.com/Images/Parts/04Y2394/04Y2394_B.jpg</v>
      </c>
      <c r="O11" s="54"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
        <v>368</v>
      </c>
      <c r="V11" s="55" t="n">
        <f aca="false">MATCH(G11,options!$D$1:$D$20,0)</f>
        <v>8</v>
      </c>
    </row>
    <row r="12" customFormat="false" ht="12.8" hidden="false" customHeight="false" outlineLevel="0" collapsed="false">
      <c r="B12" s="58"/>
      <c r="C12" s="47" t="n">
        <f aca="false">FALSE()</f>
        <v>0</v>
      </c>
      <c r="D12" s="47" t="n">
        <f aca="false">FALSE()</f>
        <v>0</v>
      </c>
      <c r="E12" s="48" t="n">
        <v>5714401540090</v>
      </c>
      <c r="F12" s="48" t="s">
        <v>398</v>
      </c>
      <c r="G12" s="49"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0" t="n">
        <f aca="false">TRUE()</f>
        <v>1</v>
      </c>
      <c r="J12" s="51" t="n">
        <f aca="false">TRUE()</f>
        <v>1</v>
      </c>
      <c r="K12" s="48" t="s">
        <v>400</v>
      </c>
      <c r="L12" s="52" t="n">
        <f aca="false">FALSE()</f>
        <v>0</v>
      </c>
      <c r="M12" s="53" t="str">
        <f aca="false">IF(ISBLANK(K12),"",IF(L12, "https://raw.githubusercontent.com/PatrickVibild/TellusAmazonPictures/master/pictures/"&amp;K12&amp;"/1.jpg","https://download.lenovo.com/Images/Parts/"&amp;K12&amp;"/"&amp;K12&amp;"_A.jpg"))</f>
        <v>https://download.lenovo.com/Images/Parts/04Y2395/04Y2395_A.jpg</v>
      </c>
      <c r="N12" s="53" t="str">
        <f aca="false">IF(ISBLANK(K12),"",IF(L12, "https://raw.githubusercontent.com/PatrickVibild/TellusAmazonPictures/master/pictures/"&amp;K12&amp;"/2.jpg","https://download.lenovo.com/Images/Parts/"&amp;K12&amp;"/"&amp;K12&amp;"_B.jpg"))</f>
        <v>https://download.lenovo.com/Images/Parts/04Y2395/04Y2395_B.jpg</v>
      </c>
      <c r="O12" s="54"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
        <v>368</v>
      </c>
      <c r="V12" s="55" t="n">
        <f aca="false">MATCH(G12,options!$D$1:$D$20,0)</f>
        <v>20</v>
      </c>
    </row>
    <row r="13" customFormat="false" ht="12.8" hidden="false" customHeight="false" outlineLevel="0" collapsed="false">
      <c r="A13" s="41" t="s">
        <v>401</v>
      </c>
      <c r="B13" s="48" t="s">
        <v>402</v>
      </c>
      <c r="C13" s="47" t="n">
        <f aca="false">FALSE()</f>
        <v>0</v>
      </c>
      <c r="D13" s="47" t="n">
        <f aca="false">FALSE()</f>
        <v>0</v>
      </c>
      <c r="E13" s="48" t="n">
        <v>5714401540106</v>
      </c>
      <c r="F13" s="48" t="s">
        <v>403</v>
      </c>
      <c r="G13" s="49"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0" t="n">
        <f aca="false">TRUE()</f>
        <v>1</v>
      </c>
      <c r="J13" s="51" t="n">
        <f aca="false">TRUE()</f>
        <v>1</v>
      </c>
      <c r="K13" s="48" t="s">
        <v>405</v>
      </c>
      <c r="L13" s="52" t="n">
        <f aca="false">FALSE()</f>
        <v>0</v>
      </c>
      <c r="M13" s="53" t="str">
        <f aca="false">IF(ISBLANK(K13),"",IF(L13, "https://raw.githubusercontent.com/PatrickVibild/TellusAmazonPictures/master/pictures/"&amp;K13&amp;"/1.jpg","https://download.lenovo.com/Images/Parts/"&amp;K13&amp;"/"&amp;K13&amp;"_A.jpg"))</f>
        <v>https://download.lenovo.com/Images/Parts/04Y2396/04Y2396_A.jpg</v>
      </c>
      <c r="N13" s="53" t="str">
        <f aca="false">IF(ISBLANK(K13),"",IF(L13, "https://raw.githubusercontent.com/PatrickVibild/TellusAmazonPictures/master/pictures/"&amp;K13&amp;"/2.jpg","https://download.lenovo.com/Images/Parts/"&amp;K13&amp;"/"&amp;K13&amp;"_B.jpg"))</f>
        <v>https://download.lenovo.com/Images/Parts/04Y2396/04Y2396_B.jpg</v>
      </c>
      <c r="O13" s="54"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
        <v>368</v>
      </c>
      <c r="V13" s="55" t="n">
        <f aca="false">MATCH(G13,options!$D$1:$D$20,0)</f>
        <v>9</v>
      </c>
    </row>
    <row r="14" customFormat="false" ht="12.8" hidden="false" customHeight="false" outlineLevel="0" collapsed="false">
      <c r="A14" s="41" t="s">
        <v>406</v>
      </c>
      <c r="B14" s="48" t="n">
        <v>5714401540991</v>
      </c>
      <c r="C14" s="47" t="n">
        <f aca="false">FALSE()</f>
        <v>0</v>
      </c>
      <c r="D14" s="47" t="n">
        <f aca="false">FALSE()</f>
        <v>0</v>
      </c>
      <c r="E14" s="48" t="n">
        <v>5714401540113</v>
      </c>
      <c r="F14" s="48" t="s">
        <v>407</v>
      </c>
      <c r="G14" s="49"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n">
        <f aca="false">TRUE()</f>
        <v>1</v>
      </c>
      <c r="J14" s="51" t="n">
        <f aca="false">TRUE()</f>
        <v>1</v>
      </c>
      <c r="K14" s="48" t="s">
        <v>409</v>
      </c>
      <c r="L14" s="52" t="n">
        <f aca="false">FALSE()</f>
        <v>0</v>
      </c>
      <c r="M14" s="53" t="str">
        <f aca="false">IF(ISBLANK(K14),"",IF(L14, "https://raw.githubusercontent.com/PatrickVibild/TellusAmazonPictures/master/pictures/"&amp;K14&amp;"/1.jpg","https://download.lenovo.com/Images/Parts/"&amp;K14&amp;"/"&amp;K14&amp;"_A.jpg"))</f>
        <v>https://download.lenovo.com/Images/Parts/04Y2480/04Y2480_A.jpg</v>
      </c>
      <c r="N14" s="53" t="str">
        <f aca="false">IF(ISBLANK(K14),"",IF(L14, "https://raw.githubusercontent.com/PatrickVibild/TellusAmazonPictures/master/pictures/"&amp;K14&amp;"/2.jpg","https://download.lenovo.com/Images/Parts/"&amp;K14&amp;"/"&amp;K14&amp;"_B.jpg"))</f>
        <v>https://download.lenovo.com/Images/Parts/04Y2480/04Y2480_B.jpg</v>
      </c>
      <c r="O14" s="54"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
        <v>368</v>
      </c>
      <c r="V14" s="55" t="n">
        <f aca="false">MATCH(G14,options!$D$1:$D$20,0)</f>
        <v>19</v>
      </c>
    </row>
    <row r="15" customFormat="false" ht="12.8" hidden="false" customHeight="false" outlineLevel="0" collapsed="false">
      <c r="B15" s="58"/>
      <c r="C15" s="47" t="n">
        <f aca="false">FALSE()</f>
        <v>0</v>
      </c>
      <c r="D15" s="47" t="n">
        <f aca="false">FALSE()</f>
        <v>0</v>
      </c>
      <c r="E15" s="48" t="n">
        <v>5714401540120</v>
      </c>
      <c r="F15" s="48" t="s">
        <v>410</v>
      </c>
      <c r="G15" s="49"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n">
        <f aca="false">TRUE()</f>
        <v>1</v>
      </c>
      <c r="J15" s="51" t="n">
        <f aca="false">TRUE()</f>
        <v>1</v>
      </c>
      <c r="K15" s="48" t="s">
        <v>412</v>
      </c>
      <c r="L15" s="52" t="n">
        <f aca="false">FALSE()</f>
        <v>0</v>
      </c>
      <c r="M15" s="53" t="str">
        <f aca="false">IF(ISBLANK(K15),"",IF(L15, "https://raw.githubusercontent.com/PatrickVibild/TellusAmazonPictures/master/pictures/"&amp;K15&amp;"/1.jpg","https://download.lenovo.com/Images/Parts/"&amp;K15&amp;"/"&amp;K15&amp;"_A.jpg"))</f>
        <v>https://download.lenovo.com/Images/Parts/04Y2484/04Y2484_A.jpg</v>
      </c>
      <c r="N15" s="53" t="str">
        <f aca="false">IF(ISBLANK(K15),"",IF(L15, "https://raw.githubusercontent.com/PatrickVibild/TellusAmazonPictures/master/pictures/"&amp;K15&amp;"/2.jpg","https://download.lenovo.com/Images/Parts/"&amp;K15&amp;"/"&amp;K15&amp;"_B.jpg"))</f>
        <v>https://download.lenovo.com/Images/Parts/04Y2484/04Y2484_B.jpg</v>
      </c>
      <c r="O15" s="54"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
        <v>368</v>
      </c>
      <c r="V15" s="55" t="n">
        <f aca="false">MATCH(G15,options!$D$1:$D$20,0)</f>
        <v>10</v>
      </c>
    </row>
    <row r="16" customFormat="false" ht="12.8" hidden="false" customHeight="false" outlineLevel="0" collapsed="false">
      <c r="A16" s="41" t="s">
        <v>413</v>
      </c>
      <c r="B16" s="42" t="s">
        <v>414</v>
      </c>
      <c r="C16" s="47" t="n">
        <f aca="false">FALSE()</f>
        <v>0</v>
      </c>
      <c r="D16" s="47" t="n">
        <f aca="false">FALSE()</f>
        <v>0</v>
      </c>
      <c r="E16" s="48" t="n">
        <v>5714401540137</v>
      </c>
      <c r="F16" s="48" t="s">
        <v>415</v>
      </c>
      <c r="G16" s="49" t="s">
        <v>416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n">
        <f aca="false">TRUE()</f>
        <v>1</v>
      </c>
      <c r="J16" s="51" t="n">
        <f aca="false">TRUE()</f>
        <v>1</v>
      </c>
      <c r="K16" s="48" t="s">
        <v>417</v>
      </c>
      <c r="L16" s="52" t="n">
        <f aca="false">FALSE()</f>
        <v>0</v>
      </c>
      <c r="M16" s="53" t="str">
        <f aca="false">IF(ISBLANK(K16),"",IF(L16, "https://raw.githubusercontent.com/PatrickVibild/TellusAmazonPictures/master/pictures/"&amp;K16&amp;"/1.jpg","https://download.lenovo.com/Images/Parts/"&amp;K16&amp;"/"&amp;K16&amp;"_A.jpg"))</f>
        <v>https://download.lenovo.com/Images/Parts/04Y2407/04Y2407_A.jpg</v>
      </c>
      <c r="N16" s="53" t="str">
        <f aca="false">IF(ISBLANK(K16),"",IF(L16, "https://raw.githubusercontent.com/PatrickVibild/TellusAmazonPictures/master/pictures/"&amp;K16&amp;"/2.jpg","https://download.lenovo.com/Images/Parts/"&amp;K16&amp;"/"&amp;K16&amp;"_B.jpg"))</f>
        <v>https://download.lenovo.com/Images/Parts/04Y2407/04Y2407_B.jpg</v>
      </c>
      <c r="O16" s="54"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
        <v>368</v>
      </c>
      <c r="V16" s="55" t="n">
        <f aca="false">MATCH(G16,options!$D$1:$D$20,0)</f>
        <v>11</v>
      </c>
    </row>
    <row r="17" customFormat="false" ht="12.8" hidden="false" customHeight="false" outlineLevel="0" collapsed="false">
      <c r="B17" s="58"/>
      <c r="C17" s="47" t="n">
        <f aca="false">FALSE()</f>
        <v>0</v>
      </c>
      <c r="D17" s="47" t="n">
        <f aca="false">FALSE()</f>
        <v>0</v>
      </c>
      <c r="E17" s="48" t="n">
        <v>5714401540144</v>
      </c>
      <c r="F17" s="48" t="s">
        <v>418</v>
      </c>
      <c r="G17" s="49"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n">
        <f aca="false">TRUE()</f>
        <v>1</v>
      </c>
      <c r="J17" s="51" t="n">
        <f aca="false">TRUE()</f>
        <v>1</v>
      </c>
      <c r="K17" s="48" t="s">
        <v>420</v>
      </c>
      <c r="L17" s="52" t="n">
        <f aca="false">FALSE()</f>
        <v>0</v>
      </c>
      <c r="M17" s="53" t="str">
        <f aca="false">IF(ISBLANK(K17),"",IF(L17, "https://raw.githubusercontent.com/PatrickVibild/TellusAmazonPictures/master/pictures/"&amp;K17&amp;"/1.jpg","https://download.lenovo.com/Images/Parts/"&amp;K17&amp;"/"&amp;K17&amp;"_A.jpg"))</f>
        <v>https://download.lenovo.com/Images/Parts/04Y2408/04Y2408_A.jpg</v>
      </c>
      <c r="N17" s="53" t="str">
        <f aca="false">IF(ISBLANK(K17),"",IF(L17, "https://raw.githubusercontent.com/PatrickVibild/TellusAmazonPictures/master/pictures/"&amp;K17&amp;"/2.jpg","https://download.lenovo.com/Images/Parts/"&amp;K17&amp;"/"&amp;K17&amp;"_B.jpg"))</f>
        <v>https://download.lenovo.com/Images/Parts/04Y2408/04Y2408_B.jpg</v>
      </c>
      <c r="O17" s="54"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
        <v>368</v>
      </c>
      <c r="V17" s="55" t="n">
        <f aca="false">MATCH(G17,options!$D$1:$D$20,0)</f>
        <v>12</v>
      </c>
    </row>
    <row r="18" customFormat="false" ht="12.8" hidden="false" customHeight="false" outlineLevel="0" collapsed="false">
      <c r="A18" s="41" t="s">
        <v>421</v>
      </c>
      <c r="B18" s="59" t="n">
        <v>5</v>
      </c>
      <c r="C18" s="47" t="n">
        <f aca="false">FALSE()</f>
        <v>0</v>
      </c>
      <c r="D18" s="47" t="n">
        <f aca="false">FALSE()</f>
        <v>0</v>
      </c>
      <c r="E18" s="48" t="n">
        <v>5714401540151</v>
      </c>
      <c r="F18" s="48" t="s">
        <v>422</v>
      </c>
      <c r="G18" s="49" t="s">
        <v>423</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n">
        <f aca="false">TRUE()</f>
        <v>1</v>
      </c>
      <c r="J18" s="51" t="n">
        <f aca="false">TRUE()</f>
        <v>1</v>
      </c>
      <c r="K18" s="48" t="s">
        <v>424</v>
      </c>
      <c r="L18" s="52" t="n">
        <f aca="false">FALSE()</f>
        <v>0</v>
      </c>
      <c r="M18" s="53" t="str">
        <f aca="false">IF(ISBLANK(K18),"",IF(L18, "https://raw.githubusercontent.com/PatrickVibild/TellusAmazonPictures/master/pictures/"&amp;K18&amp;"/1.jpg","https://download.lenovo.com/Images/Parts/"&amp;K18&amp;"/"&amp;K18&amp;"_A.jpg"))</f>
        <v>https://download.lenovo.com/Images/Parts/04Y2409/04Y2409_A.jpg</v>
      </c>
      <c r="N18" s="53" t="str">
        <f aca="false">IF(ISBLANK(K18),"",IF(L18, "https://raw.githubusercontent.com/PatrickVibild/TellusAmazonPictures/master/pictures/"&amp;K18&amp;"/2.jpg","https://download.lenovo.com/Images/Parts/"&amp;K18&amp;"/"&amp;K18&amp;"_B.jpg"))</f>
        <v>https://download.lenovo.com/Images/Parts/04Y2409/04Y2409_B.jpg</v>
      </c>
      <c r="O18" s="54"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
        <v>368</v>
      </c>
      <c r="V18" s="55" t="n">
        <f aca="false">MATCH(G18,options!$D$1:$D$20,0)</f>
        <v>13</v>
      </c>
    </row>
    <row r="19" customFormat="false" ht="12.8" hidden="false" customHeight="false" outlineLevel="0" collapsed="false">
      <c r="B19" s="58"/>
      <c r="C19" s="47" t="n">
        <f aca="false">FALSE()</f>
        <v>0</v>
      </c>
      <c r="D19" s="47" t="n">
        <f aca="false">FALSE()</f>
        <v>0</v>
      </c>
      <c r="E19" s="48" t="n">
        <v>5714401540168</v>
      </c>
      <c r="F19" s="48" t="s">
        <v>425</v>
      </c>
      <c r="G19" s="49"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n">
        <f aca="false">TRUE()</f>
        <v>1</v>
      </c>
      <c r="J19" s="51" t="n">
        <f aca="false">TRUE()</f>
        <v>1</v>
      </c>
      <c r="K19" s="48" t="s">
        <v>427</v>
      </c>
      <c r="L19" s="52" t="n">
        <f aca="false">FALSE()</f>
        <v>0</v>
      </c>
      <c r="M19" s="53" t="str">
        <f aca="false">IF(ISBLANK(K19),"",IF(L19, "https://raw.githubusercontent.com/PatrickVibild/TellusAmazonPictures/master/pictures/"&amp;K19&amp;"/1.jpg","https://download.lenovo.com/Images/Parts/"&amp;K19&amp;"/"&amp;K19&amp;"_A.jpg"))</f>
        <v>https://download.lenovo.com/Images/Parts/04Y2491/04Y2491_A.jpg</v>
      </c>
      <c r="N19" s="53" t="str">
        <f aca="false">IF(ISBLANK(K19),"",IF(L19, "https://raw.githubusercontent.com/PatrickVibild/TellusAmazonPictures/master/pictures/"&amp;K19&amp;"/2.jpg","https://download.lenovo.com/Images/Parts/"&amp;K19&amp;"/"&amp;K19&amp;"_B.jpg"))</f>
        <v>https://download.lenovo.com/Images/Parts/04Y2491/04Y2491_B.jpg</v>
      </c>
      <c r="O19" s="54"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
        <v>368</v>
      </c>
      <c r="V19" s="55" t="n">
        <f aca="false">MATCH(G19,options!$D$1:$D$20,0)</f>
        <v>14</v>
      </c>
    </row>
    <row r="20" customFormat="false" ht="12.8" hidden="false" customHeight="false" outlineLevel="0" collapsed="false">
      <c r="A20" s="41" t="s">
        <v>428</v>
      </c>
      <c r="B20" s="60" t="s">
        <v>429</v>
      </c>
      <c r="C20" s="47" t="n">
        <f aca="false">FALSE()</f>
        <v>0</v>
      </c>
      <c r="D20" s="47" t="n">
        <f aca="false">TRUE()</f>
        <v>1</v>
      </c>
      <c r="E20" s="48" t="n">
        <v>5714401540175</v>
      </c>
      <c r="F20" s="48" t="s">
        <v>430</v>
      </c>
      <c r="G20" s="49" t="s">
        <v>431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n">
        <f aca="false">TRUE()</f>
        <v>1</v>
      </c>
      <c r="J20" s="51" t="n">
        <f aca="false">TRUE()</f>
        <v>1</v>
      </c>
      <c r="K20" s="48" t="s">
        <v>432</v>
      </c>
      <c r="L20" s="52" t="n">
        <f aca="false">FALSE()</f>
        <v>0</v>
      </c>
      <c r="M20" s="53" t="str">
        <f aca="false">IF(ISBLANK(K20),"",IF(L20, "https://raw.githubusercontent.com/PatrickVibild/TellusAmazonPictures/master/pictures/"&amp;K20&amp;"/1.jpg","https://download.lenovo.com/Images/Parts/"&amp;K20&amp;"/"&amp;K20&amp;"_A.jpg"))</f>
        <v>https://download.lenovo.com/Images/Parts/04Y2414/04Y2414_A.jpg</v>
      </c>
      <c r="N20" s="53" t="str">
        <f aca="false">IF(ISBLANK(K20),"",IF(L20, "https://raw.githubusercontent.com/PatrickVibild/TellusAmazonPictures/master/pictures/"&amp;K20&amp;"/2.jpg","https://download.lenovo.com/Images/Parts/"&amp;K20&amp;"/"&amp;K20&amp;"_B.jpg"))</f>
        <v>https://download.lenovo.com/Images/Parts/04Y2414/04Y2414_B.jpg</v>
      </c>
      <c r="O20" s="54"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
        <v>368</v>
      </c>
      <c r="V20" s="55" t="n">
        <f aca="false">MATCH(G20,options!$D$1:$D$20,0)</f>
        <v>15</v>
      </c>
    </row>
    <row r="21" customFormat="false" ht="23.85" hidden="false" customHeight="false" outlineLevel="0" collapsed="false">
      <c r="B21" s="58"/>
      <c r="C21" s="47" t="n">
        <f aca="false">FALSE()</f>
        <v>0</v>
      </c>
      <c r="D21" s="47" t="n">
        <f aca="false">FALSE()</f>
        <v>0</v>
      </c>
      <c r="E21" s="48" t="n">
        <v>5714401540182</v>
      </c>
      <c r="F21" s="48" t="s">
        <v>433</v>
      </c>
      <c r="G21" s="49" t="s">
        <v>434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TRUE()</f>
        <v>1</v>
      </c>
      <c r="K21" s="48" t="s">
        <v>435</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
        <v>368</v>
      </c>
      <c r="V21" s="55" t="n">
        <f aca="false">MATCH(G21,options!$D$1:$D$20,0)</f>
        <v>16</v>
      </c>
    </row>
    <row r="22" customFormat="false" ht="12.8" hidden="false" customHeight="false" outlineLevel="0" collapsed="false">
      <c r="B22" s="58"/>
      <c r="C22" s="47" t="n">
        <f aca="false">FALSE()</f>
        <v>0</v>
      </c>
      <c r="D22" s="47" t="n">
        <f aca="false">FALSE()</f>
        <v>0</v>
      </c>
      <c r="E22" s="48" t="n">
        <v>5714401540199</v>
      </c>
      <c r="F22" s="48" t="s">
        <v>436</v>
      </c>
      <c r="G22" s="49" t="s">
        <v>437</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0" t="n">
        <f aca="false">TRUE()</f>
        <v>1</v>
      </c>
      <c r="J22" s="51" t="n">
        <f aca="false">TRUE()</f>
        <v>1</v>
      </c>
      <c r="K22" s="48" t="s">
        <v>438</v>
      </c>
      <c r="L22" s="52" t="n">
        <f aca="false">FALSE()</f>
        <v>0</v>
      </c>
      <c r="M22" s="53" t="str">
        <f aca="false">IF(ISBLANK(K22),"",IF(L22, "https://raw.githubusercontent.com/PatrickVibild/TellusAmazonPictures/master/pictures/"&amp;K22&amp;"/1.jpg","https://download.lenovo.com/Images/Parts/"&amp;K22&amp;"/"&amp;K22&amp;"_A.jpg"))</f>
        <v>https://download.lenovo.com/Images/Parts/04Y2488/04Y2488_A.jpg</v>
      </c>
      <c r="N22" s="53" t="str">
        <f aca="false">IF(ISBLANK(K22),"",IF(L22, "https://raw.githubusercontent.com/PatrickVibild/TellusAmazonPictures/master/pictures/"&amp;K22&amp;"/2.jpg","https://download.lenovo.com/Images/Parts/"&amp;K22&amp;"/"&amp;K22&amp;"_B.jpg"))</f>
        <v>https://download.lenovo.com/Images/Parts/04Y2488/04Y2488_B.jpg</v>
      </c>
      <c r="O22" s="54"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
        <v>368</v>
      </c>
      <c r="V22" s="55" t="n">
        <f aca="false">MATCH(G22,options!$D$1:$D$20,0)</f>
        <v>17</v>
      </c>
    </row>
    <row r="23" customFormat="false" ht="46.25" hidden="false" customHeight="false" outlineLevel="0" collapsed="false">
      <c r="A23" s="41" t="s">
        <v>439</v>
      </c>
      <c r="B23" s="42"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47" t="n">
        <f aca="false">TRUE()</f>
        <v>1</v>
      </c>
      <c r="D23" s="47" t="n">
        <f aca="false">FALSE()</f>
        <v>0</v>
      </c>
      <c r="E23" s="48" t="n">
        <v>5714401540311</v>
      </c>
      <c r="F23" s="48" t="s">
        <v>440</v>
      </c>
      <c r="G23" s="49"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TRUE()</f>
        <v>1</v>
      </c>
      <c r="K23" s="48" t="s">
        <v>442</v>
      </c>
      <c r="L23" s="52" t="n">
        <f aca="false">TRUE()</f>
        <v>1</v>
      </c>
      <c r="M23" s="53"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3"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4"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
        <v>368</v>
      </c>
      <c r="V23" s="55" t="n">
        <f aca="false">MATCH(G23,options!$D$1:$D$20,0)</f>
        <v>18</v>
      </c>
    </row>
    <row r="24" customFormat="false" ht="57.45" hidden="false" customHeight="false" outlineLevel="0" collapsed="false">
      <c r="A24" s="41" t="s">
        <v>443</v>
      </c>
      <c r="B24" s="42"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47" t="n">
        <f aca="false">FALSE()</f>
        <v>0</v>
      </c>
      <c r="D24" s="47" t="n">
        <f aca="false">TRUE()</f>
        <v>1</v>
      </c>
      <c r="E24" s="48" t="n">
        <v>5714401541011</v>
      </c>
      <c r="F24" s="48" t="s">
        <v>444</v>
      </c>
      <c r="G24" s="49"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445</v>
      </c>
      <c r="L24" s="52" t="b">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https://raw.githubusercontent.com/PatrickVibild/TellusAmazonPictures/master/pictures/Lenovo/T540/RG/DE/1.jpg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https://raw.githubusercontent.com/PatrickVibild/TellusAmazonPictures/master/pictures/Lenovo/T540/RG/DE/2.jpg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https://raw.githubusercontent.com/PatrickVibild/TellusAmazonPictures/master/pictures/Lenovo/T540/RG/DE/3.jpg</v>
      </c>
      <c r="P24" s="0" t="str">
        <f aca="false">IF(ISBLANK(K24),"",IF(L24, "https://raw.githubusercontent.com/PatrickVibild/TellusAmazonPictures/master/pictures/"&amp;K24&amp;"/4.jpg", ""))</f>
        <v>https://raw.githubusercontent.com/PatrickVibild/TellusAmazonPictures/master/pictures/Lenovo/T540/RG/DE/4.jpg</v>
      </c>
      <c r="Q24" s="0" t="str">
        <f aca="false">IF(ISBLANK(K24),"",IF(L24, "https://raw.githubusercontent.com/PatrickVibild/TellusAmazonPictures/master/pictures/"&amp;K24&amp;"/5.jpg", ""))</f>
        <v>https://raw.githubusercontent.com/PatrickVibild/TellusAmazonPictures/master/pictures/Lenovo/T540/RG/DE/5.jpg</v>
      </c>
      <c r="R24" s="0" t="str">
        <f aca="false">IF(ISBLANK(K24),"",IF(L24, "https://raw.githubusercontent.com/PatrickVibild/TellusAmazonPictures/master/pictures/"&amp;K24&amp;"/6.jpg", ""))</f>
        <v>https://raw.githubusercontent.com/PatrickVibild/TellusAmazonPictures/master/pictures/Lenovo/T540/RG/DE/6.jpg</v>
      </c>
      <c r="S24" s="0" t="s">
        <v>368</v>
      </c>
      <c r="V24" s="55" t="n">
        <f aca="false">MATCH(G24,options!$D$1:$D$20,0)</f>
        <v>1</v>
      </c>
    </row>
    <row r="25" customFormat="false" ht="35.05" hidden="false" customHeight="false" outlineLevel="0" collapsed="false">
      <c r="A25" s="41" t="s">
        <v>446</v>
      </c>
      <c r="B25" s="42"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47" t="n">
        <f aca="false">FALSE()</f>
        <v>0</v>
      </c>
      <c r="D25" s="47" t="n">
        <f aca="false">TRUE()</f>
        <v>1</v>
      </c>
      <c r="E25" s="48" t="n">
        <v>5714401541226</v>
      </c>
      <c r="F25" s="48" t="s">
        <v>447</v>
      </c>
      <c r="G25" s="49" t="s">
        <v>371</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448</v>
      </c>
      <c r="L25" s="52" t="n">
        <f aca="false">TRUE()</f>
        <v>1</v>
      </c>
      <c r="M25" s="53" t="str">
        <f aca="false">IF(ISBLANK(K25),"",IF(L25, "https://raw.githubusercontent.com/PatrickVibild/TellusAmazonPictures/master/pictures/"&amp;K25&amp;"/1.jpg","https://download.lenovo.com/Images/Parts/"&amp;K25&amp;"/"&amp;K25&amp;"_A.jpg"))</f>
        <v>https://raw.githubusercontent.com/PatrickVibild/TellusAmazonPictures/master/pictures/Lenovo/T540/RG/FR/1.jpg</v>
      </c>
      <c r="N25" s="53" t="str">
        <f aca="false">IF(ISBLANK(K25),"",IF(L25, "https://raw.githubusercontent.com/PatrickVibild/TellusAmazonPictures/master/pictures/"&amp;K25&amp;"/2.jpg","https://download.lenovo.com/Images/Parts/"&amp;K25&amp;"/"&amp;K25&amp;"_B.jpg"))</f>
        <v>https://raw.githubusercontent.com/PatrickVibild/TellusAmazonPictures/master/pictures/Lenovo/T540/RG/FR/2.jpg</v>
      </c>
      <c r="O25" s="54" t="str">
        <f aca="false">IF(ISBLANK(K25),"",IF(L25, "https://raw.githubusercontent.com/PatrickVibild/TellusAmazonPictures/master/pictures/"&amp;K25&amp;"/3.jpg","https://download.lenovo.com/Images/Parts/"&amp;K25&amp;"/"&amp;K25&amp;"_details.jpg"))</f>
        <v>https://raw.githubusercontent.com/PatrickVibild/TellusAmazonPictures/master/pictures/Lenovo/T540/RG/FR/3.jpg</v>
      </c>
      <c r="P25" s="0" t="str">
        <f aca="false">IF(ISBLANK(K25),"",IF(L25, "https://raw.githubusercontent.com/PatrickVibild/TellusAmazonPictures/master/pictures/"&amp;K25&amp;"/4.jpg", ""))</f>
        <v>https://raw.githubusercontent.com/PatrickVibild/TellusAmazonPictures/master/pictures/Lenovo/T540/RG/FR/4.jpg</v>
      </c>
      <c r="Q25" s="0" t="str">
        <f aca="false">IF(ISBLANK(K25),"",IF(L25, "https://raw.githubusercontent.com/PatrickVibild/TellusAmazonPictures/master/pictures/"&amp;K25&amp;"/5.jpg", ""))</f>
        <v>https://raw.githubusercontent.com/PatrickVibild/TellusAmazonPictures/master/pictures/Lenovo/T540/RG/FR/5.jpg</v>
      </c>
      <c r="R25" s="0" t="str">
        <f aca="false">IF(ISBLANK(K25),"",IF(L25, "https://raw.githubusercontent.com/PatrickVibild/TellusAmazonPictures/master/pictures/"&amp;K25&amp;"/6.jpg", ""))</f>
        <v>https://raw.githubusercontent.com/PatrickVibild/TellusAmazonPictures/master/pictures/Lenovo/T540/RG/FR/6.jpg</v>
      </c>
      <c r="S25" s="0" t="s">
        <v>368</v>
      </c>
      <c r="V25" s="55" t="n">
        <f aca="false">MATCH(G25,options!$D$1:$D$20,0)</f>
        <v>2</v>
      </c>
    </row>
    <row r="26" customFormat="false" ht="23.85" hidden="false" customHeight="false" outlineLevel="0" collapsed="false">
      <c r="A26" s="41" t="s">
        <v>449</v>
      </c>
      <c r="B26" s="42"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47" t="n">
        <f aca="false">FALSE()</f>
        <v>0</v>
      </c>
      <c r="D26" s="47" t="n">
        <f aca="false">TRUE()</f>
        <v>1</v>
      </c>
      <c r="E26" s="48" t="n">
        <v>5714401541431</v>
      </c>
      <c r="F26" s="48" t="s">
        <v>450</v>
      </c>
      <c r="G26" s="49" t="s">
        <v>376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451</v>
      </c>
      <c r="L26" s="52" t="b">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https://raw.githubusercontent.com/PatrickVibild/TellusAmazonPictures/master/pictures/Lenovo/T540/RG/IT/1.jpg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https://raw.githubusercontent.com/PatrickVibild/TellusAmazonPictures/master/pictures/Lenovo/T540/RG/IT/2.jpg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https://raw.githubusercontent.com/PatrickVibild/TellusAmazonPictures/master/pictures/Lenovo/T540/RG/IT/3.jpg</v>
      </c>
      <c r="P26" s="0" t="str">
        <f aca="false">IF(ISBLANK(K26),"",IF(L26, "https://raw.githubusercontent.com/PatrickVibild/TellusAmazonPictures/master/pictures/"&amp;K26&amp;"/4.jpg", ""))</f>
        <v>https://raw.githubusercontent.com/PatrickVibild/TellusAmazonPictures/master/pictures/Lenovo/T540/RG/IT/4.jpg</v>
      </c>
      <c r="Q26" s="0" t="str">
        <f aca="false">IF(ISBLANK(K26),"",IF(L26, "https://raw.githubusercontent.com/PatrickVibild/TellusAmazonPictures/master/pictures/"&amp;K26&amp;"/5.jpg", ""))</f>
        <v>https://raw.githubusercontent.com/PatrickVibild/TellusAmazonPictures/master/pictures/Lenovo/T540/RG/IT/5.jpg</v>
      </c>
      <c r="R26" s="0" t="str">
        <f aca="false">IF(ISBLANK(K26),"",IF(L26, "https://raw.githubusercontent.com/PatrickVibild/TellusAmazonPictures/master/pictures/"&amp;K26&amp;"/6.jpg", ""))</f>
        <v>https://raw.githubusercontent.com/PatrickVibild/TellusAmazonPictures/master/pictures/Lenovo/T540/RG/IT/6.jpg</v>
      </c>
      <c r="S26" s="0" t="s">
        <v>368</v>
      </c>
      <c r="V26" s="55" t="n">
        <f aca="false">MATCH(G26,options!$D$1:$D$20,0)</f>
        <v>3</v>
      </c>
    </row>
    <row r="27" customFormat="false" ht="46.25" hidden="false" customHeight="false" outlineLevel="0" collapsed="false">
      <c r="A27" s="41" t="s">
        <v>446</v>
      </c>
      <c r="B27" s="42"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47" t="n">
        <f aca="false">FALSE()</f>
        <v>0</v>
      </c>
      <c r="D27" s="47" t="n">
        <f aca="false">TRUE()</f>
        <v>1</v>
      </c>
      <c r="E27" s="48" t="n">
        <v>5714401541646</v>
      </c>
      <c r="F27" s="48" t="s">
        <v>452</v>
      </c>
      <c r="G27" s="49" t="s">
        <v>380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453</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https://raw.githubusercontent.com/PatrickVibild/TellusAmazonPictures/master/pictures/Lenovo/T540/RG/ES/1.jpg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https://raw.githubusercontent.com/PatrickVibild/TellusAmazonPictures/master/pictures/Lenovo/T540/RG/ES/2.jpg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https://raw.githubusercontent.com/PatrickVibild/TellusAmazonPictures/master/pictures/Lenovo/T540/RG/ES/3.jpg</v>
      </c>
      <c r="P27" s="0" t="str">
        <f aca="false">IF(ISBLANK(K27),"",IF(L27, "https://raw.githubusercontent.com/PatrickVibild/TellusAmazonPictures/master/pictures/"&amp;K27&amp;"/4.jpg", ""))</f>
        <v>https://raw.githubusercontent.com/PatrickVibild/TellusAmazonPictures/master/pictures/Lenovo/T540/RG/ES/4.jpg</v>
      </c>
      <c r="Q27" s="0" t="str">
        <f aca="false">IF(ISBLANK(K27),"",IF(L27, "https://raw.githubusercontent.com/PatrickVibild/TellusAmazonPictures/master/pictures/"&amp;K27&amp;"/5.jpg", ""))</f>
        <v>https://raw.githubusercontent.com/PatrickVibild/TellusAmazonPictures/master/pictures/Lenovo/T540/RG/ES/5.jpg</v>
      </c>
      <c r="R27" s="0" t="str">
        <f aca="false">IF(ISBLANK(K27),"",IF(L27, "https://raw.githubusercontent.com/PatrickVibild/TellusAmazonPictures/master/pictures/"&amp;K27&amp;"/6.jpg", ""))</f>
        <v>https://raw.githubusercontent.com/PatrickVibild/TellusAmazonPictures/master/pictures/Lenovo/T540/RG/ES/6.jpg</v>
      </c>
      <c r="S27" s="0" t="s">
        <v>368</v>
      </c>
      <c r="V27" s="55" t="n">
        <f aca="false">MATCH(G27,options!$D$1:$D$20,0)</f>
        <v>4</v>
      </c>
    </row>
    <row r="28" customFormat="false" ht="23.85" hidden="false" customHeight="false" outlineLevel="0" collapsed="false">
      <c r="B28" s="61"/>
      <c r="C28" s="47" t="n">
        <f aca="false">FALSE()</f>
        <v>0</v>
      </c>
      <c r="D28" s="47" t="n">
        <f aca="false">TRUE()</f>
        <v>1</v>
      </c>
      <c r="E28" s="48" t="n">
        <v>5714401541851</v>
      </c>
      <c r="F28" s="48" t="s">
        <v>454</v>
      </c>
      <c r="G28" s="49" t="s">
        <v>384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455</v>
      </c>
      <c r="L28" s="52" t="n">
        <f aca="false">TRUE()</f>
        <v>1</v>
      </c>
      <c r="M28" s="53" t="str">
        <f aca="false">IF(ISBLANK(K28),"",IF(L28, "https://raw.githubusercontent.com/PatrickVibild/TellusAmazonPictures/master/pictures/"&amp;K28&amp;"/1.jpg","https://download.lenovo.com/Images/Parts/"&amp;K28&amp;"/"&amp;K28&amp;"_A.jpg"))</f>
        <v>https://raw.githubusercontent.com/PatrickVibild/TellusAmazonPictures/master/pictures/Lenovo/T540/RG/UK/1.jpg</v>
      </c>
      <c r="N28" s="53" t="str">
        <f aca="false">IF(ISBLANK(K28),"",IF(L28, "https://raw.githubusercontent.com/PatrickVibild/TellusAmazonPictures/master/pictures/"&amp;K28&amp;"/2.jpg","https://download.lenovo.com/Images/Parts/"&amp;K28&amp;"/"&amp;K28&amp;"_B.jpg"))</f>
        <v>https://raw.githubusercontent.com/PatrickVibild/TellusAmazonPictures/master/pictures/Lenovo/T540/RG/UK/2.jpg</v>
      </c>
      <c r="O28" s="54" t="str">
        <f aca="false">IF(ISBLANK(K28),"",IF(L28, "https://raw.githubusercontent.com/PatrickVibild/TellusAmazonPictures/master/pictures/"&amp;K28&amp;"/3.jpg","https://download.lenovo.com/Images/Parts/"&amp;K28&amp;"/"&amp;K28&amp;"_details.jpg"))</f>
        <v>https://raw.githubusercontent.com/PatrickVibild/TellusAmazonPictures/master/pictures/Lenovo/T540/RG/UK/3.jpg</v>
      </c>
      <c r="P28" s="0" t="str">
        <f aca="false">IF(ISBLANK(K28),"",IF(L28, "https://raw.githubusercontent.com/PatrickVibild/TellusAmazonPictures/master/pictures/"&amp;K28&amp;"/4.jpg", ""))</f>
        <v>https://raw.githubusercontent.com/PatrickVibild/TellusAmazonPictures/master/pictures/Lenovo/T540/RG/UK/4.jpg</v>
      </c>
      <c r="Q28" s="0" t="str">
        <f aca="false">IF(ISBLANK(K28),"",IF(L28, "https://raw.githubusercontent.com/PatrickVibild/TellusAmazonPictures/master/pictures/"&amp;K28&amp;"/5.jpg", ""))</f>
        <v>https://raw.githubusercontent.com/PatrickVibild/TellusAmazonPictures/master/pictures/Lenovo/T540/RG/UK/5.jpg</v>
      </c>
      <c r="R28" s="0" t="str">
        <f aca="false">IF(ISBLANK(K28),"",IF(L28, "https://raw.githubusercontent.com/PatrickVibild/TellusAmazonPictures/master/pictures/"&amp;K28&amp;"/6.jpg", ""))</f>
        <v>https://raw.githubusercontent.com/PatrickVibild/TellusAmazonPictures/master/pictures/Lenovo/T540/RG/UK/6.jpg</v>
      </c>
      <c r="S28" s="0" t="s">
        <v>368</v>
      </c>
      <c r="V28" s="55" t="n">
        <f aca="false">MATCH(G28,options!$D$1:$D$20,0)</f>
        <v>5</v>
      </c>
    </row>
    <row r="29" customFormat="false" ht="46.25" hidden="false" customHeight="false" outlineLevel="0" collapsed="false">
      <c r="A29" s="41" t="s">
        <v>456</v>
      </c>
      <c r="B29" s="42"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7" t="n">
        <f aca="false">FALSE()</f>
        <v>0</v>
      </c>
      <c r="D29" s="47" t="n">
        <f aca="false">FALSE()</f>
        <v>0</v>
      </c>
      <c r="E29" s="48" t="n">
        <v>5714401542063</v>
      </c>
      <c r="F29" s="48" t="s">
        <v>457</v>
      </c>
      <c r="G29" s="49" t="s">
        <v>388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48" t="s">
        <v>458</v>
      </c>
      <c r="L29" s="52" t="b">
        <v>1</v>
      </c>
      <c r="M29" s="53" t="str">
        <f aca="false">IF(ISBLANK(K29),"",IF(L29, "https://raw.githubusercontent.com/PatrickVibild/TellusAmazonPictures/master/pictures/"&amp;K29&amp;"/1.jpg","https://download.lenovo.com/Images/Parts/"&amp;K29&amp;"/"&amp;K29&amp;"_A.jpg"))</f>
        <v>https://raw.githubusercontent.com/PatrickVibild/TellusAmazonPictures/master/pictures/Lenovo/T540/RG/NOR/1.jpg</v>
      </c>
      <c r="N29" s="53" t="str">
        <f aca="false">IF(ISBLANK(K29),"",IF(L29, "https://raw.githubusercontent.com/PatrickVibild/TellusAmazonPictures/master/pictures/"&amp;K29&amp;"/2.jpg","https://download.lenovo.com/Images/Parts/"&amp;K29&amp;"/"&amp;K29&amp;"_B.jpg"))</f>
        <v>https://raw.githubusercontent.com/PatrickVibild/TellusAmazonPictures/master/pictures/Lenovo/T540/RG/NOR/2.jpg</v>
      </c>
      <c r="O29" s="54" t="str">
        <f aca="false">IF(ISBLANK(K29),"",IF(L29, "https://raw.githubusercontent.com/PatrickVibild/TellusAmazonPictures/master/pictures/"&amp;K29&amp;"/3.jpg","https://download.lenovo.com/Images/Parts/"&amp;K29&amp;"/"&amp;K29&amp;"_details.jpg"))</f>
        <v>https://raw.githubusercontent.com/PatrickVibild/TellusAmazonPictures/master/pictures/Lenovo/T540/RG/NOR/3.jpg</v>
      </c>
      <c r="P29" s="0" t="str">
        <f aca="false">IF(ISBLANK(K29),"",IF(L29, "https://raw.githubusercontent.com/PatrickVibild/TellusAmazonPictures/master/pictures/"&amp;K29&amp;"/4.jpg", ""))</f>
        <v>https://raw.githubusercontent.com/PatrickVibild/TellusAmazonPictures/master/pictures/Lenovo/T540/RG/NOR/4.jpg</v>
      </c>
      <c r="Q29" s="0" t="str">
        <f aca="false">IF(ISBLANK(K29),"",IF(L29, "https://raw.githubusercontent.com/PatrickVibild/TellusAmazonPictures/master/pictures/"&amp;K29&amp;"/5.jpg", ""))</f>
        <v>https://raw.githubusercontent.com/PatrickVibild/TellusAmazonPictures/master/pictures/Lenovo/T540/RG/NOR/5.jpg</v>
      </c>
      <c r="R29" s="0" t="str">
        <f aca="false">IF(ISBLANK(K29),"",IF(L29, "https://raw.githubusercontent.com/PatrickVibild/TellusAmazonPictures/master/pictures/"&amp;K29&amp;"/6.jpg", ""))</f>
        <v>https://raw.githubusercontent.com/PatrickVibild/TellusAmazonPictures/master/pictures/Lenovo/T540/RG/NOR/6.jpg</v>
      </c>
      <c r="S29" s="0" t="s">
        <v>368</v>
      </c>
      <c r="V29" s="55" t="n">
        <f aca="false">MATCH(G29,options!$D$1:$D$20,0)</f>
        <v>6</v>
      </c>
    </row>
    <row r="30" customFormat="false" ht="12.8" hidden="false" customHeight="false" outlineLevel="0" collapsed="false">
      <c r="B30" s="61"/>
      <c r="C30" s="47" t="n">
        <f aca="false">FALSE()</f>
        <v>0</v>
      </c>
      <c r="D30" s="47" t="n">
        <f aca="false">TRUE()</f>
        <v>1</v>
      </c>
      <c r="E30" s="48" t="n">
        <v>5714401542278</v>
      </c>
      <c r="F30" s="48" t="s">
        <v>459</v>
      </c>
      <c r="G30" s="49" t="s">
        <v>392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393</v>
      </c>
      <c r="L30" s="52" t="n">
        <f aca="false">FALSE()</f>
        <v>0</v>
      </c>
      <c r="M30" s="53" t="str">
        <f aca="false">IF(ISBLANK(K30),"",IF(L30, "https://raw.githubusercontent.com/PatrickVibild/TellusAmazonPictures/master/pictures/"&amp;K30&amp;"/1.jpg","https://download.lenovo.com/Images/Parts/"&amp;K30&amp;"/"&amp;K30&amp;"_A.jpg"))</f>
        <v>https://download.lenovo.com/Images/Parts/04Y2471/04Y2471_A.jpg</v>
      </c>
      <c r="N30" s="53" t="str">
        <f aca="false">IF(ISBLANK(K30),"",IF(L30, "https://raw.githubusercontent.com/PatrickVibild/TellusAmazonPictures/master/pictures/"&amp;K30&amp;"/2.jpg","https://download.lenovo.com/Images/Parts/"&amp;K30&amp;"/"&amp;K30&amp;"_B.jpg"))</f>
        <v>https://download.lenovo.com/Images/Parts/04Y2471/04Y2471_B.jpg</v>
      </c>
      <c r="O30" s="54"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
        <v>368</v>
      </c>
      <c r="V30" s="55" t="n">
        <f aca="false">MATCH(G30,options!$D$1:$D$20,0)</f>
        <v>7</v>
      </c>
    </row>
    <row r="31" customFormat="false" ht="46.25" hidden="false" customHeight="false" outlineLevel="0" collapsed="false">
      <c r="A31" s="41" t="s">
        <v>460</v>
      </c>
      <c r="B31" s="42"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7" t="n">
        <f aca="false">FALSE()</f>
        <v>0</v>
      </c>
      <c r="D31" s="47" t="n">
        <f aca="false">FALSE()</f>
        <v>0</v>
      </c>
      <c r="E31" s="48" t="n">
        <v>5714401542483</v>
      </c>
      <c r="F31" s="48" t="s">
        <v>461</v>
      </c>
      <c r="G31" s="49" t="s">
        <v>396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397</v>
      </c>
      <c r="L31" s="52" t="n">
        <f aca="false">FALSE()</f>
        <v>0</v>
      </c>
      <c r="M31" s="53" t="str">
        <f aca="false">IF(ISBLANK(K31),"",IF(L31, "https://raw.githubusercontent.com/PatrickVibild/TellusAmazonPictures/master/pictures/"&amp;K31&amp;"/1.jpg","https://download.lenovo.com/Images/Parts/"&amp;K31&amp;"/"&amp;K31&amp;"_A.jpg"))</f>
        <v>https://download.lenovo.com/Images/Parts/04Y2394/04Y2394_A.jpg</v>
      </c>
      <c r="N31" s="53" t="str">
        <f aca="false">IF(ISBLANK(K31),"",IF(L31, "https://raw.githubusercontent.com/PatrickVibild/TellusAmazonPictures/master/pictures/"&amp;K31&amp;"/2.jpg","https://download.lenovo.com/Images/Parts/"&amp;K31&amp;"/"&amp;K31&amp;"_B.jpg"))</f>
        <v>https://download.lenovo.com/Images/Parts/04Y2394/04Y2394_B.jpg</v>
      </c>
      <c r="O31" s="54"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
        <v>368</v>
      </c>
      <c r="V31" s="55" t="n">
        <f aca="false">MATCH(G31,options!$D$1:$D$20,0)</f>
        <v>8</v>
      </c>
    </row>
    <row r="32" customFormat="false" ht="12.8" hidden="false" customHeight="false" outlineLevel="0" collapsed="false">
      <c r="C32" s="47" t="n">
        <f aca="false">FALSE()</f>
        <v>0</v>
      </c>
      <c r="D32" s="47" t="n">
        <f aca="false">FALSE()</f>
        <v>0</v>
      </c>
      <c r="E32" s="48" t="n">
        <v>5714401542698</v>
      </c>
      <c r="F32" s="48" t="s">
        <v>462</v>
      </c>
      <c r="G32" s="49" t="s">
        <v>399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400</v>
      </c>
      <c r="L32" s="52" t="n">
        <f aca="false">FALSE()</f>
        <v>0</v>
      </c>
      <c r="M32" s="53" t="str">
        <f aca="false">IF(ISBLANK(K32),"",IF(L32, "https://raw.githubusercontent.com/PatrickVibild/TellusAmazonPictures/master/pictures/"&amp;K32&amp;"/1.jpg","https://download.lenovo.com/Images/Parts/"&amp;K32&amp;"/"&amp;K32&amp;"_A.jpg"))</f>
        <v>https://download.lenovo.com/Images/Parts/04Y2395/04Y2395_A.jpg</v>
      </c>
      <c r="N32" s="53" t="str">
        <f aca="false">IF(ISBLANK(K32),"",IF(L32, "https://raw.githubusercontent.com/PatrickVibild/TellusAmazonPictures/master/pictures/"&amp;K32&amp;"/2.jpg","https://download.lenovo.com/Images/Parts/"&amp;K32&amp;"/"&amp;K32&amp;"_B.jpg"))</f>
        <v>https://download.lenovo.com/Images/Parts/04Y2395/04Y2395_B.jpg</v>
      </c>
      <c r="O32" s="54"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
        <v>368</v>
      </c>
      <c r="V32" s="55" t="n">
        <f aca="false">MATCH(G32,options!$D$1:$D$20,0)</f>
        <v>20</v>
      </c>
    </row>
    <row r="33" customFormat="false" ht="12.8" hidden="false" customHeight="false" outlineLevel="0" collapsed="false">
      <c r="A33" s="41" t="s">
        <v>463</v>
      </c>
      <c r="B33" s="42"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47" t="n">
        <f aca="false">FALSE()</f>
        <v>0</v>
      </c>
      <c r="D33" s="47" t="n">
        <f aca="false">FALSE()</f>
        <v>0</v>
      </c>
      <c r="E33" s="48" t="n">
        <v>5714401542902</v>
      </c>
      <c r="F33" s="48" t="s">
        <v>464</v>
      </c>
      <c r="G33" s="49"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405</v>
      </c>
      <c r="L33" s="52" t="n">
        <f aca="false">FALSE()</f>
        <v>0</v>
      </c>
      <c r="M33" s="53" t="str">
        <f aca="false">IF(ISBLANK(K33),"",IF(L33, "https://raw.githubusercontent.com/PatrickVibild/TellusAmazonPictures/master/pictures/"&amp;K33&amp;"/1.jpg","https://download.lenovo.com/Images/Parts/"&amp;K33&amp;"/"&amp;K33&amp;"_A.jpg"))</f>
        <v>https://download.lenovo.com/Images/Parts/04Y2396/04Y2396_A.jpg</v>
      </c>
      <c r="N33" s="53" t="str">
        <f aca="false">IF(ISBLANK(K33),"",IF(L33, "https://raw.githubusercontent.com/PatrickVibild/TellusAmazonPictures/master/pictures/"&amp;K33&amp;"/2.jpg","https://download.lenovo.com/Images/Parts/"&amp;K33&amp;"/"&amp;K33&amp;"_B.jpg"))</f>
        <v>https://download.lenovo.com/Images/Parts/04Y2396/04Y2396_B.jpg</v>
      </c>
      <c r="O33" s="54"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
        <v>368</v>
      </c>
      <c r="V33" s="55" t="n">
        <f aca="false">MATCH(G33,options!$D$1:$D$20,0)</f>
        <v>9</v>
      </c>
    </row>
    <row r="34" customFormat="false" ht="12.8" hidden="false" customHeight="false" outlineLevel="0" collapsed="false">
      <c r="C34" s="47" t="n">
        <f aca="false">FALSE()</f>
        <v>0</v>
      </c>
      <c r="D34" s="47" t="n">
        <f aca="false">FALSE()</f>
        <v>0</v>
      </c>
      <c r="E34" s="48" t="n">
        <v>5714401543114</v>
      </c>
      <c r="F34" s="48" t="s">
        <v>465</v>
      </c>
      <c r="G34" s="49"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409</v>
      </c>
      <c r="L34" s="52" t="n">
        <f aca="false">FALSE()</f>
        <v>0</v>
      </c>
      <c r="M34" s="53" t="str">
        <f aca="false">IF(ISBLANK(K34),"",IF(L34, "https://raw.githubusercontent.com/PatrickVibild/TellusAmazonPictures/master/pictures/"&amp;K34&amp;"/1.jpg","https://download.lenovo.com/Images/Parts/"&amp;K34&amp;"/"&amp;K34&amp;"_A.jpg"))</f>
        <v>https://download.lenovo.com/Images/Parts/04Y2480/04Y2480_A.jpg</v>
      </c>
      <c r="N34" s="53" t="str">
        <f aca="false">IF(ISBLANK(K34),"",IF(L34, "https://raw.githubusercontent.com/PatrickVibild/TellusAmazonPictures/master/pictures/"&amp;K34&amp;"/2.jpg","https://download.lenovo.com/Images/Parts/"&amp;K34&amp;"/"&amp;K34&amp;"_B.jpg"))</f>
        <v>https://download.lenovo.com/Images/Parts/04Y2480/04Y2480_B.jpg</v>
      </c>
      <c r="O34" s="54"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
        <v>368</v>
      </c>
      <c r="V34" s="55" t="n">
        <f aca="false">MATCH(G34,options!$D$1:$D$20,0)</f>
        <v>19</v>
      </c>
    </row>
    <row r="35" customFormat="false" ht="12.8" hidden="false" customHeight="false" outlineLevel="0" collapsed="false">
      <c r="C35" s="47" t="n">
        <f aca="false">FALSE()</f>
        <v>0</v>
      </c>
      <c r="D35" s="47" t="n">
        <f aca="false">FALSE()</f>
        <v>0</v>
      </c>
      <c r="E35" s="48" t="n">
        <v>5714401543329</v>
      </c>
      <c r="F35" s="48" t="s">
        <v>466</v>
      </c>
      <c r="G35" s="49"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412</v>
      </c>
      <c r="L35" s="52" t="n">
        <f aca="false">FALSE()</f>
        <v>0</v>
      </c>
      <c r="M35" s="53" t="str">
        <f aca="false">IF(ISBLANK(K35),"",IF(L35, "https://raw.githubusercontent.com/PatrickVibild/TellusAmazonPictures/master/pictures/"&amp;K35&amp;"/1.jpg","https://download.lenovo.com/Images/Parts/"&amp;K35&amp;"/"&amp;K35&amp;"_A.jpg"))</f>
        <v>https://download.lenovo.com/Images/Parts/04Y2484/04Y2484_A.jpg</v>
      </c>
      <c r="N35" s="53" t="str">
        <f aca="false">IF(ISBLANK(K35),"",IF(L35, "https://raw.githubusercontent.com/PatrickVibild/TellusAmazonPictures/master/pictures/"&amp;K35&amp;"/2.jpg","https://download.lenovo.com/Images/Parts/"&amp;K35&amp;"/"&amp;K35&amp;"_B.jpg"))</f>
        <v>https://download.lenovo.com/Images/Parts/04Y2484/04Y2484_B.jpg</v>
      </c>
      <c r="O35" s="54"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
        <v>368</v>
      </c>
      <c r="V35" s="55" t="n">
        <f aca="false">MATCH(G35,options!$D$1:$D$20,0)</f>
        <v>10</v>
      </c>
    </row>
    <row r="36" customFormat="false" ht="12.8" hidden="false" customHeight="false" outlineLevel="0" collapsed="false">
      <c r="A36" s="41" t="s">
        <v>467</v>
      </c>
      <c r="B36" s="60" t="s">
        <v>366</v>
      </c>
      <c r="C36" s="47" t="n">
        <f aca="false">FALSE()</f>
        <v>0</v>
      </c>
      <c r="D36" s="47" t="n">
        <f aca="false">FALSE()</f>
        <v>0</v>
      </c>
      <c r="E36" s="48" t="n">
        <v>5714401543534</v>
      </c>
      <c r="F36" s="48" t="s">
        <v>468</v>
      </c>
      <c r="G36" s="49"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417</v>
      </c>
      <c r="L36" s="52" t="n">
        <f aca="false">FALSE()</f>
        <v>0</v>
      </c>
      <c r="M36" s="53" t="str">
        <f aca="false">IF(ISBLANK(K36),"",IF(L36, "https://raw.githubusercontent.com/PatrickVibild/TellusAmazonPictures/master/pictures/"&amp;K36&amp;"/1.jpg","https://download.lenovo.com/Images/Parts/"&amp;K36&amp;"/"&amp;K36&amp;"_A.jpg"))</f>
        <v>https://download.lenovo.com/Images/Parts/04Y2407/04Y2407_A.jpg</v>
      </c>
      <c r="N36" s="53" t="str">
        <f aca="false">IF(ISBLANK(K36),"",IF(L36, "https://raw.githubusercontent.com/PatrickVibild/TellusAmazonPictures/master/pictures/"&amp;K36&amp;"/2.jpg","https://download.lenovo.com/Images/Parts/"&amp;K36&amp;"/"&amp;K36&amp;"_B.jpg"))</f>
        <v>https://download.lenovo.com/Images/Parts/04Y2407/04Y2407_B.jpg</v>
      </c>
      <c r="O36" s="54"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
        <v>368</v>
      </c>
      <c r="V36" s="55" t="n">
        <f aca="false">MATCH(G36,options!$D$1:$D$20,0)</f>
        <v>11</v>
      </c>
    </row>
    <row r="37" customFormat="false" ht="12.8" hidden="false" customHeight="false" outlineLevel="0" collapsed="false">
      <c r="A37" s="0" t="s">
        <v>469</v>
      </c>
      <c r="B37" s="60" t="s">
        <v>441</v>
      </c>
      <c r="C37" s="47" t="n">
        <f aca="false">FALSE()</f>
        <v>0</v>
      </c>
      <c r="D37" s="47" t="n">
        <f aca="false">FALSE()</f>
        <v>0</v>
      </c>
      <c r="E37" s="48" t="n">
        <v>5714401543749</v>
      </c>
      <c r="F37" s="48" t="s">
        <v>470</v>
      </c>
      <c r="G37" s="49"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420</v>
      </c>
      <c r="L37" s="52" t="n">
        <f aca="false">FALSE()</f>
        <v>0</v>
      </c>
      <c r="M37" s="53" t="str">
        <f aca="false">IF(ISBLANK(K37),"",IF(L37, "https://raw.githubusercontent.com/PatrickVibild/TellusAmazonPictures/master/pictures/"&amp;K37&amp;"/1.jpg","https://download.lenovo.com/Images/Parts/"&amp;K37&amp;"/"&amp;K37&amp;"_A.jpg"))</f>
        <v>https://download.lenovo.com/Images/Parts/04Y2408/04Y2408_A.jpg</v>
      </c>
      <c r="N37" s="53" t="str">
        <f aca="false">IF(ISBLANK(K37),"",IF(L37, "https://raw.githubusercontent.com/PatrickVibild/TellusAmazonPictures/master/pictures/"&amp;K37&amp;"/2.jpg","https://download.lenovo.com/Images/Parts/"&amp;K37&amp;"/"&amp;K37&amp;"_B.jpg"))</f>
        <v>https://download.lenovo.com/Images/Parts/04Y2408/04Y2408_B.jpg</v>
      </c>
      <c r="O37" s="54"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
        <v>368</v>
      </c>
      <c r="V37" s="55" t="n">
        <f aca="false">MATCH(G37,options!$D$1:$D$20,0)</f>
        <v>12</v>
      </c>
    </row>
    <row r="38" customFormat="false" ht="12.8" hidden="false" customHeight="false" outlineLevel="0" collapsed="false">
      <c r="C38" s="47" t="n">
        <f aca="false">FALSE()</f>
        <v>0</v>
      </c>
      <c r="D38" s="47" t="n">
        <f aca="false">FALSE()</f>
        <v>0</v>
      </c>
      <c r="E38" s="48" t="n">
        <v>5714401543954</v>
      </c>
      <c r="F38" s="48" t="s">
        <v>471</v>
      </c>
      <c r="G38" s="49" t="s">
        <v>423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424</v>
      </c>
      <c r="L38" s="52" t="n">
        <f aca="false">FALSE()</f>
        <v>0</v>
      </c>
      <c r="M38" s="53" t="str">
        <f aca="false">IF(ISBLANK(K38),"",IF(L38, "https://raw.githubusercontent.com/PatrickVibild/TellusAmazonPictures/master/pictures/"&amp;K38&amp;"/1.jpg","https://download.lenovo.com/Images/Parts/"&amp;K38&amp;"/"&amp;K38&amp;"_A.jpg"))</f>
        <v>https://download.lenovo.com/Images/Parts/04Y2409/04Y2409_A.jpg</v>
      </c>
      <c r="N38" s="53" t="str">
        <f aca="false">IF(ISBLANK(K38),"",IF(L38, "https://raw.githubusercontent.com/PatrickVibild/TellusAmazonPictures/master/pictures/"&amp;K38&amp;"/2.jpg","https://download.lenovo.com/Images/Parts/"&amp;K38&amp;"/"&amp;K38&amp;"_B.jpg"))</f>
        <v>https://download.lenovo.com/Images/Parts/04Y2409/04Y2409_B.jpg</v>
      </c>
      <c r="O38" s="54"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
        <v>368</v>
      </c>
      <c r="V38" s="55" t="n">
        <f aca="false">MATCH(G38,options!$D$1:$D$20,0)</f>
        <v>13</v>
      </c>
    </row>
    <row r="39" customFormat="false" ht="12.8" hidden="false" customHeight="false" outlineLevel="0" collapsed="false">
      <c r="C39" s="47" t="n">
        <f aca="false">FALSE()</f>
        <v>0</v>
      </c>
      <c r="D39" s="47" t="n">
        <f aca="false">FALSE()</f>
        <v>0</v>
      </c>
      <c r="E39" s="48" t="n">
        <v>5714401544166</v>
      </c>
      <c r="F39" s="48" t="s">
        <v>472</v>
      </c>
      <c r="G39" s="49" t="s">
        <v>426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427</v>
      </c>
      <c r="L39" s="52" t="n">
        <f aca="false">FALSE()</f>
        <v>0</v>
      </c>
      <c r="M39" s="53" t="str">
        <f aca="false">IF(ISBLANK(K39),"",IF(L39, "https://raw.githubusercontent.com/PatrickVibild/TellusAmazonPictures/master/pictures/"&amp;K39&amp;"/1.jpg","https://download.lenovo.com/Images/Parts/"&amp;K39&amp;"/"&amp;K39&amp;"_A.jpg"))</f>
        <v>https://download.lenovo.com/Images/Parts/04Y2491/04Y2491_A.jpg</v>
      </c>
      <c r="N39" s="53" t="str">
        <f aca="false">IF(ISBLANK(K39),"",IF(L39, "https://raw.githubusercontent.com/PatrickVibild/TellusAmazonPictures/master/pictures/"&amp;K39&amp;"/2.jpg","https://download.lenovo.com/Images/Parts/"&amp;K39&amp;"/"&amp;K39&amp;"_B.jpg"))</f>
        <v>https://download.lenovo.com/Images/Parts/04Y2491/04Y2491_B.jpg</v>
      </c>
      <c r="O39" s="54"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
        <v>368</v>
      </c>
      <c r="V39" s="55" t="n">
        <f aca="false">MATCH(G39,options!$D$1:$D$20,0)</f>
        <v>14</v>
      </c>
    </row>
    <row r="40" customFormat="false" ht="12.8" hidden="false" customHeight="false" outlineLevel="0" collapsed="false">
      <c r="C40" s="47" t="n">
        <f aca="false">FALSE()</f>
        <v>0</v>
      </c>
      <c r="D40" s="47" t="n">
        <f aca="false">TRUE()</f>
        <v>1</v>
      </c>
      <c r="E40" s="48" t="n">
        <v>5714401544371</v>
      </c>
      <c r="F40" s="48" t="s">
        <v>473</v>
      </c>
      <c r="G40" s="49" t="s">
        <v>431</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432</v>
      </c>
      <c r="L40" s="52" t="n">
        <f aca="false">FALSE()</f>
        <v>0</v>
      </c>
      <c r="M40" s="53" t="str">
        <f aca="false">IF(ISBLANK(K40),"",IF(L40, "https://raw.githubusercontent.com/PatrickVibild/TellusAmazonPictures/master/pictures/"&amp;K40&amp;"/1.jpg","https://download.lenovo.com/Images/Parts/"&amp;K40&amp;"/"&amp;K40&amp;"_A.jpg"))</f>
        <v>https://download.lenovo.com/Images/Parts/04Y2414/04Y2414_A.jpg</v>
      </c>
      <c r="N40" s="53" t="str">
        <f aca="false">IF(ISBLANK(K40),"",IF(L40, "https://raw.githubusercontent.com/PatrickVibild/TellusAmazonPictures/master/pictures/"&amp;K40&amp;"/2.jpg","https://download.lenovo.com/Images/Parts/"&amp;K40&amp;"/"&amp;K40&amp;"_B.jpg"))</f>
        <v>https://download.lenovo.com/Images/Parts/04Y2414/04Y2414_B.jpg</v>
      </c>
      <c r="O40" s="54"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
        <v>368</v>
      </c>
      <c r="V40" s="55" t="n">
        <f aca="false">MATCH(G40,options!$D$1:$D$20,0)</f>
        <v>15</v>
      </c>
    </row>
    <row r="41" customFormat="false" ht="23.85" hidden="false" customHeight="false" outlineLevel="0" collapsed="false">
      <c r="C41" s="47" t="n">
        <f aca="false">FALSE()</f>
        <v>0</v>
      </c>
      <c r="D41" s="47" t="n">
        <f aca="false">FALSE()</f>
        <v>0</v>
      </c>
      <c r="E41" s="48" t="n">
        <v>5714401544586</v>
      </c>
      <c r="F41" s="48" t="s">
        <v>474</v>
      </c>
      <c r="G41" s="49" t="s">
        <v>434</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475</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https://raw.githubusercontent.com/PatrickVibild/TellusAmazonPictures/master/pictures/Lenovo/T540/RG/USI/1.jpg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https://raw.githubusercontent.com/PatrickVibild/TellusAmazonPictures/master/pictures/Lenovo/T540/RG/USI/2.jpg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https://raw.githubusercontent.com/PatrickVibild/TellusAmazonPictures/master/pictures/Lenovo/T540/RG/USI/3.jpg</v>
      </c>
      <c r="P41" s="0" t="str">
        <f aca="false">IF(ISBLANK(K41),"",IF(L41, "https://raw.githubusercontent.com/PatrickVibild/TellusAmazonPictures/master/pictures/"&amp;K41&amp;"/4.jpg", ""))</f>
        <v>https://raw.githubusercontent.com/PatrickVibild/TellusAmazonPictures/master/pictures/Lenovo/T540/RG/USI/4.jpg</v>
      </c>
      <c r="Q41" s="0" t="str">
        <f aca="false">IF(ISBLANK(K41),"",IF(L41, "https://raw.githubusercontent.com/PatrickVibild/TellusAmazonPictures/master/pictures/"&amp;K41&amp;"/5.jpg", ""))</f>
        <v>https://raw.githubusercontent.com/PatrickVibild/TellusAmazonPictures/master/pictures/Lenovo/T540/RG/USI/5.jpg</v>
      </c>
      <c r="R41" s="0" t="str">
        <f aca="false">IF(ISBLANK(K41),"",IF(L41, "https://raw.githubusercontent.com/PatrickVibild/TellusAmazonPictures/master/pictures/"&amp;K41&amp;"/6.jpg", ""))</f>
        <v>https://raw.githubusercontent.com/PatrickVibild/TellusAmazonPictures/master/pictures/Lenovo/T540/RG/USI/6.jpg</v>
      </c>
      <c r="S41" s="0" t="s">
        <v>368</v>
      </c>
      <c r="V41" s="55" t="n">
        <f aca="false">MATCH(G41,options!$D$1:$D$20,0)</f>
        <v>16</v>
      </c>
    </row>
    <row r="42" customFormat="false" ht="12.8" hidden="false" customHeight="false" outlineLevel="0" collapsed="false">
      <c r="C42" s="47" t="n">
        <f aca="false">FALSE()</f>
        <v>0</v>
      </c>
      <c r="D42" s="47" t="n">
        <f aca="false">FALSE()</f>
        <v>0</v>
      </c>
      <c r="E42" s="48" t="n">
        <v>5714401544791</v>
      </c>
      <c r="F42" s="48" t="s">
        <v>476</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438</v>
      </c>
      <c r="L42" s="52" t="n">
        <f aca="false">FALSE()</f>
        <v>0</v>
      </c>
      <c r="M42" s="53" t="str">
        <f aca="false">IF(ISBLANK(K42),"",IF(L42, "https://raw.githubusercontent.com/PatrickVibild/TellusAmazonPictures/master/pictures/"&amp;K42&amp;"/1.jpg","https://download.lenovo.com/Images/Parts/"&amp;K42&amp;"/"&amp;K42&amp;"_A.jpg"))</f>
        <v>https://download.lenovo.com/Images/Parts/04Y2488/04Y2488_A.jpg</v>
      </c>
      <c r="N42" s="53" t="str">
        <f aca="false">IF(ISBLANK(K42),"",IF(L42, "https://raw.githubusercontent.com/PatrickVibild/TellusAmazonPictures/master/pictures/"&amp;K42&amp;"/2.jpg","https://download.lenovo.com/Images/Parts/"&amp;K42&amp;"/"&amp;K42&amp;"_B.jpg"))</f>
        <v>https://download.lenovo.com/Images/Parts/04Y2488/04Y2488_B.jpg</v>
      </c>
      <c r="O42" s="54"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
        <v>368</v>
      </c>
      <c r="V42" s="55" t="n">
        <f aca="false">MATCH(G42,options!$D$1:$D$20,0)</f>
        <v>17</v>
      </c>
    </row>
    <row r="43" customFormat="false" ht="23.85" hidden="false" customHeight="false" outlineLevel="0" collapsed="false">
      <c r="C43" s="47" t="n">
        <f aca="false">TRUE()</f>
        <v>1</v>
      </c>
      <c r="D43" s="47" t="n">
        <f aca="false">FALSE()</f>
        <v>0</v>
      </c>
      <c r="E43" s="48" t="n">
        <v>5714401545002</v>
      </c>
      <c r="F43" s="48" t="s">
        <v>477</v>
      </c>
      <c r="G43" s="49" t="s">
        <v>441</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478</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https://raw.githubusercontent.com/PatrickVibild/TellusAmazonPictures/master/pictures/Lenovo/T540/RG/US/1.jpg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https://raw.githubusercontent.com/PatrickVibild/TellusAmazonPictures/master/pictures/Lenovo/T540/RG/US/2.jpg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https://raw.githubusercontent.com/PatrickVibild/TellusAmazonPictures/master/pictures/Lenovo/T540/RG/US/3.jpg</v>
      </c>
      <c r="P43" s="0" t="str">
        <f aca="false">IF(ISBLANK(K43),"",IF(L43, "https://raw.githubusercontent.com/PatrickVibild/TellusAmazonPictures/master/pictures/"&amp;K43&amp;"/4.jpg", ""))</f>
        <v>https://raw.githubusercontent.com/PatrickVibild/TellusAmazonPictures/master/pictures/Lenovo/T540/RG/US/4.jpg</v>
      </c>
      <c r="Q43" s="0" t="str">
        <f aca="false">IF(ISBLANK(K43),"",IF(L43, "https://raw.githubusercontent.com/PatrickVibild/TellusAmazonPictures/master/pictures/"&amp;K43&amp;"/5.jpg", ""))</f>
        <v>https://raw.githubusercontent.com/PatrickVibild/TellusAmazonPictures/master/pictures/Lenovo/T540/RG/US/5.jpg</v>
      </c>
      <c r="R43" s="0" t="str">
        <f aca="false">IF(ISBLANK(K43),"",IF(L43, "https://raw.githubusercontent.com/PatrickVibild/TellusAmazonPictures/master/pictures/"&amp;K43&amp;"/6.jpg", ""))</f>
        <v>https://raw.githubusercontent.com/PatrickVibild/TellusAmazonPictures/master/pictures/Lenovo/T540/RG/US/6.jpg</v>
      </c>
      <c r="S43" s="0" t="s">
        <v>368</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479</v>
      </c>
      <c r="B1" s="47" t="n">
        <f aca="false">TRUE()</f>
        <v>1</v>
      </c>
      <c r="C1" s="0" t="s">
        <v>480</v>
      </c>
      <c r="D1" s="49" t="s">
        <v>366</v>
      </c>
      <c r="E1" s="0" t="s">
        <v>481</v>
      </c>
      <c r="F1" s="0" t="s">
        <v>482</v>
      </c>
      <c r="G1" s="0" t="s">
        <v>483</v>
      </c>
    </row>
    <row r="2" customFormat="false" ht="12.8" hidden="false" customHeight="false" outlineLevel="0" collapsed="false">
      <c r="A2" s="0" t="s">
        <v>429</v>
      </c>
      <c r="B2" s="47" t="n">
        <f aca="false">FALSE()</f>
        <v>0</v>
      </c>
      <c r="C2" s="0" t="s">
        <v>374</v>
      </c>
      <c r="D2" s="49" t="s">
        <v>371</v>
      </c>
      <c r="E2" s="0" t="s">
        <v>484</v>
      </c>
      <c r="F2" s="0" t="s">
        <v>371</v>
      </c>
      <c r="G2" s="0" t="s">
        <v>441</v>
      </c>
    </row>
    <row r="3" customFormat="false" ht="12.8" hidden="false" customHeight="false" outlineLevel="0" collapsed="false">
      <c r="A3" s="0" t="s">
        <v>485</v>
      </c>
      <c r="D3" s="49" t="s">
        <v>376</v>
      </c>
      <c r="E3" s="0" t="s">
        <v>486</v>
      </c>
      <c r="F3" s="0" t="s">
        <v>366</v>
      </c>
    </row>
    <row r="4" customFormat="false" ht="12.8" hidden="false" customHeight="false" outlineLevel="0" collapsed="false">
      <c r="D4" s="49" t="s">
        <v>380</v>
      </c>
      <c r="E4" s="0" t="s">
        <v>487</v>
      </c>
      <c r="F4" s="0" t="s">
        <v>376</v>
      </c>
    </row>
    <row r="5" customFormat="false" ht="12.8" hidden="false" customHeight="false" outlineLevel="0" collapsed="false">
      <c r="D5" s="49" t="s">
        <v>384</v>
      </c>
      <c r="E5" s="0" t="s">
        <v>488</v>
      </c>
      <c r="F5" s="0" t="s">
        <v>380</v>
      </c>
    </row>
    <row r="6" customFormat="false" ht="12.8" hidden="false" customHeight="false" outlineLevel="0" collapsed="false">
      <c r="D6" s="49" t="s">
        <v>388</v>
      </c>
      <c r="E6" s="0" t="s">
        <v>489</v>
      </c>
      <c r="F6" s="0" t="s">
        <v>411</v>
      </c>
    </row>
    <row r="7" customFormat="false" ht="12.8" hidden="false" customHeight="false" outlineLevel="0" collapsed="false">
      <c r="D7" s="49" t="s">
        <v>392</v>
      </c>
      <c r="E7" s="0" t="s">
        <v>490</v>
      </c>
    </row>
    <row r="8" customFormat="false" ht="12.8" hidden="false" customHeight="false" outlineLevel="0" collapsed="false">
      <c r="D8" s="49" t="s">
        <v>396</v>
      </c>
      <c r="E8" s="0" t="s">
        <v>491</v>
      </c>
    </row>
    <row r="9" customFormat="false" ht="12.8" hidden="false" customHeight="false" outlineLevel="0" collapsed="false">
      <c r="D9" s="49" t="s">
        <v>404</v>
      </c>
      <c r="E9" s="0" t="s">
        <v>492</v>
      </c>
    </row>
    <row r="10" customFormat="false" ht="12.8" hidden="false" customHeight="false" outlineLevel="0" collapsed="false">
      <c r="D10" s="49" t="s">
        <v>411</v>
      </c>
      <c r="E10" s="0" t="s">
        <v>493</v>
      </c>
    </row>
    <row r="11" customFormat="false" ht="12.8" hidden="false" customHeight="false" outlineLevel="0" collapsed="false">
      <c r="D11" s="49" t="s">
        <v>416</v>
      </c>
      <c r="E11" s="0" t="s">
        <v>494</v>
      </c>
    </row>
    <row r="12" customFormat="false" ht="12.8" hidden="false" customHeight="false" outlineLevel="0" collapsed="false">
      <c r="D12" s="49" t="s">
        <v>419</v>
      </c>
      <c r="E12" s="0" t="s">
        <v>495</v>
      </c>
    </row>
    <row r="13" customFormat="false" ht="12.8" hidden="false" customHeight="false" outlineLevel="0" collapsed="false">
      <c r="D13" s="49" t="s">
        <v>423</v>
      </c>
      <c r="E13" s="0" t="s">
        <v>496</v>
      </c>
    </row>
    <row r="14" customFormat="false" ht="12.8" hidden="false" customHeight="false" outlineLevel="0" collapsed="false">
      <c r="D14" s="49" t="s">
        <v>426</v>
      </c>
      <c r="E14" s="0" t="s">
        <v>497</v>
      </c>
    </row>
    <row r="15" customFormat="false" ht="12.8" hidden="false" customHeight="false" outlineLevel="0" collapsed="false">
      <c r="D15" s="49" t="s">
        <v>431</v>
      </c>
      <c r="E15" s="0" t="s">
        <v>498</v>
      </c>
    </row>
    <row r="16" customFormat="false" ht="12.8" hidden="false" customHeight="false" outlineLevel="0" collapsed="false">
      <c r="D16" s="49" t="s">
        <v>434</v>
      </c>
      <c r="E16" s="65" t="s">
        <v>499</v>
      </c>
    </row>
    <row r="17" customFormat="false" ht="12.8" hidden="false" customHeight="false" outlineLevel="0" collapsed="false">
      <c r="D17" s="49" t="s">
        <v>437</v>
      </c>
      <c r="E17" s="0" t="s">
        <v>500</v>
      </c>
    </row>
    <row r="18" customFormat="false" ht="12.8" hidden="false" customHeight="false" outlineLevel="0" collapsed="false">
      <c r="D18" s="49" t="s">
        <v>441</v>
      </c>
      <c r="E18" s="0" t="s">
        <v>501</v>
      </c>
    </row>
    <row r="19" customFormat="false" ht="12.8" hidden="false" customHeight="false" outlineLevel="0" collapsed="false">
      <c r="D19" s="49" t="s">
        <v>408</v>
      </c>
      <c r="E19" s="0" t="s">
        <v>502</v>
      </c>
    </row>
    <row r="20" customFormat="false" ht="12.8" hidden="false" customHeight="false" outlineLevel="0" collapsed="false">
      <c r="D20" s="49" t="s">
        <v>399</v>
      </c>
      <c r="E20" s="0" t="s">
        <v>503</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482</v>
      </c>
    </row>
    <row r="3" customFormat="false" ht="14.9" hidden="false" customHeight="false" outlineLevel="0" collapsed="false">
      <c r="B3" s="45" t="s">
        <v>504</v>
      </c>
    </row>
    <row r="4" customFormat="false" ht="14.9" hidden="false" customHeight="false" outlineLevel="0" collapsed="false">
      <c r="B4" s="45" t="s">
        <v>505</v>
      </c>
    </row>
    <row r="5" customFormat="false" ht="14.9" hidden="false" customHeight="false" outlineLevel="0" collapsed="false">
      <c r="B5" s="45" t="s">
        <v>506</v>
      </c>
    </row>
    <row r="6" customFormat="false" ht="14.9" hidden="false" customHeight="false" outlineLevel="0" collapsed="false">
      <c r="A6" s="0" t="s">
        <v>507</v>
      </c>
      <c r="B6" s="45" t="s">
        <v>508</v>
      </c>
    </row>
    <row r="7" customFormat="false" ht="14.9" hidden="false" customHeight="false" outlineLevel="0" collapsed="false">
      <c r="B7" s="45" t="s">
        <v>509</v>
      </c>
    </row>
    <row r="8" customFormat="false" ht="12.8" hidden="false" customHeight="false" outlineLevel="0" collapsed="false">
      <c r="A8" s="0" t="s">
        <v>40</v>
      </c>
      <c r="B8" s="45" t="s">
        <v>510</v>
      </c>
    </row>
    <row r="9" customFormat="false" ht="12.8" hidden="false" customHeight="false" outlineLevel="0" collapsed="false">
      <c r="A9" s="0" t="s">
        <v>511</v>
      </c>
      <c r="B9" s="45"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45" t="s">
        <v>515</v>
      </c>
    </row>
    <row r="20" customFormat="false" ht="12.8" hidden="false" customHeight="false" outlineLevel="0" collapsed="false">
      <c r="B20" s="49" t="s">
        <v>366</v>
      </c>
    </row>
    <row r="21" customFormat="false" ht="12.8" hidden="false" customHeight="false" outlineLevel="0" collapsed="false">
      <c r="B21" s="49" t="s">
        <v>371</v>
      </c>
    </row>
    <row r="22" customFormat="false" ht="12.8" hidden="false" customHeight="false" outlineLevel="0" collapsed="false">
      <c r="B22" s="49" t="s">
        <v>376</v>
      </c>
    </row>
    <row r="23" customFormat="false" ht="12.8" hidden="false" customHeight="false" outlineLevel="0" collapsed="false">
      <c r="B23" s="49" t="s">
        <v>380</v>
      </c>
    </row>
    <row r="24" customFormat="false" ht="12.8" hidden="false" customHeight="false" outlineLevel="0" collapsed="false">
      <c r="B24" s="49" t="s">
        <v>384</v>
      </c>
    </row>
    <row r="25" customFormat="false" ht="12.8" hidden="false" customHeight="false" outlineLevel="0" collapsed="false">
      <c r="B25" s="49" t="s">
        <v>388</v>
      </c>
    </row>
    <row r="26" customFormat="false" ht="12.8" hidden="false" customHeight="false" outlineLevel="0" collapsed="false">
      <c r="B26" s="49" t="s">
        <v>392</v>
      </c>
    </row>
    <row r="27" customFormat="false" ht="12.8" hidden="false" customHeight="false" outlineLevel="0" collapsed="false">
      <c r="B27" s="49" t="s">
        <v>396</v>
      </c>
    </row>
    <row r="28" customFormat="false" ht="12.8" hidden="false" customHeight="false" outlineLevel="0" collapsed="false">
      <c r="B28" s="49" t="s">
        <v>404</v>
      </c>
    </row>
    <row r="29" customFormat="false" ht="12.8" hidden="false" customHeight="false" outlineLevel="0" collapsed="false">
      <c r="B29" s="49" t="s">
        <v>411</v>
      </c>
    </row>
    <row r="30" customFormat="false" ht="12.8" hidden="false" customHeight="false" outlineLevel="0" collapsed="false">
      <c r="B30" s="49" t="s">
        <v>416</v>
      </c>
    </row>
    <row r="31" customFormat="false" ht="12.8" hidden="false" customHeight="false" outlineLevel="0" collapsed="false">
      <c r="B31" s="49" t="s">
        <v>419</v>
      </c>
    </row>
    <row r="32" customFormat="false" ht="12.8" hidden="false" customHeight="false" outlineLevel="0" collapsed="false">
      <c r="B32" s="49" t="s">
        <v>423</v>
      </c>
    </row>
    <row r="33" customFormat="false" ht="12.8" hidden="false" customHeight="false" outlineLevel="0" collapsed="false">
      <c r="B33" s="49" t="s">
        <v>426</v>
      </c>
    </row>
    <row r="34" customFormat="false" ht="12.8" hidden="false" customHeight="false" outlineLevel="0" collapsed="false">
      <c r="B34" s="49" t="s">
        <v>431</v>
      </c>
      <c r="D34" s="45"/>
    </row>
    <row r="35" customFormat="false" ht="12.8" hidden="false" customHeight="false" outlineLevel="0" collapsed="false">
      <c r="B35" s="49" t="s">
        <v>434</v>
      </c>
      <c r="D35" s="45"/>
    </row>
    <row r="36" customFormat="false" ht="12.8" hidden="false" customHeight="false" outlineLevel="0" collapsed="false">
      <c r="B36" s="49" t="s">
        <v>437</v>
      </c>
      <c r="D36" s="45"/>
    </row>
    <row r="37" customFormat="false" ht="12.8" hidden="false" customHeight="false" outlineLevel="0" collapsed="false">
      <c r="B37" s="49" t="s">
        <v>441</v>
      </c>
      <c r="D37" s="45"/>
    </row>
    <row r="38" customFormat="false" ht="12.8" hidden="false" customHeight="false" outlineLevel="0" collapsed="false">
      <c r="B38" s="49" t="s">
        <v>408</v>
      </c>
      <c r="D38" s="45"/>
    </row>
    <row r="39" customFormat="false" ht="12.8" hidden="false" customHeight="false" outlineLevel="0" collapsed="false">
      <c r="B39" s="49" t="s">
        <v>399</v>
      </c>
      <c r="D39" s="4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66" t="s">
        <v>516</v>
      </c>
    </row>
    <row r="4" customFormat="false" ht="15" hidden="false" customHeight="false" outlineLevel="0" collapsed="false">
      <c r="B4" s="66" t="s">
        <v>517</v>
      </c>
    </row>
    <row r="5" customFormat="false" ht="15" hidden="false" customHeight="false" outlineLevel="0" collapsed="false">
      <c r="B5" s="66" t="s">
        <v>518</v>
      </c>
    </row>
    <row r="6" customFormat="false" ht="15" hidden="false" customHeight="false" outlineLevel="0" collapsed="false">
      <c r="B6" s="66" t="s">
        <v>519</v>
      </c>
    </row>
    <row r="7" customFormat="false" ht="15" hidden="false" customHeight="false" outlineLevel="0" collapsed="false">
      <c r="B7" s="66"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384</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434</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45"/>
    </row>
    <row r="2" customFormat="false" ht="14.9" hidden="false" customHeight="false" outlineLevel="0" collapsed="false">
      <c r="B2" s="45" t="s">
        <v>380</v>
      </c>
    </row>
    <row r="3" customFormat="false" ht="14.9" hidden="false" customHeight="false" outlineLevel="0" collapsed="false">
      <c r="B3" s="45" t="s">
        <v>546</v>
      </c>
    </row>
    <row r="4" customFormat="false" ht="14.9" hidden="false" customHeight="false" outlineLevel="0" collapsed="false">
      <c r="B4" s="45" t="s">
        <v>547</v>
      </c>
    </row>
    <row r="5" customFormat="false" ht="14.9" hidden="false" customHeight="false" outlineLevel="0" collapsed="false">
      <c r="B5" s="45" t="s">
        <v>548</v>
      </c>
    </row>
    <row r="6" customFormat="false" ht="14.9" hidden="false" customHeight="false" outlineLevel="0" collapsed="false">
      <c r="B6" s="45" t="s">
        <v>549</v>
      </c>
    </row>
    <row r="7" customFormat="false" ht="14.9" hidden="false" customHeight="false" outlineLevel="0" collapsed="false">
      <c r="B7" s="45" t="s">
        <v>550</v>
      </c>
    </row>
    <row r="8" customFormat="false" ht="14.9" hidden="false" customHeight="false" outlineLevel="0" collapsed="false">
      <c r="A8" s="0" t="s">
        <v>521</v>
      </c>
      <c r="B8" s="45" t="s">
        <v>551</v>
      </c>
    </row>
    <row r="9" customFormat="false" ht="14.9" hidden="false" customHeight="false" outlineLevel="0" collapsed="false">
      <c r="A9" s="0" t="s">
        <v>523</v>
      </c>
      <c r="B9" s="45" t="s">
        <v>552</v>
      </c>
    </row>
    <row r="10" customFormat="false" ht="14.9" hidden="false" customHeight="false" outlineLevel="0" collapsed="false">
      <c r="B10" s="45" t="s">
        <v>553</v>
      </c>
    </row>
    <row r="11" customFormat="false" ht="14.9" hidden="false" customHeight="false" outlineLevel="0" collapsed="false">
      <c r="B11" s="45" t="s">
        <v>554</v>
      </c>
    </row>
    <row r="12" customFormat="false" ht="12.8" hidden="false" customHeight="false" outlineLevel="0" collapsed="false">
      <c r="B12" s="45"/>
    </row>
    <row r="13" customFormat="false" ht="12.8" hidden="false" customHeight="false" outlineLevel="0" collapsed="false">
      <c r="B13" s="45"/>
    </row>
    <row r="14" customFormat="false" ht="14.9" hidden="false" customHeight="false" outlineLevel="0" collapsed="false">
      <c r="B14" s="45" t="s">
        <v>555</v>
      </c>
    </row>
    <row r="15" customFormat="false" ht="12.8" hidden="false" customHeight="false" outlineLevel="0" collapsed="false">
      <c r="B15" s="45"/>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441</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371</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66" t="s">
        <v>580</v>
      </c>
    </row>
    <row r="9" customFormat="false" ht="12.8" hidden="false" customHeight="false" outlineLevel="0" collapsed="false">
      <c r="B9" s="0" t="s">
        <v>581</v>
      </c>
    </row>
    <row r="10" customFormat="false" ht="12.8" hidden="false" customHeight="false" outlineLevel="0" collapsed="false">
      <c r="B10" s="45" t="s">
        <v>582</v>
      </c>
    </row>
    <row r="11" customFormat="false" ht="12.8" hidden="false" customHeight="false" outlineLevel="0" collapsed="false">
      <c r="B11" s="45"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384</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441</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6" t="s">
        <v>603</v>
      </c>
    </row>
    <row r="4" customFormat="false" ht="15" hidden="false" customHeight="false" outlineLevel="0" collapsed="false">
      <c r="B4" s="66" t="s">
        <v>604</v>
      </c>
    </row>
    <row r="5" customFormat="false" ht="12.8" hidden="false" customHeight="false" outlineLevel="0" collapsed="false">
      <c r="B5" s="0" t="s">
        <v>605</v>
      </c>
    </row>
    <row r="6" customFormat="false" ht="15" hidden="false" customHeight="false" outlineLevel="0" collapsed="false">
      <c r="B6" s="66" t="s">
        <v>606</v>
      </c>
    </row>
    <row r="7" customFormat="false" ht="15" hidden="false" customHeight="false" outlineLevel="0" collapsed="false">
      <c r="B7" s="66" t="s">
        <v>607</v>
      </c>
    </row>
    <row r="8" customFormat="false" ht="12.8" hidden="false" customHeight="false" outlineLevel="0" collapsed="false">
      <c r="B8" s="0" t="s">
        <v>608</v>
      </c>
    </row>
    <row r="9" customFormat="false" ht="12.8" hidden="false" customHeight="false" outlineLevel="0" collapsed="false">
      <c r="B9" s="67"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66"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384</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384</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441</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2021-02-28T22:52:28Z</dcterms:modified>
  <cp:revision>135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