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<sst xmlns="http://schemas.openxmlformats.org/spreadsheetml/2006/main" count="809" uniqueCount="664">
  <si>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</si>
  <si>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</si>
  <si>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</si>
  <si>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</si>
  <si>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</si>
  <si>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</si>
  <si>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</si>
  <si>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</si>
  <si>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</si>
  <si>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</si>
  <si>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</si>
  <si>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</si>
  <si>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</si>
  <si>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</si>
  <si>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</si>
  <si>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</si>
  <si>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</si>
  <si>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</si>
  <si>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</si>
  <si>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</si>
  <si>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</si>
  <si>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</si>
  <si>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</si>
  <si>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</si>
  <si>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</si>
  <si>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</si>
  <si>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</si>
  <si>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</si>
  <si>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</si>
  <si>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</si>
  <si>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</si>
  <si>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</si>
  <si>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</si>
  <si>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</si>
  <si>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</si>
  <si>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</si>
  <si>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</si>
  <si>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</si>
  <si>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</si>
  <si>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</si>
  <si>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</si>
  <si>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</si>
  <si>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</si>
  <si>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</si>
  <si>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</si>
  <si>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</si>
  <si>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</si>
  <si>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</si>
  <si>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</si>
  <si>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</si>
  <si>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</si>
  <si>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</si>
  <si>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</si>
  <si>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</si>
  <si>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</si>
  <si>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</si>
  <si>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</si>
  <si>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</si>
  <si>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</si>
  <si>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</si>
  <si>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</si>
  <si>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</si>
  <si>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</si>
  <si>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</si>
  <si>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</si>
  <si>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</si>
  <si>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</si>
  <si>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</si>
  <si>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</si>
  <si>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</si>
  <si>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</si>
  <si>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</si>
  <si>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</si>
  <si>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</si>
  <si>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</si>
  <si>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</si>
  <si>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</si>
  <si>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</si>
  <si>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</si>
  <si>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</si>
  <si>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</si>
  <si>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</si>
  <si>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</si>
  <si>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</si>
  <si>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</si>
  <si>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</si>
  <si>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</si>
  <si>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</si>
  <si>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</si>
  <si>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</si>
  <si>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</si>
  <si>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</si>
  <si>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</si>
  <si>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</si>
  <si>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</si>
  <si>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</si>
  <si>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</si>
  <si>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</si>
  <si>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</si>
  <si>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</si>
  <si>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</si>
  <si>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</si>
  <si>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</si>
  <si>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</si>
  <si>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</si>
  <si>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</si>
  <si>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</si>
  <si>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</si>
  <si>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</si>
  <si>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</si>
  <si>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</si>
  <si>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</si>
  <si>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</si>
  <si>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</si>
  <si>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</si>
  <si>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</si>
  <si>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</si>
  <si>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</si>
  <si>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</si>
  <si>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</si>
  <si>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</si>
  <si>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</si>
  <si>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</si>
  <si>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</si>
  <si>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</si>
  <si>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</si>
  <si>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</si>
  <si>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</si>
  <si>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</si>
  <si>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</si>
  <si>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</si>
  <si>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</si>
  <si>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</si>
  <si>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</si>
  <si>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</si>
  <si>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</si>
  <si>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</si>
  <si>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</si>
  <si>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</si>
  <si>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</si>
  <si>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</si>
  <si>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</si>
  <si>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</si>
  <si>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</si>
  <si>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</si>
  <si>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</si>
  <si>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</si>
  <si>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</si>
  <si>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</si>
  <si>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</si>
  <si>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</si>
  <si>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</si>
  <si>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</si>
  <si>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</si>
  <si>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</si>
  <si>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</si>
  <si>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</si>
  <si>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</si>
  <si>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</si>
  <si>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</si>
  <si>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</si>
  <si>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</si>
  <si>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</si>
  <si>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</si>
  <si>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</si>
  <si>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</si>
  <si>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</si>
  <si>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</si>
  <si>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</si>
  <si>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</si>
  <si>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</si>
  <si>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</si>
  <si>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</si>
  <si>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</si>
  <si>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</si>
  <si>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</si>
  <si>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</si>
  <si>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</si>
  <si>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</si>
  <si>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</si>
  <si>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</si>
  <si>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</si>
  <si>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</si>
  <si>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</si>
  <si>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</si>
  <si>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</si>
  <si>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</si>
  <si>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</si>
  <si>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</si>
  <si>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</si>
  <si>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</si>
  <si>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</si>
  <si>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</si>
  <si>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</si>
  <si>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</si>
  <si>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</si>
  <si>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</si>
  <si>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</si>
  <si>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</si>
  <si>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</si>
  <si>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</si>
  <si>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</si>
  <si>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</si>
  <si>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</si>
  <si>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</si>
  <si>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</si>
  <si>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</si>
  <si>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</si>
  <si>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</si>
  <si>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</si>
  <si>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</si>
  <si>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</si>
  <si>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</si>
  <si>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</si>
  <si>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</si>
  <si>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</si>
  <si>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</si>
  <si>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</si>
  <si>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</si>
  <si>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</si>
  <si>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</si>
  <si>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</si>
  <si>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</si>
  <si>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</si>
  <si>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</si>
  <si>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</si>
  <si>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</si>
  <si>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</si>
  <si>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</si>
  <si>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</si>
  <si>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</si>
  <si>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</si>
  <si>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</si>
  <si>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</si>
  <si>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</si>
  <si>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</si>
  <si>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</si>
  <si>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</si>
  <si>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</si>
  <si>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</si>
  <si>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</si>
  <si>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</si>
  <si>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</si>
  <si>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</si>
  <si>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</si>
  <si>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</si>
  <si>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</si>
  <si>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</si>
  <si>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</si>
  <si>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</si>
  <si>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</si>
  <si>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</si>
  <si>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</si>
  <si>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</si>
  <si>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</si>
  <si>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</si>
  <si>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</si>
  <si>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</si>
  <si>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</si>
  <si>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</si>
  <si>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</si>
  <si>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</si>
  <si>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</si>
  <si>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</si>
  <si>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</si>
  <si>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</si>
  <si>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</si>
  <si>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</si>
  <si>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</si>
  <si>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</si>
  <si>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</si>
  <si>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</si>
  <si>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</si>
  <si>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</si>
  <si>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</si>
  <si>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</si>
  <si>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</si>
  <si>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</si>
  <si>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</si>
  <si>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</si>
  <si>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</si>
  <si>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</si>
  <si>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</si>
  <si>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</si>
  <si>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</si>
  <si>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</si>
  <si>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</si>
  <si>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</si>
  <si>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</si>
  <si>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</si>
  <si>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</si>
  <si>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</si>
  <si>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</si>
  <si>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</si>
  <si>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</si>
  <si>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</si>
  <si>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</si>
  <si>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</si>
  <si>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</si>
  <si>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</si>
  <si>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</si>
  <si>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</si>
  <si>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</si>
  <si>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</si>
  <si>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</si>
  <si>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</si>
  <si>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</si>
  <si>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</si>
  <si>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</si>
  <si>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</si>
  <si>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</si>
  <si>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</si>
  <si>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</si>
  <si>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</si>
  <si>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</si>
  <si>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</si>
  <si>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</si>
  <si>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</si>
  <si>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</si>
  <si>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</si>
  <si>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</si>
  <si>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</si>
  <si>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</si>
  <si>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</si>
  <si>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</si>
  <si>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</si>
  <si>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</si>
  <si>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</si>
  <si>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</si>
  <si>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</si>
  <si>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</si>
  <si>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</si>
  <si>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</si>
  <si>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</si>
  <si>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</si>
  <si>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</si>
  <si>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</si>
  <si>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</si>
  <si>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</si>
  <si>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</si>
  <si>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</si>
  <si>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</si>
  <si>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</si>
  <si>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</si>
  <si>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</si>
  <si>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</si>
  <si>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</si>
  <si>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</si>
  <si>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</si>
  <si>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T570 T580 P51s P52s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</si>
  <si>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</si>
  <si>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</si>
  <si>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</si>
  <si>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</si>
  <si>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</si>
  <si>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</si>
  <si>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</si>
  <si>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</si>
  <si>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</si>
  <si>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</si>
  <si>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</si>
  <si>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</si>
  <si>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</si>
  <si>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</si>
  <si>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</si>
  <si>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T570 Regular - DE</t>
  </si>
  <si>
    <t xml:space="preserve">German</t>
  </si>
  <si>
    <t xml:space="preserve">Lenovo/T570/RG/DE</t>
  </si>
  <si>
    <t xml:space="preserve">Price – NON-Backlit</t>
  </si>
  <si>
    <t xml:space="preserve">Lenovo T570 Regular - FR</t>
  </si>
  <si>
    <t xml:space="preserve">French</t>
  </si>
  <si>
    <t xml:space="preserve">Lenovo/T570/RG/FR</t>
  </si>
  <si>
    <t xml:space="preserve">Packing size</t>
  </si>
  <si>
    <t xml:space="preserve">Big</t>
  </si>
  <si>
    <t xml:space="preserve">Lenovo T570 Regular - IT</t>
  </si>
  <si>
    <t xml:space="preserve">Italian</t>
  </si>
  <si>
    <t xml:space="preserve">Lenovo/T570/RG/IT</t>
  </si>
  <si>
    <t xml:space="preserve">Package height (CM)</t>
  </si>
  <si>
    <t xml:space="preserve">Lenovo T570 Regular - ES</t>
  </si>
  <si>
    <t xml:space="preserve">Spanish</t>
  </si>
  <si>
    <t xml:space="preserve">Lenovo/T570/RG/ES</t>
  </si>
  <si>
    <t xml:space="preserve">Package width (CM)</t>
  </si>
  <si>
    <t xml:space="preserve">Lenovo T570 Regular - UK</t>
  </si>
  <si>
    <t xml:space="preserve">UK</t>
  </si>
  <si>
    <t xml:space="preserve">Lenovo/T570/RG/UK</t>
  </si>
  <si>
    <t xml:space="preserve">Package length (CM)</t>
  </si>
  <si>
    <t xml:space="preserve">Lenovo T570 Regular - NOR</t>
  </si>
  <si>
    <t xml:space="preserve">Scandinavian – Nordic</t>
  </si>
  <si>
    <t xml:space="preserve">Lenovo/T570/RG/NOR</t>
  </si>
  <si>
    <t xml:space="preserve">Origin of Product</t>
  </si>
  <si>
    <t xml:space="preserve">Lenovo T570 Regular - BE</t>
  </si>
  <si>
    <t xml:space="preserve">Belgian</t>
  </si>
  <si>
    <t xml:space="preserve">01EN934</t>
  </si>
  <si>
    <t xml:space="preserve">Package weight (GR)</t>
  </si>
  <si>
    <t xml:space="preserve">Lenovo T570 Regular - BG</t>
  </si>
  <si>
    <t xml:space="preserve">Bulgarian</t>
  </si>
  <si>
    <t xml:space="preserve">01EN935</t>
  </si>
  <si>
    <t xml:space="preserve">Lenovo T570 Regular - CZ</t>
  </si>
  <si>
    <t xml:space="preserve">Czech</t>
  </si>
  <si>
    <t xml:space="preserve">01ER508</t>
  </si>
  <si>
    <t xml:space="preserve">Parent sku</t>
  </si>
  <si>
    <t xml:space="preserve">Lenovo T570 parent</t>
  </si>
  <si>
    <t xml:space="preserve">Lenovo T570 Regular - DK</t>
  </si>
  <si>
    <t xml:space="preserve">Danish</t>
  </si>
  <si>
    <t xml:space="preserve">01ER509</t>
  </si>
  <si>
    <t xml:space="preserve">Parent EAN</t>
  </si>
  <si>
    <t xml:space="preserve">Lenovo T570 Regular - HU</t>
  </si>
  <si>
    <t xml:space="preserve">Hungarian</t>
  </si>
  <si>
    <t xml:space="preserve">01EN943</t>
  </si>
  <si>
    <t xml:space="preserve">Lenovo T570 Regular - NL</t>
  </si>
  <si>
    <t xml:space="preserve">Dutch</t>
  </si>
  <si>
    <t xml:space="preserve">01EN947</t>
  </si>
  <si>
    <t xml:space="preserve">Item_type</t>
  </si>
  <si>
    <t xml:space="preserve">laptop-computer-replacement-parts</t>
  </si>
  <si>
    <t xml:space="preserve">Lenovo T570 Regular - NO</t>
  </si>
  <si>
    <t xml:space="preserve">Norwegian</t>
  </si>
  <si>
    <t xml:space="preserve">01ER520</t>
  </si>
  <si>
    <t xml:space="preserve">Lenovo T570 Regular - PL</t>
  </si>
  <si>
    <t xml:space="preserve">Polish</t>
  </si>
  <si>
    <t xml:space="preserve">Default quantity</t>
  </si>
  <si>
    <t xml:space="preserve">Lenovo T570 Regular - PT</t>
  </si>
  <si>
    <t xml:space="preserve">Portuguese</t>
  </si>
  <si>
    <t xml:space="preserve">01EN950</t>
  </si>
  <si>
    <t xml:space="preserve">Lenovo T570 Regular - SE/FI</t>
  </si>
  <si>
    <t xml:space="preserve">Swedish – Finnish</t>
  </si>
  <si>
    <t xml:space="preserve">01EN954</t>
  </si>
  <si>
    <t xml:space="preserve">Format</t>
  </si>
  <si>
    <t xml:space="preserve">PartialUpdate</t>
  </si>
  <si>
    <t xml:space="preserve">Lenovo T570 Regular - CH</t>
  </si>
  <si>
    <t xml:space="preserve">Swiss</t>
  </si>
  <si>
    <t xml:space="preserve">01EN955</t>
  </si>
  <si>
    <t xml:space="preserve">Lenovo T570 Regular - US INT</t>
  </si>
  <si>
    <t xml:space="preserve">US International</t>
  </si>
  <si>
    <t xml:space="preserve">Lenovo/T570/RG/USI</t>
  </si>
  <si>
    <t xml:space="preserve">Lenovo T570 Regular - RUS</t>
  </si>
  <si>
    <t xml:space="preserve">Russian</t>
  </si>
  <si>
    <t xml:space="preserve">01ER523</t>
  </si>
  <si>
    <t xml:space="preserve">Bullet Point 1:</t>
  </si>
  <si>
    <t xml:space="preserve">Lenovo T570 Regular - US</t>
  </si>
  <si>
    <t xml:space="preserve">US</t>
  </si>
  <si>
    <t xml:space="preserve">Lenovo/T570/RG/US</t>
  </si>
  <si>
    <t xml:space="preserve">Bullet Point 2:</t>
  </si>
  <si>
    <t xml:space="preserve">Lenovo T570 BL - DE</t>
  </si>
  <si>
    <t xml:space="preserve">Lenovo/T570/BL/DE</t>
  </si>
  <si>
    <t xml:space="preserve">Bullet Point 5:</t>
  </si>
  <si>
    <t xml:space="preserve">Lenovo T570 BL - FR</t>
  </si>
  <si>
    <t xml:space="preserve">Lenovo/T570/BL/FR</t>
  </si>
  <si>
    <t xml:space="preserve">Bullet Point 4:</t>
  </si>
  <si>
    <t xml:space="preserve">Lenovo T570 BL - IT</t>
  </si>
  <si>
    <t xml:space="preserve">Lenovo/T570/BL/IT</t>
  </si>
  <si>
    <t xml:space="preserve">Lenovo T570 BL - ES</t>
  </si>
  <si>
    <t xml:space="preserve">Lenovo/T570/BL/ES</t>
  </si>
  <si>
    <t xml:space="preserve">Lenovo T570 BL - UK</t>
  </si>
  <si>
    <t xml:space="preserve">Lenovo/T570/BL/UK</t>
  </si>
  <si>
    <t xml:space="preserve">Product Description</t>
  </si>
  <si>
    <t xml:space="preserve">Lenovo T570 BL - NOR</t>
  </si>
  <si>
    <t xml:space="preserve">Lenovo/T570/BL/NOR</t>
  </si>
  <si>
    <t xml:space="preserve">Lenovo T570 BL - BE</t>
  </si>
  <si>
    <t xml:space="preserve">01ER547</t>
  </si>
  <si>
    <t xml:space="preserve">Warranty Message</t>
  </si>
  <si>
    <t xml:space="preserve">Lenovo T570 BL - BG</t>
  </si>
  <si>
    <t xml:space="preserve">01ER548</t>
  </si>
  <si>
    <t xml:space="preserve">Lenovo T570 BL - CZ</t>
  </si>
  <si>
    <t xml:space="preserve">01ER549</t>
  </si>
  <si>
    <t xml:space="preserve">bullet point 4: regular</t>
  </si>
  <si>
    <t xml:space="preserve">Lenovo T570 BL - DK</t>
  </si>
  <si>
    <t xml:space="preserve">01ER591</t>
  </si>
  <si>
    <t xml:space="preserve">Lenovo T570 BL - HU</t>
  </si>
  <si>
    <t xml:space="preserve">01ER556</t>
  </si>
  <si>
    <t xml:space="preserve">Lenovo T570 BL - NL</t>
  </si>
  <si>
    <t xml:space="preserve">01ER601</t>
  </si>
  <si>
    <t xml:space="preserve">language</t>
  </si>
  <si>
    <t xml:space="preserve">Lenovo T570 BL - NO</t>
  </si>
  <si>
    <t xml:space="preserve">01ER602</t>
  </si>
  <si>
    <t xml:space="preserve">Marketplace</t>
  </si>
  <si>
    <t xml:space="preserve">EU</t>
  </si>
  <si>
    <t xml:space="preserve">Lenovo T570 BL - PL</t>
  </si>
  <si>
    <t xml:space="preserve">Lenovo T570 BL - PT</t>
  </si>
  <si>
    <t xml:space="preserve">01ER563</t>
  </si>
  <si>
    <t xml:space="preserve">Lenovo T570 BL - SE/FI</t>
  </si>
  <si>
    <t xml:space="preserve">01ER567</t>
  </si>
  <si>
    <t xml:space="preserve">Lenovo T570 BL - CH</t>
  </si>
  <si>
    <t xml:space="preserve">01ER568</t>
  </si>
  <si>
    <t xml:space="preserve">Lenovo T570 BL - US INT</t>
  </si>
  <si>
    <t xml:space="preserve">Lenovo/T570/BL/USI</t>
  </si>
  <si>
    <t xml:space="preserve">Lenovo T570 BL - RUS</t>
  </si>
  <si>
    <t xml:space="preserve">01ER605</t>
  </si>
  <si>
    <t xml:space="preserve">Lenovo T570 BL - US</t>
  </si>
  <si>
    <t xml:space="preserve">Lenovo/T570/BL/US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</si>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</sst>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true">
      <alignment horizontal="general" vertical="bottom" textRotation="0" wrapText="false" indent="0" shrinkToFit="false"/>
      <protection locked="false" hidden="false"/>
    </xf>
    <xf numFmtId="165" fontId="4" fillId="0" borderId="0" xfId="20" applyFont="false" applyBorder="false" applyAlignment="false" applyProtection="true">
      <alignment horizontal="general" vertical="bottom" textRotation="0" wrapText="false" indent="0" shrinkToFit="false"/>
      <protection locked="false" hidden="false"/>
    </xf>
    <xf numFmtId="166" fontId="4" fillId="0" borderId="0" xfId="20" applyFont="false" applyBorder="false" applyAlignment="false" applyProtection="true">
      <alignment horizontal="general" vertical="bottom" textRotation="0" wrapText="false" indent="0" shrinkToFit="false"/>
      <protection locked="false" hidden="false"/>
    </xf>
    <xf numFmtId="164" fontId="5" fillId="2" borderId="1" xfId="20" applyFont="true" applyBorder="true" applyAlignment="true" applyProtection="true">
      <alignment horizontal="left" vertical="center" textRotation="0" wrapText="false" indent="0" shrinkToFit="false"/>
      <protection locked="true" hidden="false"/>
    </xf>
    <xf numFmtId="165" fontId="5" fillId="2" borderId="1" xfId="20" applyFont="true" applyBorder="true" applyAlignment="true" applyProtection="true">
      <alignment horizontal="left" vertical="center" textRotation="0" wrapText="false" indent="0" shrinkToFit="false"/>
      <protection locked="true" hidden="false"/>
    </xf>
    <xf numFmtId="164" fontId="5" fillId="3" borderId="1" xfId="20" applyFont="true" applyBorder="true" applyAlignment="true" applyProtection="true">
      <alignment horizontal="left" vertical="center" textRotation="0" wrapText="false" indent="0" shrinkToFit="false"/>
      <protection locked="true" hidden="false"/>
    </xf>
    <xf numFmtId="164" fontId="5" fillId="4" borderId="1" xfId="20" applyFont="true" applyBorder="true" applyAlignment="true" applyProtection="true">
      <alignment horizontal="left" vertical="center" textRotation="0" wrapText="false" indent="0" shrinkToFit="false"/>
      <protection locked="true" hidden="false"/>
    </xf>
    <xf numFmtId="164" fontId="5" fillId="5" borderId="1" xfId="20" applyFont="true" applyBorder="true" applyAlignment="true" applyProtection="true">
      <alignment horizontal="left" vertical="center" textRotation="0" wrapText="false" indent="0" shrinkToFit="false"/>
      <protection locked="true" hidden="false"/>
    </xf>
    <xf numFmtId="164" fontId="5" fillId="6" borderId="1" xfId="20" applyFont="true" applyBorder="true" applyAlignment="true" applyProtection="true">
      <alignment horizontal="left" vertical="center" textRotation="0" wrapText="false" indent="0" shrinkToFit="false"/>
      <protection locked="true" hidden="false"/>
    </xf>
    <xf numFmtId="164" fontId="5" fillId="7" borderId="1" xfId="20" applyFont="true" applyBorder="true" applyAlignment="true" applyProtection="true">
      <alignment horizontal="left" vertical="center" textRotation="0" wrapText="false" indent="0" shrinkToFit="false"/>
      <protection locked="true" hidden="false"/>
    </xf>
    <xf numFmtId="164" fontId="5" fillId="8" borderId="1" xfId="20" applyFont="true" applyBorder="true" applyAlignment="true" applyProtection="true">
      <alignment horizontal="left" vertical="center" textRotation="0" wrapText="false" indent="0" shrinkToFit="false"/>
      <protection locked="true" hidden="false"/>
    </xf>
    <xf numFmtId="164" fontId="5" fillId="9" borderId="1" xfId="20" applyFont="true" applyBorder="true" applyAlignment="true" applyProtection="true">
      <alignment horizontal="left" vertical="center" textRotation="0" wrapText="false" indent="0" shrinkToFit="false"/>
      <protection locked="true" hidden="false"/>
    </xf>
    <xf numFmtId="164" fontId="5" fillId="10" borderId="1" xfId="20" applyFont="true" applyBorder="true" applyAlignment="true" applyProtection="true">
      <alignment horizontal="left" vertical="center" textRotation="0" wrapText="false" indent="0" shrinkToFit="false"/>
      <protection locked="true" hidden="false"/>
    </xf>
    <xf numFmtId="164" fontId="5" fillId="11" borderId="1" xfId="20" applyFont="true" applyBorder="true" applyAlignment="true" applyProtection="true">
      <alignment horizontal="left" vertical="center" textRotation="0" wrapText="false" indent="0" shrinkToFit="false"/>
      <protection locked="true" hidden="false"/>
    </xf>
    <xf numFmtId="164" fontId="4" fillId="2" borderId="2" xfId="20" applyFont="true" applyBorder="true" applyAlignment="true" applyProtection="true">
      <alignment horizontal="left" vertical="center" textRotation="0" wrapText="false" indent="0" shrinkToFit="false"/>
      <protection locked="true" hidden="false"/>
    </xf>
    <xf numFmtId="165" fontId="4" fillId="2" borderId="2" xfId="20" applyFont="true" applyBorder="true" applyAlignment="true" applyProtection="true">
      <alignment horizontal="left" vertical="center" textRotation="0" wrapText="false" indent="0" shrinkToFit="false"/>
      <protection locked="true" hidden="false"/>
    </xf>
    <xf numFmtId="164" fontId="5" fillId="5" borderId="2" xfId="21" applyFont="true" applyBorder="true" applyAlignment="true" applyProtection="false">
      <alignment horizontal="left" vertical="center" textRotation="0" wrapText="false" indent="0" shrinkToFit="false"/>
      <protection locked="true" hidden="false"/>
    </xf>
    <xf numFmtId="164" fontId="4" fillId="3" borderId="2" xfId="20" applyFont="true" applyBorder="true" applyAlignment="true" applyProtection="true">
      <alignment horizontal="left" vertical="center" textRotation="0" wrapText="false" indent="0" shrinkToFit="false"/>
      <protection locked="true" hidden="false"/>
    </xf>
    <xf numFmtId="164" fontId="4" fillId="4" borderId="2" xfId="20" applyFont="true" applyBorder="true" applyAlignment="true" applyProtection="true">
      <alignment horizontal="left" vertical="center" textRotation="0" wrapText="false" indent="0" shrinkToFit="false"/>
      <protection locked="true" hidden="false"/>
    </xf>
    <xf numFmtId="164" fontId="4" fillId="5" borderId="2" xfId="20" applyFont="true" applyBorder="true" applyAlignment="true" applyProtection="true">
      <alignment horizontal="left" vertical="center" textRotation="0" wrapText="false" indent="0" shrinkToFit="false"/>
      <protection locked="true" hidden="false"/>
    </xf>
    <xf numFmtId="164" fontId="4" fillId="6" borderId="2" xfId="20" applyFont="true" applyBorder="true" applyAlignment="true" applyProtection="true">
      <alignment horizontal="left" vertical="center" textRotation="0" wrapText="false" indent="0" shrinkToFit="false"/>
      <protection locked="true" hidden="false"/>
    </xf>
    <xf numFmtId="164" fontId="4" fillId="7" borderId="2" xfId="20" applyFont="true" applyBorder="true" applyAlignment="true" applyProtection="true">
      <alignment horizontal="left" vertical="center" textRotation="0" wrapText="false" indent="0" shrinkToFit="false"/>
      <protection locked="true" hidden="false"/>
    </xf>
    <xf numFmtId="164" fontId="4" fillId="8" borderId="2" xfId="20" applyFont="true" applyBorder="true" applyAlignment="true" applyProtection="true">
      <alignment horizontal="left" vertical="center" textRotation="0" wrapText="false" indent="0" shrinkToFit="false"/>
      <protection locked="true" hidden="false"/>
    </xf>
    <xf numFmtId="164" fontId="4" fillId="9" borderId="2" xfId="20" applyFont="true" applyBorder="true" applyAlignment="true" applyProtection="true">
      <alignment horizontal="left" vertical="center" textRotation="0" wrapText="false" indent="0" shrinkToFit="false"/>
      <protection locked="true" hidden="false"/>
    </xf>
    <xf numFmtId="164" fontId="4" fillId="10" borderId="2" xfId="20" applyFont="true" applyBorder="true" applyAlignment="true" applyProtection="true">
      <alignment horizontal="left" vertical="center" textRotation="0" wrapText="false" indent="0" shrinkToFit="false"/>
      <protection locked="true" hidden="false"/>
    </xf>
    <xf numFmtId="164" fontId="4" fillId="11" borderId="2" xfId="20" applyFont="true" applyBorder="true" applyAlignment="true" applyProtection="true">
      <alignment horizontal="left" vertical="center"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false" applyAlignment="true" applyProtection="true">
      <alignment horizontal="general" vertical="bottom" textRotation="0" wrapText="true" indent="0" shrinkToFit="false"/>
      <protection locked="fals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12" borderId="0" xfId="2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51C25B94/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GV138" colorId="64" zoomScale="100" zoomScaleNormal="100" zoomScalePageLayoutView="100" workbookViewId="0">
      <selection pane="topLeft" activeCell="AB5" activeCellId="0" sqref="AB5:HK176"/>
    </sheetView>
  </sheetViews>
  <sheetFormatPr defaultColWidth="11.34375" defaultRowHeight="15" zeroHeight="false" outlineLevelRow="0" outlineLevelCol="0"/>
  <cols>
    <col collapsed="false" customWidth="true" hidden="false" outlineLevel="0" max="1" min="1" style="1" width="15.16"/>
    <col collapsed="false" customWidth="true" hidden="false" outlineLevel="0" max="2" min="2" style="2" width="45.66"/>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6"/>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6"/>
    <col collapsed="false" customWidth="true" hidden="false" outlineLevel="0" max="27" min="27" style="1" width="15.83"/>
    <col collapsed="false" customWidth="true" hidden="false" outlineLevel="0" max="28" min="28" style="1" width="22.5"/>
    <col collapsed="false" customWidth="true" hidden="false" outlineLevel="0" max="29" min="29" style="1" width="16.16"/>
    <col collapsed="false" customWidth="true" hidden="false" outlineLevel="0" max="33" min="30" style="1" width="27.99"/>
    <col collapsed="false" customWidth="true" hidden="false" outlineLevel="0" max="34" min="34" style="1" width="28.99"/>
    <col collapsed="false" customWidth="true" hidden="false" outlineLevel="0" max="35" min="35" style="1" width="69.51"/>
    <col collapsed="false" customWidth="true" hidden="false" outlineLevel="0" max="36" min="36" style="1" width="102.33"/>
    <col collapsed="false" customWidth="true" hidden="false" outlineLevel="0" max="37" min="37" style="1" width="86.66"/>
    <col collapsed="false" customWidth="true" hidden="false" outlineLevel="0" max="38" min="38" style="1" width="105.66"/>
    <col collapsed="false" customWidth="true" hidden="false" outlineLevel="0" max="39" min="39" style="1" width="12.83"/>
    <col collapsed="false" customWidth="true" hidden="false" outlineLevel="0" max="40" min="40" style="1" width="16.16"/>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1"/>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1"/>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6"/>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6"/>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1"/>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6"/>
    <col collapsed="false" customWidth="true" hidden="false" outlineLevel="0" max="148" min="145" style="1" width="29.66"/>
    <col collapsed="false" customWidth="true" hidden="false" outlineLevel="0" max="149" min="149" style="1" width="20.66"/>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6"/>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6"/>
    <col collapsed="false" customWidth="true" hidden="false" outlineLevel="0" max="164" min="164" style="1" width="33.16"/>
    <col collapsed="false" customWidth="true" hidden="false" outlineLevel="0" max="165" min="165" style="1" width="23.16"/>
    <col collapsed="false" customWidth="true" hidden="false" outlineLevel="0" max="166" min="166" style="1" width="34.51"/>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5"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5"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8"/>
      <c r="D4" s="29"/>
      <c r="E4" s="27"/>
      <c r="F4" s="28"/>
      <c r="G4" s="28"/>
      <c r="H4" s="27"/>
      <c r="I4" s="27"/>
      <c r="J4" s="30"/>
      <c r="K4" s="31"/>
      <c r="L4" s="32"/>
      <c r="M4" s="32"/>
      <c r="W4" s="28"/>
      <c r="X4" s="32"/>
      <c r="Y4" s="33"/>
      <c r="Z4" s="32"/>
      <c r="DY4" s="27"/>
      <c r="DZ4" s="27"/>
      <c r="EA4" s="27"/>
      <c r="EB4" s="27"/>
      <c r="EC4" s="27"/>
      <c r="EV4" s="27"/>
    </row>
    <row r="5" customFormat="false" ht="15.65" hidden="false" customHeight="false" outlineLevel="0" collapsed="false">
      <c r="A5" s="27" t="str">
        <f aca="false">IF(ISBLANK(Values!E4),"",IF(Values!$B$37="EU","computercomponent","computer"))</f>
        <v>computercomponent</v>
      </c>
      <c r="B5" s="34" t="str">
        <f aca="false">IF(ISBLANK(Values!E4),"",Values!F4)</f>
        <v>Lenovo T570 Regular - DE</v>
      </c>
      <c r="C5" s="30"/>
      <c r="D5" s="29" t="n">
        <f aca="false">IF(ISBLANK(Values!E4),"",Values!E4)</f>
        <v>5714401574019</v>
      </c>
      <c r="E5" s="27" t="str">
        <f aca="false">IF(ISBLANK(Values!E4),"","EAN")</f>
        <v>EAN</v>
      </c>
      <c r="F5" s="28"/>
      <c r="G5" s="30"/>
      <c r="H5" s="27"/>
      <c r="I5" s="27"/>
      <c r="J5" s="33"/>
      <c r="K5" s="28"/>
      <c r="L5" s="32"/>
      <c r="M5" s="35" t="str">
        <f aca="false">IF(ISBLANK(Values!E4),"",Values!$M4)</f>
        <v>https://raw.githubusercontent.com/PatrickVibild/TellusAmazonPictures/master/pictures/Lenovo/T570/RG/DE/1.jpg</v>
      </c>
      <c r="N5" s="35" t="str">
        <f aca="false">IF(ISBLANK(Values!$F4),"",Values!N4)</f>
        <v>https://raw.githubusercontent.com/PatrickVibild/TellusAmazonPictures/master/pictures/Lenovo/T570/RG/DE/2.jpg</v>
      </c>
      <c r="O5" s="35" t="str">
        <f aca="false">IF(ISBLANK(Values!$F4),"",Values!O4)</f>
        <v>https://raw.githubusercontent.com/PatrickVibild/TellusAmazonPictures/master/pictures/Lenovo/T570/RG/DE/3.jpg</v>
      </c>
      <c r="P5" s="35" t="str">
        <f aca="false">IF(ISBLANK(Values!$F4),"",Values!P4)</f>
        <v>https://raw.githubusercontent.com/PatrickVibild/TellusAmazonPictures/master/pictures/Lenovo/T570/RG/DE/4.jpg</v>
      </c>
      <c r="Q5" s="35" t="str">
        <f aca="false">IF(ISBLANK(Values!$F4),"",Values!Q4)</f>
        <v>https://raw.githubusercontent.com/PatrickVibild/TellusAmazonPictures/master/pictures/Lenovo/T570/RG/DE/5.jpg</v>
      </c>
      <c r="R5" s="35" t="str">
        <f aca="false">IF(ISBLANK(Values!$F4),"",Values!R4)</f>
        <v>https://raw.githubusercontent.com/PatrickVibild/TellusAmazonPictures/master/pictures/Lenovo/T570/RG/DE/6.jpg</v>
      </c>
      <c r="S5" s="35" t="str">
        <f aca="false">IF(ISBLANK(Values!$F4),"",Values!S4)</f>
        <v>https://raw.githubusercontent.com/PatrickVibild/TellusAmazonPictures/master/pictures/Lenovo/T570/RG/DE/7.jpg</v>
      </c>
      <c r="T5" s="35" t="str">
        <f aca="false">IF(ISBLANK(Values!$F4),"",Values!T4)</f>
        <v>https://raw.githubusercontent.com/PatrickVibild/TellusAmazonPictures/master/pictures/Lenovo/T570/RG/DE/8.jpg</v>
      </c>
      <c r="U5" s="35" t="str">
        <f aca="false">IF(ISBLANK(Values!$F4),"",Values!U4)</f>
        <v>https://raw.githubusercontent.com/PatrickVibild/TellusAmazonPictures/master/pictures/Lenovo/T570/RG/DE/9.jpg</v>
      </c>
      <c r="W5" s="30"/>
      <c r="X5" s="30"/>
      <c r="Y5" s="33"/>
      <c r="Z5" s="30"/>
      <c r="AA5" s="1" t="str">
        <f aca="false">IF(ISBLANK(Values!E4),"",Values!$B$20)</f>
        <v>PartialUpdate</v>
      </c>
      <c r="AI5" s="36"/>
      <c r="AJ5" s="37"/>
      <c r="AT5" s="28"/>
      <c r="BE5" s="27"/>
      <c r="BF5" s="27"/>
      <c r="BG5" s="27"/>
      <c r="BH5" s="27"/>
      <c r="DO5" s="27"/>
      <c r="DP5" s="27"/>
      <c r="DS5" s="27"/>
      <c r="DY5" s="27"/>
      <c r="DZ5" s="27"/>
      <c r="EA5" s="27"/>
      <c r="EB5" s="27"/>
      <c r="EC5" s="27"/>
      <c r="EV5" s="27"/>
      <c r="FO5" s="28"/>
    </row>
    <row r="6" customFormat="false" ht="15" hidden="false" customHeight="false" outlineLevel="0" collapsed="false">
      <c r="A6" s="27" t="str">
        <f aca="false">IF(ISBLANK(Values!E5),"",IF(Values!$B$37="EU","computercomponent","computer"))</f>
        <v>computercomponent</v>
      </c>
      <c r="B6" s="34" t="str">
        <f aca="false">IF(ISBLANK(Values!E5),"",Values!F5)</f>
        <v>Lenovo T570 Regular - FR</v>
      </c>
      <c r="C6" s="30"/>
      <c r="D6" s="29" t="n">
        <f aca="false">IF(ISBLANK(Values!E5),"",Values!E5)</f>
        <v>5714401574026</v>
      </c>
      <c r="E6" s="27" t="str">
        <f aca="false">IF(ISBLANK(Values!E5),"","EAN")</f>
        <v>EAN</v>
      </c>
      <c r="F6" s="28"/>
      <c r="G6" s="30"/>
      <c r="H6" s="27"/>
      <c r="I6" s="27"/>
      <c r="J6" s="33"/>
      <c r="K6" s="28"/>
      <c r="L6" s="32"/>
      <c r="M6" s="35" t="str">
        <f aca="false">IF(ISBLANK(Values!E5),"",Values!$M5)</f>
        <v>https://raw.githubusercontent.com/PatrickVibild/TellusAmazonPictures/master/pictures/Lenovo/T570/RG/FR/1.jpg</v>
      </c>
      <c r="N6" s="35" t="str">
        <f aca="false">IF(ISBLANK(Values!$F5),"",Values!N5)</f>
        <v>https://raw.githubusercontent.com/PatrickVibild/TellusAmazonPictures/master/pictures/Lenovo/T570/RG/FR/2.jpg</v>
      </c>
      <c r="O6" s="35" t="str">
        <f aca="false">IF(ISBLANK(Values!$F5),"",Values!O5)</f>
        <v>https://raw.githubusercontent.com/PatrickVibild/TellusAmazonPictures/master/pictures/Lenovo/T570/RG/FR/3.jpg</v>
      </c>
      <c r="P6" s="35" t="str">
        <f aca="false">IF(ISBLANK(Values!$F5),"",Values!P5)</f>
        <v>https://raw.githubusercontent.com/PatrickVibild/TellusAmazonPictures/master/pictures/Lenovo/T570/RG/FR/4.jpg</v>
      </c>
      <c r="Q6" s="35" t="str">
        <f aca="false">IF(ISBLANK(Values!$F5),"",Values!Q5)</f>
        <v>https://raw.githubusercontent.com/PatrickVibild/TellusAmazonPictures/master/pictures/Lenovo/T570/RG/FR/5.jpg</v>
      </c>
      <c r="R6" s="35" t="str">
        <f aca="false">IF(ISBLANK(Values!$F5),"",Values!R5)</f>
        <v>https://raw.githubusercontent.com/PatrickVibild/TellusAmazonPictures/master/pictures/Lenovo/T570/RG/FR/6.jpg</v>
      </c>
      <c r="S6" s="35" t="str">
        <f aca="false">IF(ISBLANK(Values!$F5),"",Values!S5)</f>
        <v>https://raw.githubusercontent.com/PatrickVibild/TellusAmazonPictures/master/pictures/Lenovo/T570/RG/FR/7.jpg</v>
      </c>
      <c r="T6" s="35" t="str">
        <f aca="false">IF(ISBLANK(Values!$F5),"",Values!T5)</f>
        <v>https://raw.githubusercontent.com/PatrickVibild/TellusAmazonPictures/master/pictures/Lenovo/T570/RG/FR/8.jpg</v>
      </c>
      <c r="U6" s="35" t="str">
        <f aca="false">IF(ISBLANK(Values!$F5),"",Values!U5)</f>
        <v>https://raw.githubusercontent.com/PatrickVibild/TellusAmazonPictures/master/pictures/Lenovo/T570/RG/FR/9.jpg</v>
      </c>
      <c r="W6" s="30"/>
      <c r="X6" s="30"/>
      <c r="Y6" s="33"/>
      <c r="Z6" s="30"/>
      <c r="AA6" s="1" t="str">
        <f aca="false">IF(ISBLANK(Values!E5),"",Values!$B$20)</f>
        <v>PartialUpdate</v>
      </c>
      <c r="AI6" s="36"/>
      <c r="AJ6" s="37"/>
      <c r="AT6" s="28"/>
      <c r="BE6" s="27"/>
      <c r="BF6" s="27"/>
      <c r="BG6" s="27"/>
      <c r="BH6" s="27"/>
      <c r="DO6" s="27"/>
      <c r="DP6" s="27"/>
      <c r="DS6" s="27"/>
      <c r="DY6" s="27"/>
      <c r="DZ6" s="27"/>
      <c r="EA6" s="27"/>
      <c r="EB6" s="27"/>
      <c r="EC6" s="27"/>
      <c r="EV6" s="27"/>
      <c r="FO6" s="28"/>
    </row>
    <row r="7" customFormat="false" ht="15" hidden="false" customHeight="false" outlineLevel="0" collapsed="false">
      <c r="A7" s="27" t="str">
        <f aca="false">IF(ISBLANK(Values!E6),"",IF(Values!$B$37="EU","computercomponent","computer"))</f>
        <v>computercomponent</v>
      </c>
      <c r="B7" s="34" t="str">
        <f aca="false">IF(ISBLANK(Values!E6),"",Values!F6)</f>
        <v>Lenovo T570 Regular - IT</v>
      </c>
      <c r="C7" s="30"/>
      <c r="D7" s="29" t="n">
        <f aca="false">IF(ISBLANK(Values!E6),"",Values!E6)</f>
        <v>5714401574033</v>
      </c>
      <c r="E7" s="27" t="str">
        <f aca="false">IF(ISBLANK(Values!E6),"","EAN")</f>
        <v>EAN</v>
      </c>
      <c r="F7" s="28"/>
      <c r="G7" s="30"/>
      <c r="H7" s="27"/>
      <c r="I7" s="27"/>
      <c r="J7" s="33"/>
      <c r="K7" s="28"/>
      <c r="L7" s="32"/>
      <c r="M7" s="35" t="str">
        <f aca="false">IF(ISBLANK(Values!E6),"",Values!$M6)</f>
        <v>https://raw.githubusercontent.com/PatrickVibild/TellusAmazonPictures/master/pictures/Lenovo/T570/RG/IT/1.jpg</v>
      </c>
      <c r="N7" s="35" t="str">
        <f aca="false">IF(ISBLANK(Values!$F6),"",Values!N6)</f>
        <v>https://raw.githubusercontent.com/PatrickVibild/TellusAmazonPictures/master/pictures/Lenovo/T570/RG/IT/2.jpg</v>
      </c>
      <c r="O7" s="35" t="str">
        <f aca="false">IF(ISBLANK(Values!$F6),"",Values!O6)</f>
        <v>https://raw.githubusercontent.com/PatrickVibild/TellusAmazonPictures/master/pictures/Lenovo/T570/RG/IT/3.jpg</v>
      </c>
      <c r="P7" s="35" t="str">
        <f aca="false">IF(ISBLANK(Values!$F6),"",Values!P6)</f>
        <v>https://raw.githubusercontent.com/PatrickVibild/TellusAmazonPictures/master/pictures/Lenovo/T570/RG/IT/4.jpg</v>
      </c>
      <c r="Q7" s="35" t="str">
        <f aca="false">IF(ISBLANK(Values!$F6),"",Values!Q6)</f>
        <v>https://raw.githubusercontent.com/PatrickVibild/TellusAmazonPictures/master/pictures/Lenovo/T570/RG/IT/5.jpg</v>
      </c>
      <c r="R7" s="35" t="str">
        <f aca="false">IF(ISBLANK(Values!$F6),"",Values!R6)</f>
        <v>https://raw.githubusercontent.com/PatrickVibild/TellusAmazonPictures/master/pictures/Lenovo/T570/RG/IT/6.jpg</v>
      </c>
      <c r="S7" s="35" t="str">
        <f aca="false">IF(ISBLANK(Values!$F6),"",Values!S6)</f>
        <v>https://raw.githubusercontent.com/PatrickVibild/TellusAmazonPictures/master/pictures/Lenovo/T570/RG/IT/7.jpg</v>
      </c>
      <c r="T7" s="35" t="str">
        <f aca="false">IF(ISBLANK(Values!$F6),"",Values!T6)</f>
        <v>https://raw.githubusercontent.com/PatrickVibild/TellusAmazonPictures/master/pictures/Lenovo/T570/RG/IT/8.jpg</v>
      </c>
      <c r="U7" s="35" t="str">
        <f aca="false">IF(ISBLANK(Values!$F6),"",Values!U6)</f>
        <v>https://raw.githubusercontent.com/PatrickVibild/TellusAmazonPictures/master/pictures/Lenovo/T570/RG/IT/9.jpg</v>
      </c>
      <c r="W7" s="30"/>
      <c r="X7" s="30"/>
      <c r="Y7" s="33"/>
      <c r="Z7" s="30"/>
      <c r="AA7" s="1" t="str">
        <f aca="false">IF(ISBLANK(Values!E6),"",Values!$B$20)</f>
        <v>PartialUpdate</v>
      </c>
      <c r="AI7" s="36"/>
      <c r="AJ7" s="37"/>
      <c r="AT7" s="28"/>
      <c r="BE7" s="27"/>
      <c r="BF7" s="27"/>
      <c r="BG7" s="27"/>
      <c r="BH7" s="27"/>
      <c r="DO7" s="27"/>
      <c r="DP7" s="27"/>
      <c r="DS7" s="27"/>
      <c r="DY7" s="27"/>
      <c r="DZ7" s="27"/>
      <c r="EA7" s="27"/>
      <c r="EB7" s="27"/>
      <c r="EC7" s="27"/>
      <c r="EV7" s="27"/>
      <c r="FO7" s="28"/>
    </row>
    <row r="8" customFormat="false" ht="15" hidden="false" customHeight="false" outlineLevel="0" collapsed="false">
      <c r="A8" s="27" t="str">
        <f aca="false">IF(ISBLANK(Values!E7),"",IF(Values!$B$37="EU","computercomponent","computer"))</f>
        <v>computercomponent</v>
      </c>
      <c r="B8" s="34" t="str">
        <f aca="false">IF(ISBLANK(Values!E7),"",Values!F7)</f>
        <v>Lenovo T570 Regular - ES</v>
      </c>
      <c r="C8" s="30"/>
      <c r="D8" s="29" t="n">
        <f aca="false">IF(ISBLANK(Values!E7),"",Values!E7)</f>
        <v>5714401574040</v>
      </c>
      <c r="E8" s="27" t="str">
        <f aca="false">IF(ISBLANK(Values!E7),"","EAN")</f>
        <v>EAN</v>
      </c>
      <c r="F8" s="28"/>
      <c r="G8" s="30"/>
      <c r="H8" s="27"/>
      <c r="I8" s="27"/>
      <c r="J8" s="33"/>
      <c r="K8" s="28"/>
      <c r="L8" s="32"/>
      <c r="M8" s="35" t="str">
        <f aca="false">IF(ISBLANK(Values!E7),"",Values!$M7)</f>
        <v>https://raw.githubusercontent.com/PatrickVibild/TellusAmazonPictures/master/pictures/Lenovo/T570/RG/ES/1.jpg</v>
      </c>
      <c r="N8" s="35" t="str">
        <f aca="false">IF(ISBLANK(Values!$F7),"",Values!N7)</f>
        <v>https://raw.githubusercontent.com/PatrickVibild/TellusAmazonPictures/master/pictures/Lenovo/T570/RG/ES/2.jpg</v>
      </c>
      <c r="O8" s="35" t="str">
        <f aca="false">IF(ISBLANK(Values!$F7),"",Values!O7)</f>
        <v>https://raw.githubusercontent.com/PatrickVibild/TellusAmazonPictures/master/pictures/Lenovo/T570/RG/ES/3.jpg</v>
      </c>
      <c r="P8" s="35" t="str">
        <f aca="false">IF(ISBLANK(Values!$F7),"",Values!P7)</f>
        <v>https://raw.githubusercontent.com/PatrickVibild/TellusAmazonPictures/master/pictures/Lenovo/T570/RG/ES/4.jpg</v>
      </c>
      <c r="Q8" s="35" t="str">
        <f aca="false">IF(ISBLANK(Values!$F7),"",Values!Q7)</f>
        <v>https://raw.githubusercontent.com/PatrickVibild/TellusAmazonPictures/master/pictures/Lenovo/T570/RG/ES/5.jpg</v>
      </c>
      <c r="R8" s="35" t="str">
        <f aca="false">IF(ISBLANK(Values!$F7),"",Values!R7)</f>
        <v>https://raw.githubusercontent.com/PatrickVibild/TellusAmazonPictures/master/pictures/Lenovo/T570/RG/ES/6.jpg</v>
      </c>
      <c r="S8" s="35" t="str">
        <f aca="false">IF(ISBLANK(Values!$F7),"",Values!S7)</f>
        <v>https://raw.githubusercontent.com/PatrickVibild/TellusAmazonPictures/master/pictures/Lenovo/T570/RG/ES/7.jpg</v>
      </c>
      <c r="T8" s="35" t="str">
        <f aca="false">IF(ISBLANK(Values!$F7),"",Values!T7)</f>
        <v>https://raw.githubusercontent.com/PatrickVibild/TellusAmazonPictures/master/pictures/Lenovo/T570/RG/ES/8.jpg</v>
      </c>
      <c r="U8" s="35" t="str">
        <f aca="false">IF(ISBLANK(Values!$F7),"",Values!U7)</f>
        <v>https://raw.githubusercontent.com/PatrickVibild/TellusAmazonPictures/master/pictures/Lenovo/T570/RG/ES/9.jpg</v>
      </c>
      <c r="W8" s="30"/>
      <c r="X8" s="30"/>
      <c r="Y8" s="33"/>
      <c r="Z8" s="30"/>
      <c r="AA8" s="1" t="str">
        <f aca="false">IF(ISBLANK(Values!E7),"",Values!$B$20)</f>
        <v>PartialUpdate</v>
      </c>
      <c r="AI8" s="36"/>
      <c r="AJ8" s="37"/>
      <c r="AT8" s="28"/>
      <c r="BE8" s="27"/>
      <c r="BF8" s="27"/>
      <c r="BG8" s="27"/>
      <c r="BH8" s="27"/>
      <c r="DO8" s="27"/>
      <c r="DP8" s="27"/>
      <c r="DS8" s="27"/>
      <c r="DY8" s="27"/>
      <c r="DZ8" s="27"/>
      <c r="EA8" s="27"/>
      <c r="EB8" s="27"/>
      <c r="EC8" s="27"/>
      <c r="EV8" s="27"/>
      <c r="FO8" s="28"/>
    </row>
    <row r="9" customFormat="false" ht="15" hidden="false" customHeight="false" outlineLevel="0" collapsed="false">
      <c r="A9" s="27" t="str">
        <f aca="false">IF(ISBLANK(Values!E8),"",IF(Values!$B$37="EU","computercomponent","computer"))</f>
        <v>computercomponent</v>
      </c>
      <c r="B9" s="34" t="str">
        <f aca="false">IF(ISBLANK(Values!E8),"",Values!F8)</f>
        <v>Lenovo T570 Regular - UK</v>
      </c>
      <c r="C9" s="30"/>
      <c r="D9" s="29" t="n">
        <f aca="false">IF(ISBLANK(Values!E8),"",Values!E8)</f>
        <v>5714401574057</v>
      </c>
      <c r="E9" s="27" t="str">
        <f aca="false">IF(ISBLANK(Values!E8),"","EAN")</f>
        <v>EAN</v>
      </c>
      <c r="F9" s="28"/>
      <c r="G9" s="30"/>
      <c r="H9" s="27"/>
      <c r="I9" s="27"/>
      <c r="J9" s="33"/>
      <c r="K9" s="28"/>
      <c r="L9" s="32"/>
      <c r="M9" s="35" t="str">
        <f aca="false">IF(ISBLANK(Values!E8),"",Values!$M8)</f>
        <v>https://raw.githubusercontent.com/PatrickVibild/TellusAmazonPictures/master/pictures/Lenovo/T570/RG/UK/1.jpg</v>
      </c>
      <c r="N9" s="35" t="str">
        <f aca="false">IF(ISBLANK(Values!$F8),"",Values!N8)</f>
        <v>https://raw.githubusercontent.com/PatrickVibild/TellusAmazonPictures/master/pictures/Lenovo/T570/RG/UK/2.jpg</v>
      </c>
      <c r="O9" s="35" t="str">
        <f aca="false">IF(ISBLANK(Values!$F8),"",Values!O8)</f>
        <v>https://raw.githubusercontent.com/PatrickVibild/TellusAmazonPictures/master/pictures/Lenovo/T570/RG/UK/3.jpg</v>
      </c>
      <c r="P9" s="35" t="str">
        <f aca="false">IF(ISBLANK(Values!$F8),"",Values!P8)</f>
        <v>https://raw.githubusercontent.com/PatrickVibild/TellusAmazonPictures/master/pictures/Lenovo/T570/RG/UK/4.jpg</v>
      </c>
      <c r="Q9" s="35" t="str">
        <f aca="false">IF(ISBLANK(Values!$F8),"",Values!Q8)</f>
        <v>https://raw.githubusercontent.com/PatrickVibild/TellusAmazonPictures/master/pictures/Lenovo/T570/RG/UK/5.jpg</v>
      </c>
      <c r="R9" s="35" t="str">
        <f aca="false">IF(ISBLANK(Values!$F8),"",Values!R8)</f>
        <v>https://raw.githubusercontent.com/PatrickVibild/TellusAmazonPictures/master/pictures/Lenovo/T570/RG/UK/6.jpg</v>
      </c>
      <c r="S9" s="35" t="str">
        <f aca="false">IF(ISBLANK(Values!$F8),"",Values!S8)</f>
        <v>https://raw.githubusercontent.com/PatrickVibild/TellusAmazonPictures/master/pictures/Lenovo/T570/RG/UK/7.jpg</v>
      </c>
      <c r="T9" s="35" t="str">
        <f aca="false">IF(ISBLANK(Values!$F8),"",Values!T8)</f>
        <v>https://raw.githubusercontent.com/PatrickVibild/TellusAmazonPictures/master/pictures/Lenovo/T570/RG/UK/8.jpg</v>
      </c>
      <c r="U9" s="35" t="str">
        <f aca="false">IF(ISBLANK(Values!$F8),"",Values!U8)</f>
        <v>https://raw.githubusercontent.com/PatrickVibild/TellusAmazonPictures/master/pictures/Lenovo/T570/RG/UK/9.jpg</v>
      </c>
      <c r="W9" s="30"/>
      <c r="X9" s="30"/>
      <c r="Y9" s="33"/>
      <c r="Z9" s="30"/>
      <c r="AA9" s="1" t="str">
        <f aca="false">IF(ISBLANK(Values!E8),"",Values!$B$20)</f>
        <v>PartialUpdate</v>
      </c>
      <c r="AI9" s="36"/>
      <c r="AJ9" s="37"/>
      <c r="AT9" s="28"/>
      <c r="BE9" s="27"/>
      <c r="BF9" s="27"/>
      <c r="BG9" s="27"/>
      <c r="BH9" s="27"/>
      <c r="DO9" s="27"/>
      <c r="DP9" s="27"/>
      <c r="DS9" s="27"/>
      <c r="DY9" s="27"/>
      <c r="DZ9" s="27"/>
      <c r="EA9" s="27"/>
      <c r="EB9" s="27"/>
      <c r="EC9" s="27"/>
      <c r="EV9" s="27"/>
      <c r="FO9" s="28"/>
    </row>
    <row r="10" customFormat="false" ht="15" hidden="false" customHeight="false" outlineLevel="0" collapsed="false">
      <c r="A10" s="27" t="str">
        <f aca="false">IF(ISBLANK(Values!E9),"",IF(Values!$B$37="EU","computercomponent","computer"))</f>
        <v>computercomponent</v>
      </c>
      <c r="B10" s="34" t="str">
        <f aca="false">IF(ISBLANK(Values!E9),"",Values!F9)</f>
        <v>Lenovo T570 Regular - NOR</v>
      </c>
      <c r="C10" s="30"/>
      <c r="D10" s="29" t="n">
        <f aca="false">IF(ISBLANK(Values!E9),"",Values!E9)</f>
        <v>5714401574064</v>
      </c>
      <c r="E10" s="27" t="str">
        <f aca="false">IF(ISBLANK(Values!E9),"","EAN")</f>
        <v>EAN</v>
      </c>
      <c r="F10" s="28"/>
      <c r="G10" s="30"/>
      <c r="H10" s="27"/>
      <c r="I10" s="27"/>
      <c r="J10" s="33"/>
      <c r="K10" s="28"/>
      <c r="L10" s="32"/>
      <c r="M10" s="35" t="str">
        <f aca="false">IF(ISBLANK(Values!E9),"",Values!$M9)</f>
        <v>https://raw.githubusercontent.com/PatrickVibild/TellusAmazonPictures/master/pictures/Lenovo/T570/RG/NOR/1.jpg</v>
      </c>
      <c r="N10" s="35" t="str">
        <f aca="false">IF(ISBLANK(Values!$F9),"",Values!N9)</f>
        <v>https://raw.githubusercontent.com/PatrickVibild/TellusAmazonPictures/master/pictures/Lenovo/T570/RG/NOR/2.jpg</v>
      </c>
      <c r="O10" s="35" t="str">
        <f aca="false">IF(ISBLANK(Values!$F9),"",Values!O9)</f>
        <v>https://raw.githubusercontent.com/PatrickVibild/TellusAmazonPictures/master/pictures/Lenovo/T570/RG/NOR/3.jpg</v>
      </c>
      <c r="P10" s="35" t="str">
        <f aca="false">IF(ISBLANK(Values!$F9),"",Values!P9)</f>
        <v>https://raw.githubusercontent.com/PatrickVibild/TellusAmazonPictures/master/pictures/Lenovo/T570/RG/NOR/4.jpg</v>
      </c>
      <c r="Q10" s="35" t="str">
        <f aca="false">IF(ISBLANK(Values!$F9),"",Values!Q9)</f>
        <v>https://raw.githubusercontent.com/PatrickVibild/TellusAmazonPictures/master/pictures/Lenovo/T570/RG/NOR/5.jpg</v>
      </c>
      <c r="R10" s="35" t="str">
        <f aca="false">IF(ISBLANK(Values!$F9),"",Values!R9)</f>
        <v>https://raw.githubusercontent.com/PatrickVibild/TellusAmazonPictures/master/pictures/Lenovo/T570/RG/NOR/6.jpg</v>
      </c>
      <c r="S10" s="35" t="str">
        <f aca="false">IF(ISBLANK(Values!$F9),"",Values!S9)</f>
        <v>https://raw.githubusercontent.com/PatrickVibild/TellusAmazonPictures/master/pictures/Lenovo/T570/RG/NOR/7.jpg</v>
      </c>
      <c r="T10" s="35" t="str">
        <f aca="false">IF(ISBLANK(Values!$F9),"",Values!T9)</f>
        <v>https://raw.githubusercontent.com/PatrickVibild/TellusAmazonPictures/master/pictures/Lenovo/T570/RG/NOR/8.jpg</v>
      </c>
      <c r="U10" s="35" t="str">
        <f aca="false">IF(ISBLANK(Values!$F9),"",Values!U9)</f>
        <v>https://raw.githubusercontent.com/PatrickVibild/TellusAmazonPictures/master/pictures/Lenovo/T570/RG/NOR/9.jpg</v>
      </c>
      <c r="W10" s="30"/>
      <c r="X10" s="30"/>
      <c r="Y10" s="33"/>
      <c r="Z10" s="30"/>
      <c r="AA10" s="1" t="str">
        <f aca="false">IF(ISBLANK(Values!E9),"",Values!$B$20)</f>
        <v>PartialUpdate</v>
      </c>
      <c r="AI10" s="36"/>
      <c r="AJ10" s="37"/>
      <c r="AT10" s="28"/>
      <c r="BE10" s="27"/>
      <c r="BF10" s="27"/>
      <c r="BG10" s="27"/>
      <c r="BH10" s="27"/>
      <c r="DO10" s="27"/>
      <c r="DP10" s="27"/>
      <c r="DS10" s="27"/>
      <c r="DY10" s="27"/>
      <c r="DZ10" s="27"/>
      <c r="EA10" s="27"/>
      <c r="EB10" s="27"/>
      <c r="EC10" s="27"/>
      <c r="EV10" s="27"/>
      <c r="FO10" s="28"/>
    </row>
    <row r="11" customFormat="false" ht="15" hidden="false" customHeight="false" outlineLevel="0" collapsed="false">
      <c r="A11" s="27" t="str">
        <f aca="false">IF(ISBLANK(Values!E10),"",IF(Values!$B$37="EU","computercomponent","computer"))</f>
        <v>computercomponent</v>
      </c>
      <c r="B11" s="34" t="str">
        <f aca="false">IF(ISBLANK(Values!E10),"",Values!F10)</f>
        <v>Lenovo T570 Regular - BE</v>
      </c>
      <c r="C11" s="30"/>
      <c r="D11" s="29" t="n">
        <f aca="false">IF(ISBLANK(Values!E10),"",Values!E10)</f>
        <v>5714401574071</v>
      </c>
      <c r="E11" s="27" t="str">
        <f aca="false">IF(ISBLANK(Values!E10),"","EAN")</f>
        <v>EAN</v>
      </c>
      <c r="F11" s="28"/>
      <c r="G11" s="30"/>
      <c r="H11" s="27"/>
      <c r="I11" s="27"/>
      <c r="J11" s="33"/>
      <c r="K11" s="28"/>
      <c r="L11" s="32"/>
      <c r="M11" s="35" t="str">
        <f aca="false">IF(ISBLANK(Values!E10),"",Values!$M10)</f>
        <v>https://download.lenovo.com/Images/Parts/01EN934/01EN934_A.jpg</v>
      </c>
      <c r="N11" s="35" t="str">
        <f aca="false">IF(ISBLANK(Values!$F10),"",Values!N10)</f>
        <v>https://download.lenovo.com/Images/Parts/01EN934/01EN934_B.jpg</v>
      </c>
      <c r="O11" s="35" t="str">
        <f aca="false">IF(ISBLANK(Values!$F10),"",Values!O10)</f>
        <v>https://download.lenovo.com/Images/Parts/01EN934/01EN934_details.jpg</v>
      </c>
      <c r="P11" s="35" t="str">
        <f aca="false">IF(ISBLANK(Values!$F10),"",Values!P10)</f>
        <v/>
      </c>
      <c r="Q11" s="35" t="str">
        <f aca="false">IF(ISBLANK(Values!$F10),"",Values!Q10)</f>
        <v/>
      </c>
      <c r="R11" s="35" t="str">
        <f aca="false">IF(ISBLANK(Values!$F10),"",Values!R10)</f>
        <v/>
      </c>
      <c r="S11" s="35" t="str">
        <f aca="false">IF(ISBLANK(Values!$F10),"",Values!S10)</f>
        <v/>
      </c>
      <c r="T11" s="35" t="str">
        <f aca="false">IF(ISBLANK(Values!$F10),"",Values!T10)</f>
        <v/>
      </c>
      <c r="U11" s="35" t="str">
        <f aca="false">IF(ISBLANK(Values!$F10),"",Values!U10)</f>
        <v/>
      </c>
      <c r="W11" s="30"/>
      <c r="X11" s="30"/>
      <c r="Y11" s="33"/>
      <c r="Z11" s="30"/>
      <c r="AA11" s="1" t="str">
        <f aca="false">IF(ISBLANK(Values!E10),"",Values!$B$20)</f>
        <v>PartialUpdate</v>
      </c>
      <c r="AI11" s="36"/>
      <c r="AJ11" s="37"/>
      <c r="AT11" s="28"/>
      <c r="BE11" s="27"/>
      <c r="BF11" s="27"/>
      <c r="BG11" s="27"/>
      <c r="BH11" s="27"/>
      <c r="DO11" s="27"/>
      <c r="DP11" s="27"/>
      <c r="DS11" s="27"/>
      <c r="DY11" s="27"/>
      <c r="DZ11" s="27"/>
      <c r="EA11" s="27"/>
      <c r="EB11" s="27"/>
      <c r="EC11" s="27"/>
      <c r="EV11" s="27"/>
      <c r="FO11" s="28"/>
    </row>
    <row r="12" customFormat="false" ht="15" hidden="false" customHeight="false" outlineLevel="0" collapsed="false">
      <c r="A12" s="27" t="str">
        <f aca="false">IF(ISBLANK(Values!E11),"",IF(Values!$B$37="EU","computercomponent","computer"))</f>
        <v>computercomponent</v>
      </c>
      <c r="B12" s="34" t="str">
        <f aca="false">IF(ISBLANK(Values!E11),"",Values!F11)</f>
        <v>Lenovo T570 Regular - BG</v>
      </c>
      <c r="C12" s="30"/>
      <c r="D12" s="29" t="n">
        <f aca="false">IF(ISBLANK(Values!E11),"",Values!E11)</f>
        <v>5714401574088</v>
      </c>
      <c r="E12" s="27" t="str">
        <f aca="false">IF(ISBLANK(Values!E11),"","EAN")</f>
        <v>EAN</v>
      </c>
      <c r="F12" s="28"/>
      <c r="G12" s="30"/>
      <c r="H12" s="27"/>
      <c r="I12" s="27"/>
      <c r="J12" s="33"/>
      <c r="K12" s="28"/>
      <c r="L12" s="32"/>
      <c r="M12" s="35" t="str">
        <f aca="false">IF(ISBLANK(Values!E11),"",Values!$M11)</f>
        <v>https://download.lenovo.com/Images/Parts/01EN935/01EN935_A.jpg</v>
      </c>
      <c r="N12" s="35" t="str">
        <f aca="false">IF(ISBLANK(Values!$F11),"",Values!N11)</f>
        <v>https://download.lenovo.com/Images/Parts/01EN935/01EN935_B.jpg</v>
      </c>
      <c r="O12" s="35" t="str">
        <f aca="false">IF(ISBLANK(Values!$F11),"",Values!O11)</f>
        <v>https://download.lenovo.com/Images/Parts/01EN935/01EN935_details.jpg</v>
      </c>
      <c r="P12" s="35" t="str">
        <f aca="false">IF(ISBLANK(Values!$F11),"",Values!P11)</f>
        <v/>
      </c>
      <c r="Q12" s="35" t="str">
        <f aca="false">IF(ISBLANK(Values!$F11),"",Values!Q11)</f>
        <v/>
      </c>
      <c r="R12" s="35" t="str">
        <f aca="false">IF(ISBLANK(Values!$F11),"",Values!R11)</f>
        <v/>
      </c>
      <c r="S12" s="35" t="str">
        <f aca="false">IF(ISBLANK(Values!$F11),"",Values!S11)</f>
        <v/>
      </c>
      <c r="T12" s="35" t="str">
        <f aca="false">IF(ISBLANK(Values!$F11),"",Values!T11)</f>
        <v/>
      </c>
      <c r="U12" s="35" t="str">
        <f aca="false">IF(ISBLANK(Values!$F11),"",Values!U11)</f>
        <v/>
      </c>
      <c r="W12" s="30"/>
      <c r="X12" s="30"/>
      <c r="Y12" s="33"/>
      <c r="Z12" s="30"/>
      <c r="AA12" s="1" t="str">
        <f aca="false">IF(ISBLANK(Values!E11),"",Values!$B$20)</f>
        <v>PartialUpdate</v>
      </c>
      <c r="AI12" s="36"/>
      <c r="AJ12" s="37"/>
      <c r="AT12" s="28"/>
      <c r="BE12" s="27"/>
      <c r="BF12" s="27"/>
      <c r="BG12" s="27"/>
      <c r="BH12" s="27"/>
      <c r="DO12" s="27"/>
      <c r="DP12" s="27"/>
      <c r="DS12" s="27"/>
      <c r="DY12" s="27"/>
      <c r="DZ12" s="27"/>
      <c r="EA12" s="27"/>
      <c r="EB12" s="27"/>
      <c r="EC12" s="27"/>
      <c r="EV12" s="27"/>
      <c r="FO12" s="28"/>
    </row>
    <row r="13" customFormat="false" ht="15" hidden="false" customHeight="false" outlineLevel="0" collapsed="false">
      <c r="A13" s="27" t="str">
        <f aca="false">IF(ISBLANK(Values!E12),"",IF(Values!$B$37="EU","computercomponent","computer"))</f>
        <v>computercomponent</v>
      </c>
      <c r="B13" s="34" t="str">
        <f aca="false">IF(ISBLANK(Values!E12),"",Values!F12)</f>
        <v>Lenovo T570 Regular - CZ</v>
      </c>
      <c r="C13" s="30"/>
      <c r="D13" s="29" t="n">
        <f aca="false">IF(ISBLANK(Values!E12),"",Values!E12)</f>
        <v>5714401574095</v>
      </c>
      <c r="E13" s="27" t="str">
        <f aca="false">IF(ISBLANK(Values!E12),"","EAN")</f>
        <v>EAN</v>
      </c>
      <c r="F13" s="28"/>
      <c r="G13" s="30"/>
      <c r="H13" s="27"/>
      <c r="I13" s="27"/>
      <c r="J13" s="33"/>
      <c r="K13" s="28"/>
      <c r="L13" s="32"/>
      <c r="M13" s="35" t="str">
        <f aca="false">IF(ISBLANK(Values!E12),"",Values!$M12)</f>
        <v>https://download.lenovo.com/Images/Parts/01ER508/01ER508_A.jpg</v>
      </c>
      <c r="N13" s="35" t="str">
        <f aca="false">IF(ISBLANK(Values!$F12),"",Values!N12)</f>
        <v>https://download.lenovo.com/Images/Parts/01ER508/01ER508_B.jpg</v>
      </c>
      <c r="O13" s="35" t="str">
        <f aca="false">IF(ISBLANK(Values!$F12),"",Values!O12)</f>
        <v>https://download.lenovo.com/Images/Parts/01ER508/01ER508_details.jpg</v>
      </c>
      <c r="P13" s="35" t="str">
        <f aca="false">IF(ISBLANK(Values!$F12),"",Values!P12)</f>
        <v/>
      </c>
      <c r="Q13" s="35" t="str">
        <f aca="false">IF(ISBLANK(Values!$F12),"",Values!Q12)</f>
        <v/>
      </c>
      <c r="R13" s="35" t="str">
        <f aca="false">IF(ISBLANK(Values!$F12),"",Values!R12)</f>
        <v/>
      </c>
      <c r="S13" s="35" t="str">
        <f aca="false">IF(ISBLANK(Values!$F12),"",Values!S12)</f>
        <v/>
      </c>
      <c r="T13" s="35" t="str">
        <f aca="false">IF(ISBLANK(Values!$F12),"",Values!T12)</f>
        <v/>
      </c>
      <c r="U13" s="35" t="str">
        <f aca="false">IF(ISBLANK(Values!$F12),"",Values!U12)</f>
        <v/>
      </c>
      <c r="W13" s="30"/>
      <c r="X13" s="30"/>
      <c r="Y13" s="33"/>
      <c r="Z13" s="30"/>
      <c r="AA13" s="1" t="str">
        <f aca="false">IF(ISBLANK(Values!E12),"",Values!$B$20)</f>
        <v>PartialUpdate</v>
      </c>
      <c r="AI13" s="36"/>
      <c r="AJ13" s="37"/>
      <c r="AT13" s="28"/>
      <c r="BE13" s="27"/>
      <c r="BF13" s="27"/>
      <c r="BG13" s="27"/>
      <c r="BH13" s="27"/>
      <c r="DO13" s="27"/>
      <c r="DP13" s="27"/>
      <c r="DS13" s="27"/>
      <c r="DY13" s="27"/>
      <c r="DZ13" s="27"/>
      <c r="EA13" s="27"/>
      <c r="EB13" s="27"/>
      <c r="EC13" s="27"/>
      <c r="EV13" s="27"/>
      <c r="FO13" s="28"/>
    </row>
    <row r="14" customFormat="false" ht="15" hidden="false" customHeight="false" outlineLevel="0" collapsed="false">
      <c r="A14" s="27" t="str">
        <f aca="false">IF(ISBLANK(Values!E13),"",IF(Values!$B$37="EU","computercomponent","computer"))</f>
        <v>computercomponent</v>
      </c>
      <c r="B14" s="34" t="str">
        <f aca="false">IF(ISBLANK(Values!E13),"",Values!F13)</f>
        <v>Lenovo T570 Regular - DK</v>
      </c>
      <c r="C14" s="30"/>
      <c r="D14" s="29" t="n">
        <f aca="false">IF(ISBLANK(Values!E13),"",Values!E13)</f>
        <v>5714401574101</v>
      </c>
      <c r="E14" s="27" t="str">
        <f aca="false">IF(ISBLANK(Values!E13),"","EAN")</f>
        <v>EAN</v>
      </c>
      <c r="F14" s="28"/>
      <c r="G14" s="30"/>
      <c r="H14" s="27"/>
      <c r="I14" s="27"/>
      <c r="J14" s="33"/>
      <c r="K14" s="28"/>
      <c r="L14" s="32"/>
      <c r="M14" s="35" t="str">
        <f aca="false">IF(ISBLANK(Values!E13),"",Values!$M13)</f>
        <v>https://download.lenovo.com/Images/Parts/01ER509/01ER509_A.jpg</v>
      </c>
      <c r="N14" s="35" t="str">
        <f aca="false">IF(ISBLANK(Values!$F13),"",Values!N13)</f>
        <v>https://download.lenovo.com/Images/Parts/01ER509/01ER509_B.jpg</v>
      </c>
      <c r="O14" s="35" t="str">
        <f aca="false">IF(ISBLANK(Values!$F13),"",Values!O13)</f>
        <v>https://download.lenovo.com/Images/Parts/01ER509/01ER509_details.jpg</v>
      </c>
      <c r="P14" s="35" t="str">
        <f aca="false">IF(ISBLANK(Values!$F13),"",Values!P13)</f>
        <v/>
      </c>
      <c r="Q14" s="35" t="str">
        <f aca="false">IF(ISBLANK(Values!$F13),"",Values!Q13)</f>
        <v/>
      </c>
      <c r="R14" s="35" t="str">
        <f aca="false">IF(ISBLANK(Values!$F13),"",Values!R13)</f>
        <v/>
      </c>
      <c r="S14" s="35" t="str">
        <f aca="false">IF(ISBLANK(Values!$F13),"",Values!S13)</f>
        <v/>
      </c>
      <c r="T14" s="35" t="str">
        <f aca="false">IF(ISBLANK(Values!$F13),"",Values!T13)</f>
        <v/>
      </c>
      <c r="U14" s="35" t="str">
        <f aca="false">IF(ISBLANK(Values!$F13),"",Values!U13)</f>
        <v/>
      </c>
      <c r="W14" s="30"/>
      <c r="X14" s="30"/>
      <c r="Y14" s="33"/>
      <c r="Z14" s="30"/>
      <c r="AA14" s="1" t="str">
        <f aca="false">IF(ISBLANK(Values!E13),"",Values!$B$20)</f>
        <v>PartialUpdate</v>
      </c>
      <c r="AI14" s="36"/>
      <c r="AJ14" s="37"/>
      <c r="AT14" s="28"/>
      <c r="BE14" s="27"/>
      <c r="BF14" s="27"/>
      <c r="BG14" s="27"/>
      <c r="BH14" s="27"/>
      <c r="DO14" s="27"/>
      <c r="DP14" s="27"/>
      <c r="DS14" s="27"/>
      <c r="DY14" s="27"/>
      <c r="DZ14" s="27"/>
      <c r="EA14" s="27"/>
      <c r="EB14" s="27"/>
      <c r="EC14" s="27"/>
      <c r="EV14" s="27"/>
      <c r="FO14" s="28"/>
    </row>
    <row r="15" customFormat="false" ht="15" hidden="false" customHeight="false" outlineLevel="0" collapsed="false">
      <c r="A15" s="27" t="str">
        <f aca="false">IF(ISBLANK(Values!E14),"",IF(Values!$B$37="EU","computercomponent","computer"))</f>
        <v>computercomponent</v>
      </c>
      <c r="B15" s="34" t="str">
        <f aca="false">IF(ISBLANK(Values!E14),"",Values!F14)</f>
        <v>Lenovo T570 Regular - HU</v>
      </c>
      <c r="C15" s="30"/>
      <c r="D15" s="29" t="n">
        <f aca="false">IF(ISBLANK(Values!E14),"",Values!E14)</f>
        <v>5714401574118</v>
      </c>
      <c r="E15" s="27" t="str">
        <f aca="false">IF(ISBLANK(Values!E14),"","EAN")</f>
        <v>EAN</v>
      </c>
      <c r="F15" s="28"/>
      <c r="G15" s="30"/>
      <c r="H15" s="27"/>
      <c r="I15" s="27"/>
      <c r="J15" s="33"/>
      <c r="K15" s="28"/>
      <c r="L15" s="32"/>
      <c r="M15" s="35" t="str">
        <f aca="false">IF(ISBLANK(Values!E14),"",Values!$M14)</f>
        <v>https://download.lenovo.com/Images/Parts/01EN943/01EN943_A.jpg</v>
      </c>
      <c r="N15" s="35" t="str">
        <f aca="false">IF(ISBLANK(Values!$F14),"",Values!N14)</f>
        <v>https://download.lenovo.com/Images/Parts/01EN943/01EN943_B.jpg</v>
      </c>
      <c r="O15" s="35" t="str">
        <f aca="false">IF(ISBLANK(Values!$F14),"",Values!O14)</f>
        <v>https://download.lenovo.com/Images/Parts/01EN943/01EN943_details.jpg</v>
      </c>
      <c r="P15" s="35" t="str">
        <f aca="false">IF(ISBLANK(Values!$F14),"",Values!P14)</f>
        <v/>
      </c>
      <c r="Q15" s="35" t="str">
        <f aca="false">IF(ISBLANK(Values!$F14),"",Values!Q14)</f>
        <v/>
      </c>
      <c r="R15" s="35" t="str">
        <f aca="false">IF(ISBLANK(Values!$F14),"",Values!R14)</f>
        <v/>
      </c>
      <c r="S15" s="35" t="str">
        <f aca="false">IF(ISBLANK(Values!$F14),"",Values!S14)</f>
        <v/>
      </c>
      <c r="T15" s="35" t="str">
        <f aca="false">IF(ISBLANK(Values!$F14),"",Values!T14)</f>
        <v/>
      </c>
      <c r="U15" s="35" t="str">
        <f aca="false">IF(ISBLANK(Values!$F14),"",Values!U14)</f>
        <v/>
      </c>
      <c r="W15" s="30"/>
      <c r="X15" s="30"/>
      <c r="Y15" s="33"/>
      <c r="Z15" s="30"/>
      <c r="AA15" s="1" t="str">
        <f aca="false">IF(ISBLANK(Values!E14),"",Values!$B$20)</f>
        <v>PartialUpdate</v>
      </c>
      <c r="AI15" s="36"/>
      <c r="AJ15" s="37"/>
      <c r="AT15" s="28"/>
      <c r="BE15" s="27"/>
      <c r="BF15" s="27"/>
      <c r="BG15" s="27"/>
      <c r="BH15" s="27"/>
      <c r="DO15" s="27"/>
      <c r="DP15" s="27"/>
      <c r="DS15" s="27"/>
      <c r="DY15" s="27"/>
      <c r="DZ15" s="27"/>
      <c r="EA15" s="27"/>
      <c r="EB15" s="27"/>
      <c r="EC15" s="27"/>
      <c r="EV15" s="27"/>
      <c r="FO15" s="28"/>
    </row>
    <row r="16" customFormat="false" ht="15" hidden="false" customHeight="false" outlineLevel="0" collapsed="false">
      <c r="A16" s="27" t="str">
        <f aca="false">IF(ISBLANK(Values!E15),"",IF(Values!$B$37="EU","computercomponent","computer"))</f>
        <v>computercomponent</v>
      </c>
      <c r="B16" s="34" t="str">
        <f aca="false">IF(ISBLANK(Values!E15),"",Values!F15)</f>
        <v>Lenovo T570 Regular - NL</v>
      </c>
      <c r="C16" s="30"/>
      <c r="D16" s="29" t="n">
        <f aca="false">IF(ISBLANK(Values!E15),"",Values!E15)</f>
        <v>5714401574125</v>
      </c>
      <c r="E16" s="27" t="str">
        <f aca="false">IF(ISBLANK(Values!E15),"","EAN")</f>
        <v>EAN</v>
      </c>
      <c r="F16" s="28"/>
      <c r="G16" s="30"/>
      <c r="H16" s="27"/>
      <c r="I16" s="27"/>
      <c r="J16" s="33"/>
      <c r="K16" s="28"/>
      <c r="L16" s="32"/>
      <c r="M16" s="35" t="str">
        <f aca="false">IF(ISBLANK(Values!E15),"",Values!$M15)</f>
        <v>https://download.lenovo.com/Images/Parts/01EN947/01EN947_A.jpg</v>
      </c>
      <c r="N16" s="35" t="str">
        <f aca="false">IF(ISBLANK(Values!$F15),"",Values!N15)</f>
        <v>https://download.lenovo.com/Images/Parts/01EN947/01EN947_B.jpg</v>
      </c>
      <c r="O16" s="35" t="str">
        <f aca="false">IF(ISBLANK(Values!$F15),"",Values!O15)</f>
        <v>https://download.lenovo.com/Images/Parts/01EN947/01EN947_details.jpg</v>
      </c>
      <c r="P16" s="35" t="str">
        <f aca="false">IF(ISBLANK(Values!$F15),"",Values!P15)</f>
        <v/>
      </c>
      <c r="Q16" s="35" t="str">
        <f aca="false">IF(ISBLANK(Values!$F15),"",Values!Q15)</f>
        <v/>
      </c>
      <c r="R16" s="35" t="str">
        <f aca="false">IF(ISBLANK(Values!$F15),"",Values!R15)</f>
        <v/>
      </c>
      <c r="S16" s="35" t="str">
        <f aca="false">IF(ISBLANK(Values!$F15),"",Values!S15)</f>
        <v/>
      </c>
      <c r="T16" s="35" t="str">
        <f aca="false">IF(ISBLANK(Values!$F15),"",Values!T15)</f>
        <v/>
      </c>
      <c r="U16" s="35" t="str">
        <f aca="false">IF(ISBLANK(Values!$F15),"",Values!U15)</f>
        <v/>
      </c>
      <c r="W16" s="30"/>
      <c r="X16" s="30"/>
      <c r="Y16" s="33"/>
      <c r="Z16" s="30"/>
      <c r="AA16" s="1" t="str">
        <f aca="false">IF(ISBLANK(Values!E15),"",Values!$B$20)</f>
        <v>PartialUpdate</v>
      </c>
      <c r="AI16" s="36"/>
      <c r="AJ16" s="37"/>
      <c r="AT16" s="28"/>
      <c r="BE16" s="27"/>
      <c r="BF16" s="27"/>
      <c r="BG16" s="27"/>
      <c r="BH16" s="27"/>
      <c r="DO16" s="27"/>
      <c r="DP16" s="27"/>
      <c r="DS16" s="27"/>
      <c r="DY16" s="27"/>
      <c r="DZ16" s="27"/>
      <c r="EA16" s="27"/>
      <c r="EB16" s="27"/>
      <c r="EC16" s="27"/>
      <c r="EV16" s="27"/>
      <c r="FO16" s="28"/>
    </row>
    <row r="17" customFormat="false" ht="15" hidden="false" customHeight="false" outlineLevel="0" collapsed="false">
      <c r="A17" s="27" t="str">
        <f aca="false">IF(ISBLANK(Values!E16),"",IF(Values!$B$37="EU","computercomponent","computer"))</f>
        <v>computercomponent</v>
      </c>
      <c r="B17" s="34" t="str">
        <f aca="false">IF(ISBLANK(Values!E16),"",Values!F16)</f>
        <v>Lenovo T570 Regular - NO</v>
      </c>
      <c r="C17" s="30"/>
      <c r="D17" s="29" t="n">
        <f aca="false">IF(ISBLANK(Values!E16),"",Values!E16)</f>
        <v>5714401574132</v>
      </c>
      <c r="E17" s="27" t="str">
        <f aca="false">IF(ISBLANK(Values!E16),"","EAN")</f>
        <v>EAN</v>
      </c>
      <c r="F17" s="28"/>
      <c r="G17" s="30"/>
      <c r="H17" s="27"/>
      <c r="I17" s="27"/>
      <c r="J17" s="33"/>
      <c r="K17" s="28"/>
      <c r="L17" s="32"/>
      <c r="M17" s="35" t="str">
        <f aca="false">IF(ISBLANK(Values!E16),"",Values!$M16)</f>
        <v>https://download.lenovo.com/Images/Parts/01ER520/01ER520_A.jpg</v>
      </c>
      <c r="N17" s="35" t="str">
        <f aca="false">IF(ISBLANK(Values!$F16),"",Values!N16)</f>
        <v>https://download.lenovo.com/Images/Parts/01ER520/01ER520_B.jpg</v>
      </c>
      <c r="O17" s="35" t="str">
        <f aca="false">IF(ISBLANK(Values!$F16),"",Values!O16)</f>
        <v>https://download.lenovo.com/Images/Parts/01ER520/01ER520_details.jpg</v>
      </c>
      <c r="P17" s="35" t="str">
        <f aca="false">IF(ISBLANK(Values!$F16),"",Values!P16)</f>
        <v/>
      </c>
      <c r="Q17" s="35" t="str">
        <f aca="false">IF(ISBLANK(Values!$F16),"",Values!Q16)</f>
        <v/>
      </c>
      <c r="R17" s="35" t="str">
        <f aca="false">IF(ISBLANK(Values!$F16),"",Values!R16)</f>
        <v/>
      </c>
      <c r="S17" s="35" t="str">
        <f aca="false">IF(ISBLANK(Values!$F16),"",Values!S16)</f>
        <v/>
      </c>
      <c r="T17" s="35" t="str">
        <f aca="false">IF(ISBLANK(Values!$F16),"",Values!T16)</f>
        <v/>
      </c>
      <c r="U17" s="35" t="str">
        <f aca="false">IF(ISBLANK(Values!$F16),"",Values!U16)</f>
        <v/>
      </c>
      <c r="W17" s="30"/>
      <c r="X17" s="30"/>
      <c r="Y17" s="33"/>
      <c r="Z17" s="30"/>
      <c r="AA17" s="1" t="str">
        <f aca="false">IF(ISBLANK(Values!E16),"",Values!$B$20)</f>
        <v>PartialUpdate</v>
      </c>
      <c r="AI17" s="36"/>
      <c r="AJ17" s="37"/>
      <c r="AT17" s="28"/>
      <c r="BE17" s="27"/>
      <c r="BF17" s="27"/>
      <c r="BG17" s="27"/>
      <c r="BH17" s="27"/>
      <c r="DO17" s="27"/>
      <c r="DP17" s="27"/>
      <c r="DS17" s="27"/>
      <c r="DY17" s="27"/>
      <c r="DZ17" s="27"/>
      <c r="EA17" s="27"/>
      <c r="EB17" s="27"/>
      <c r="EC17" s="27"/>
      <c r="EV17" s="27"/>
      <c r="FO17" s="28"/>
    </row>
    <row r="18" customFormat="false" ht="15" hidden="false" customHeight="false" outlineLevel="0" collapsed="false">
      <c r="A18" s="27" t="str">
        <f aca="false">IF(ISBLANK(Values!E17),"",IF(Values!$B$37="EU","computercomponent","computer"))</f>
        <v>computercomponent</v>
      </c>
      <c r="B18" s="34" t="str">
        <f aca="false">IF(ISBLANK(Values!E17),"",Values!F17)</f>
        <v>Lenovo T570 Regular - PL</v>
      </c>
      <c r="C18" s="30"/>
      <c r="D18" s="29" t="n">
        <f aca="false">IF(ISBLANK(Values!E17),"",Values!E17)</f>
        <v>5714401574149</v>
      </c>
      <c r="E18" s="27" t="str">
        <f aca="false">IF(ISBLANK(Values!E17),"","EAN")</f>
        <v>EAN</v>
      </c>
      <c r="F18" s="28"/>
      <c r="G18" s="30"/>
      <c r="H18" s="27"/>
      <c r="I18" s="27"/>
      <c r="J18" s="33"/>
      <c r="K18" s="28"/>
      <c r="L18" s="32"/>
      <c r="M18" s="35" t="str">
        <f aca="false">IF(ISBLANK(Values!E17),"",Values!$M17)</f>
        <v/>
      </c>
      <c r="N18" s="35" t="str">
        <f aca="false">IF(ISBLANK(Values!$F17),"",Values!N17)</f>
        <v/>
      </c>
      <c r="O18" s="35" t="str">
        <f aca="false">IF(ISBLANK(Values!$F17),"",Values!O17)</f>
        <v/>
      </c>
      <c r="P18" s="35" t="str">
        <f aca="false">IF(ISBLANK(Values!$F17),"",Values!P17)</f>
        <v/>
      </c>
      <c r="Q18" s="35" t="str">
        <f aca="false">IF(ISBLANK(Values!$F17),"",Values!Q17)</f>
        <v/>
      </c>
      <c r="R18" s="35" t="str">
        <f aca="false">IF(ISBLANK(Values!$F17),"",Values!R17)</f>
        <v/>
      </c>
      <c r="S18" s="35" t="str">
        <f aca="false">IF(ISBLANK(Values!$F17),"",Values!S17)</f>
        <v/>
      </c>
      <c r="T18" s="35" t="str">
        <f aca="false">IF(ISBLANK(Values!$F17),"",Values!T17)</f>
        <v/>
      </c>
      <c r="U18" s="35" t="str">
        <f aca="false">IF(ISBLANK(Values!$F17),"",Values!U17)</f>
        <v/>
      </c>
      <c r="W18" s="30"/>
      <c r="X18" s="30"/>
      <c r="Y18" s="33"/>
      <c r="Z18" s="30"/>
      <c r="AA18" s="1" t="str">
        <f aca="false">IF(ISBLANK(Values!E17),"",Values!$B$20)</f>
        <v>PartialUpdate</v>
      </c>
      <c r="AI18" s="36"/>
      <c r="AJ18" s="37"/>
      <c r="AT18" s="28"/>
      <c r="BE18" s="27"/>
      <c r="BF18" s="27"/>
      <c r="BG18" s="27"/>
      <c r="BH18" s="27"/>
      <c r="DO18" s="27"/>
      <c r="DP18" s="27"/>
      <c r="DS18" s="27"/>
      <c r="DY18" s="27"/>
      <c r="DZ18" s="27"/>
      <c r="EA18" s="27"/>
      <c r="EB18" s="27"/>
      <c r="EC18" s="27"/>
      <c r="EV18" s="27"/>
      <c r="FO18" s="28"/>
    </row>
    <row r="19" customFormat="false" ht="15" hidden="false" customHeight="false" outlineLevel="0" collapsed="false">
      <c r="A19" s="27" t="str">
        <f aca="false">IF(ISBLANK(Values!E18),"",IF(Values!$B$37="EU","computercomponent","computer"))</f>
        <v>computercomponent</v>
      </c>
      <c r="B19" s="34" t="str">
        <f aca="false">IF(ISBLANK(Values!E18),"",Values!F18)</f>
        <v>Lenovo T570 Regular - PT</v>
      </c>
      <c r="C19" s="30"/>
      <c r="D19" s="29" t="n">
        <f aca="false">IF(ISBLANK(Values!E18),"",Values!E18)</f>
        <v>5714401574156</v>
      </c>
      <c r="E19" s="27" t="str">
        <f aca="false">IF(ISBLANK(Values!E18),"","EAN")</f>
        <v>EAN</v>
      </c>
      <c r="F19" s="28"/>
      <c r="G19" s="30"/>
      <c r="H19" s="27"/>
      <c r="I19" s="27"/>
      <c r="J19" s="33"/>
      <c r="K19" s="28"/>
      <c r="L19" s="32"/>
      <c r="M19" s="35" t="str">
        <f aca="false">IF(ISBLANK(Values!E18),"",Values!$M18)</f>
        <v>https://download.lenovo.com/Images/Parts/01EN950/01EN950_A.jpg</v>
      </c>
      <c r="N19" s="35" t="str">
        <f aca="false">IF(ISBLANK(Values!$F18),"",Values!N18)</f>
        <v>https://download.lenovo.com/Images/Parts/01EN950/01EN950_B.jpg</v>
      </c>
      <c r="O19" s="35" t="str">
        <f aca="false">IF(ISBLANK(Values!$F18),"",Values!O18)</f>
        <v>https://download.lenovo.com/Images/Parts/01EN950/01EN950_details.jpg</v>
      </c>
      <c r="P19" s="35" t="str">
        <f aca="false">IF(ISBLANK(Values!$F18),"",Values!P18)</f>
        <v/>
      </c>
      <c r="Q19" s="35" t="str">
        <f aca="false">IF(ISBLANK(Values!$F18),"",Values!Q18)</f>
        <v/>
      </c>
      <c r="R19" s="35" t="str">
        <f aca="false">IF(ISBLANK(Values!$F18),"",Values!R18)</f>
        <v/>
      </c>
      <c r="S19" s="35" t="str">
        <f aca="false">IF(ISBLANK(Values!$F18),"",Values!S18)</f>
        <v/>
      </c>
      <c r="T19" s="35" t="str">
        <f aca="false">IF(ISBLANK(Values!$F18),"",Values!T18)</f>
        <v/>
      </c>
      <c r="U19" s="35" t="str">
        <f aca="false">IF(ISBLANK(Values!$F18),"",Values!U18)</f>
        <v/>
      </c>
      <c r="W19" s="30"/>
      <c r="X19" s="30"/>
      <c r="Y19" s="33"/>
      <c r="Z19" s="30"/>
      <c r="AA19" s="1" t="str">
        <f aca="false">IF(ISBLANK(Values!E18),"",Values!$B$20)</f>
        <v>PartialUpdate</v>
      </c>
      <c r="AI19" s="36"/>
      <c r="AJ19" s="37"/>
      <c r="AT19" s="28"/>
      <c r="BE19" s="27"/>
      <c r="BF19" s="27"/>
      <c r="BG19" s="27"/>
      <c r="BH19" s="27"/>
      <c r="DO19" s="27"/>
      <c r="DP19" s="27"/>
      <c r="DS19" s="27"/>
      <c r="DY19" s="27"/>
      <c r="DZ19" s="27"/>
      <c r="EA19" s="27"/>
      <c r="EB19" s="27"/>
      <c r="EC19" s="27"/>
      <c r="EV19" s="27"/>
      <c r="FO19" s="28"/>
    </row>
    <row r="20" customFormat="false" ht="15" hidden="false" customHeight="false" outlineLevel="0" collapsed="false">
      <c r="A20" s="27" t="str">
        <f aca="false">IF(ISBLANK(Values!E19),"",IF(Values!$B$37="EU","computercomponent","computer"))</f>
        <v>computercomponent</v>
      </c>
      <c r="B20" s="34" t="str">
        <f aca="false">IF(ISBLANK(Values!E19),"",Values!F19)</f>
        <v>Lenovo T570 Regular - SE/FI</v>
      </c>
      <c r="C20" s="30"/>
      <c r="D20" s="29" t="n">
        <f aca="false">IF(ISBLANK(Values!E19),"",Values!E19)</f>
        <v>5714401574163</v>
      </c>
      <c r="E20" s="27" t="str">
        <f aca="false">IF(ISBLANK(Values!E19),"","EAN")</f>
        <v>EAN</v>
      </c>
      <c r="F20" s="28"/>
      <c r="G20" s="30"/>
      <c r="H20" s="27"/>
      <c r="I20" s="27"/>
      <c r="J20" s="33"/>
      <c r="K20" s="28"/>
      <c r="L20" s="32"/>
      <c r="M20" s="35" t="str">
        <f aca="false">IF(ISBLANK(Values!E19),"",Values!$M19)</f>
        <v>https://download.lenovo.com/Images/Parts/01EN954/01EN954_A.jpg</v>
      </c>
      <c r="N20" s="35" t="str">
        <f aca="false">IF(ISBLANK(Values!$F19),"",Values!N19)</f>
        <v>https://download.lenovo.com/Images/Parts/01EN954/01EN954_B.jpg</v>
      </c>
      <c r="O20" s="35" t="str">
        <f aca="false">IF(ISBLANK(Values!$F19),"",Values!O19)</f>
        <v>https://download.lenovo.com/Images/Parts/01EN954/01EN954_details.jpg</v>
      </c>
      <c r="P20" s="35" t="str">
        <f aca="false">IF(ISBLANK(Values!$F19),"",Values!P19)</f>
        <v/>
      </c>
      <c r="Q20" s="35" t="str">
        <f aca="false">IF(ISBLANK(Values!$F19),"",Values!Q19)</f>
        <v/>
      </c>
      <c r="R20" s="35" t="str">
        <f aca="false">IF(ISBLANK(Values!$F19),"",Values!R19)</f>
        <v/>
      </c>
      <c r="S20" s="35" t="str">
        <f aca="false">IF(ISBLANK(Values!$F19),"",Values!S19)</f>
        <v/>
      </c>
      <c r="T20" s="35" t="str">
        <f aca="false">IF(ISBLANK(Values!$F19),"",Values!T19)</f>
        <v/>
      </c>
      <c r="U20" s="35" t="str">
        <f aca="false">IF(ISBLANK(Values!$F19),"",Values!U19)</f>
        <v/>
      </c>
      <c r="W20" s="30"/>
      <c r="X20" s="30"/>
      <c r="Y20" s="33"/>
      <c r="Z20" s="30"/>
      <c r="AA20" s="1" t="str">
        <f aca="false">IF(ISBLANK(Values!E19),"",Values!$B$20)</f>
        <v>PartialUpdate</v>
      </c>
      <c r="AI20" s="36"/>
      <c r="AJ20" s="37"/>
      <c r="AT20" s="28"/>
      <c r="BE20" s="27"/>
      <c r="BF20" s="27"/>
      <c r="BG20" s="27"/>
      <c r="BH20" s="27"/>
      <c r="DO20" s="27"/>
      <c r="DP20" s="27"/>
      <c r="DS20" s="27"/>
      <c r="DY20" s="27"/>
      <c r="DZ20" s="27"/>
      <c r="EA20" s="27"/>
      <c r="EB20" s="27"/>
      <c r="EC20" s="27"/>
      <c r="EV20" s="27"/>
      <c r="FO20" s="28"/>
    </row>
    <row r="21" customFormat="false" ht="15" hidden="false" customHeight="false" outlineLevel="0" collapsed="false">
      <c r="A21" s="27" t="str">
        <f aca="false">IF(ISBLANK(Values!E20),"",IF(Values!$B$37="EU","computercomponent","computer"))</f>
        <v>computercomponent</v>
      </c>
      <c r="B21" s="34" t="str">
        <f aca="false">IF(ISBLANK(Values!E20),"",Values!F20)</f>
        <v>Lenovo T570 Regular - CH</v>
      </c>
      <c r="C21" s="30"/>
      <c r="D21" s="29" t="n">
        <f aca="false">IF(ISBLANK(Values!E20),"",Values!E20)</f>
        <v>5714401574170</v>
      </c>
      <c r="E21" s="27" t="str">
        <f aca="false">IF(ISBLANK(Values!E20),"","EAN")</f>
        <v>EAN</v>
      </c>
      <c r="F21" s="28"/>
      <c r="G21" s="30"/>
      <c r="H21" s="27"/>
      <c r="I21" s="27"/>
      <c r="J21" s="33"/>
      <c r="K21" s="28"/>
      <c r="L21" s="32"/>
      <c r="M21" s="35" t="str">
        <f aca="false">IF(ISBLANK(Values!E20),"",Values!$M20)</f>
        <v>https://download.lenovo.com/Images/Parts/01EN955/01EN955_A.jpg</v>
      </c>
      <c r="N21" s="35" t="str">
        <f aca="false">IF(ISBLANK(Values!$F20),"",Values!N20)</f>
        <v>https://download.lenovo.com/Images/Parts/01EN955/01EN955_B.jpg</v>
      </c>
      <c r="O21" s="35" t="str">
        <f aca="false">IF(ISBLANK(Values!$F20),"",Values!O20)</f>
        <v>https://download.lenovo.com/Images/Parts/01EN955/01EN955_details.jpg</v>
      </c>
      <c r="P21" s="35" t="str">
        <f aca="false">IF(ISBLANK(Values!$F20),"",Values!P20)</f>
        <v/>
      </c>
      <c r="Q21" s="35" t="str">
        <f aca="false">IF(ISBLANK(Values!$F20),"",Values!Q20)</f>
        <v/>
      </c>
      <c r="R21" s="35" t="str">
        <f aca="false">IF(ISBLANK(Values!$F20),"",Values!R20)</f>
        <v/>
      </c>
      <c r="S21" s="35" t="str">
        <f aca="false">IF(ISBLANK(Values!$F20),"",Values!S20)</f>
        <v/>
      </c>
      <c r="T21" s="35" t="str">
        <f aca="false">IF(ISBLANK(Values!$F20),"",Values!T20)</f>
        <v/>
      </c>
      <c r="U21" s="35" t="str">
        <f aca="false">IF(ISBLANK(Values!$F20),"",Values!U20)</f>
        <v/>
      </c>
      <c r="W21" s="30"/>
      <c r="X21" s="30"/>
      <c r="Y21" s="33"/>
      <c r="Z21" s="30"/>
      <c r="AA21" s="1" t="str">
        <f aca="false">IF(ISBLANK(Values!E20),"",Values!$B$20)</f>
        <v>PartialUpdate</v>
      </c>
      <c r="AI21" s="36"/>
      <c r="AJ21" s="37"/>
      <c r="AT21" s="28"/>
      <c r="BE21" s="27"/>
      <c r="BF21" s="27"/>
      <c r="BG21" s="27"/>
      <c r="BH21" s="27"/>
      <c r="DO21" s="27"/>
      <c r="DP21" s="27"/>
      <c r="DS21" s="27"/>
      <c r="DY21" s="27"/>
      <c r="DZ21" s="27"/>
      <c r="EA21" s="27"/>
      <c r="EB21" s="27"/>
      <c r="EC21" s="27"/>
      <c r="EV21" s="27"/>
      <c r="FO21" s="28"/>
    </row>
    <row r="22" customFormat="false" ht="15" hidden="false" customHeight="false" outlineLevel="0" collapsed="false">
      <c r="A22" s="27" t="str">
        <f aca="false">IF(ISBLANK(Values!E21),"",IF(Values!$B$37="EU","computercomponent","computer"))</f>
        <v>computercomponent</v>
      </c>
      <c r="B22" s="34" t="str">
        <f aca="false">IF(ISBLANK(Values!E21),"",Values!F21)</f>
        <v>Lenovo T570 Regular - US INT</v>
      </c>
      <c r="C22" s="30"/>
      <c r="D22" s="29" t="n">
        <f aca="false">IF(ISBLANK(Values!E21),"",Values!E21)</f>
        <v>5714401574187</v>
      </c>
      <c r="E22" s="27" t="str">
        <f aca="false">IF(ISBLANK(Values!E21),"","EAN")</f>
        <v>EAN</v>
      </c>
      <c r="F22" s="28"/>
      <c r="G22" s="30"/>
      <c r="H22" s="27"/>
      <c r="I22" s="27"/>
      <c r="J22" s="33"/>
      <c r="K22" s="28"/>
      <c r="L22" s="32"/>
      <c r="M22" s="35" t="str">
        <f aca="false">IF(ISBLANK(Values!E21),"",Values!$M21)</f>
        <v>https://raw.githubusercontent.com/PatrickVibild/TellusAmazonPictures/master/pictures/Lenovo/T570/RG/USI/1.jpg</v>
      </c>
      <c r="N22" s="35" t="str">
        <f aca="false">IF(ISBLANK(Values!$F21),"",Values!N21)</f>
        <v>https://raw.githubusercontent.com/PatrickVibild/TellusAmazonPictures/master/pictures/Lenovo/T570/RG/USI/2.jpg</v>
      </c>
      <c r="O22" s="35" t="str">
        <f aca="false">IF(ISBLANK(Values!$F21),"",Values!O21)</f>
        <v>https://raw.githubusercontent.com/PatrickVibild/TellusAmazonPictures/master/pictures/Lenovo/T570/RG/USI/3.jpg</v>
      </c>
      <c r="P22" s="35" t="str">
        <f aca="false">IF(ISBLANK(Values!$F21),"",Values!P21)</f>
        <v>https://raw.githubusercontent.com/PatrickVibild/TellusAmazonPictures/master/pictures/Lenovo/T570/RG/USI/4.jpg</v>
      </c>
      <c r="Q22" s="35" t="str">
        <f aca="false">IF(ISBLANK(Values!$F21),"",Values!Q21)</f>
        <v>https://raw.githubusercontent.com/PatrickVibild/TellusAmazonPictures/master/pictures/Lenovo/T570/RG/USI/5.jpg</v>
      </c>
      <c r="R22" s="35" t="str">
        <f aca="false">IF(ISBLANK(Values!$F21),"",Values!R21)</f>
        <v>https://raw.githubusercontent.com/PatrickVibild/TellusAmazonPictures/master/pictures/Lenovo/T570/RG/USI/6.jpg</v>
      </c>
      <c r="S22" s="35" t="str">
        <f aca="false">IF(ISBLANK(Values!$F21),"",Values!S21)</f>
        <v>https://raw.githubusercontent.com/PatrickVibild/TellusAmazonPictures/master/pictures/Lenovo/T570/RG/USI/7.jpg</v>
      </c>
      <c r="T22" s="35" t="str">
        <f aca="false">IF(ISBLANK(Values!$F21),"",Values!T21)</f>
        <v>https://raw.githubusercontent.com/PatrickVibild/TellusAmazonPictures/master/pictures/Lenovo/T570/RG/USI/8.jpg</v>
      </c>
      <c r="U22" s="35" t="str">
        <f aca="false">IF(ISBLANK(Values!$F21),"",Values!U21)</f>
        <v>https://raw.githubusercontent.com/PatrickVibild/TellusAmazonPictures/master/pictures/Lenovo/T570/RG/USI/9.jpg</v>
      </c>
      <c r="W22" s="30"/>
      <c r="X22" s="30"/>
      <c r="Y22" s="33"/>
      <c r="Z22" s="30"/>
      <c r="AA22" s="1" t="str">
        <f aca="false">IF(ISBLANK(Values!E21),"",Values!$B$20)</f>
        <v>PartialUpdate</v>
      </c>
      <c r="AI22" s="36"/>
      <c r="AJ22" s="37"/>
      <c r="AT22" s="28"/>
      <c r="BE22" s="27"/>
      <c r="BF22" s="27"/>
      <c r="BG22" s="27"/>
      <c r="BH22" s="27"/>
      <c r="DO22" s="27"/>
      <c r="DP22" s="27"/>
      <c r="DS22" s="27"/>
      <c r="DY22" s="27"/>
      <c r="DZ22" s="27"/>
      <c r="EA22" s="27"/>
      <c r="EB22" s="27"/>
      <c r="EC22" s="27"/>
      <c r="EV22" s="27"/>
      <c r="FO22" s="28"/>
    </row>
    <row r="23" s="38" customFormat="true" ht="15" hidden="false" customHeight="false" outlineLevel="0" collapsed="false">
      <c r="A23" s="27" t="str">
        <f aca="false">IF(ISBLANK(Values!E22),"",IF(Values!$B$37="EU","computercomponent","computer"))</f>
        <v>computercomponent</v>
      </c>
      <c r="B23" s="34" t="str">
        <f aca="false">IF(ISBLANK(Values!E22),"",Values!F22)</f>
        <v>Lenovo T570 Regular - RUS</v>
      </c>
      <c r="C23" s="30"/>
      <c r="D23" s="29" t="n">
        <f aca="false">IF(ISBLANK(Values!E22),"",Values!E22)</f>
        <v>5714401574194</v>
      </c>
      <c r="E23" s="27" t="str">
        <f aca="false">IF(ISBLANK(Values!E22),"","EAN")</f>
        <v>EAN</v>
      </c>
      <c r="F23" s="28"/>
      <c r="G23" s="30"/>
      <c r="H23" s="27"/>
      <c r="I23" s="27"/>
      <c r="J23" s="33"/>
      <c r="K23" s="28"/>
      <c r="L23" s="32"/>
      <c r="M23" s="35" t="str">
        <f aca="false">IF(ISBLANK(Values!E22),"",Values!$M22)</f>
        <v>https://download.lenovo.com/Images/Parts/01ER523/01ER523_A.jpg</v>
      </c>
      <c r="N23" s="35" t="str">
        <f aca="false">IF(ISBLANK(Values!$F22),"",Values!N22)</f>
        <v>https://download.lenovo.com/Images/Parts/01ER523/01ER523_B.jpg</v>
      </c>
      <c r="O23" s="35" t="str">
        <f aca="false">IF(ISBLANK(Values!$F22),"",Values!O22)</f>
        <v>https://download.lenovo.com/Images/Parts/01ER523/01ER523_details.jpg</v>
      </c>
      <c r="P23" s="35" t="str">
        <f aca="false">IF(ISBLANK(Values!$F22),"",Values!P22)</f>
        <v/>
      </c>
      <c r="Q23" s="35" t="str">
        <f aca="false">IF(ISBLANK(Values!$F22),"",Values!Q22)</f>
        <v/>
      </c>
      <c r="R23" s="35" t="str">
        <f aca="false">IF(ISBLANK(Values!$F22),"",Values!R22)</f>
        <v/>
      </c>
      <c r="S23" s="35" t="str">
        <f aca="false">IF(ISBLANK(Values!$F22),"",Values!S22)</f>
        <v/>
      </c>
      <c r="T23" s="35" t="str">
        <f aca="false">IF(ISBLANK(Values!$F22),"",Values!T22)</f>
        <v/>
      </c>
      <c r="U23" s="35" t="str">
        <f aca="false">IF(ISBLANK(Values!$F22),"",Values!U22)</f>
        <v/>
      </c>
      <c r="V23" s="1"/>
      <c r="W23" s="30"/>
      <c r="X23" s="30"/>
      <c r="Y23" s="33"/>
      <c r="Z23" s="30"/>
      <c r="AA23" s="1" t="str">
        <f aca="false">IF(ISBLANK(Values!E22),"",Values!$B$20)</f>
        <v>PartialUpdate</v>
      </c>
      <c r="AB23" s="1"/>
      <c r="AC23" s="1"/>
      <c r="AD23" s="1"/>
      <c r="AE23" s="1"/>
      <c r="AF23" s="1"/>
      <c r="AG23" s="1"/>
      <c r="AH23" s="1"/>
      <c r="AI23" s="36"/>
      <c r="AJ23" s="37"/>
      <c r="AK23" s="1"/>
      <c r="AL23" s="1"/>
      <c r="AM23" s="1"/>
      <c r="AN23" s="1"/>
      <c r="AO23" s="1"/>
      <c r="AP23" s="1"/>
      <c r="AQ23" s="1"/>
      <c r="AR23" s="1"/>
      <c r="AS23" s="1"/>
      <c r="AT23" s="28"/>
      <c r="AU23" s="1"/>
      <c r="AV23" s="1"/>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27"/>
      <c r="DT23" s="1"/>
      <c r="DU23" s="1"/>
      <c r="DV23" s="1"/>
      <c r="DW23" s="1"/>
      <c r="DX23" s="1"/>
      <c r="DY23" s="27"/>
      <c r="DZ23" s="27"/>
      <c r="EA23" s="27"/>
      <c r="EB23" s="27"/>
      <c r="EC23" s="27"/>
      <c r="ED23" s="1"/>
      <c r="EE23" s="1"/>
      <c r="EF23" s="1"/>
      <c r="EG23" s="1"/>
      <c r="EH23" s="1"/>
      <c r="EI23" s="1"/>
      <c r="EJ23" s="1"/>
      <c r="EK23" s="1"/>
      <c r="EL23" s="1"/>
      <c r="EM23" s="1"/>
      <c r="EN23" s="1"/>
      <c r="EO23" s="1"/>
      <c r="EP23" s="1"/>
      <c r="EQ23" s="1"/>
      <c r="ER23" s="1"/>
      <c r="ES23" s="1"/>
      <c r="ET23" s="1"/>
      <c r="EU23" s="1"/>
      <c r="EV23" s="27"/>
      <c r="EW23" s="1"/>
      <c r="EX23" s="1"/>
      <c r="EY23" s="1"/>
      <c r="EZ23" s="1"/>
      <c r="FA23" s="1"/>
      <c r="FB23" s="1"/>
      <c r="FC23" s="1"/>
      <c r="FD23" s="1"/>
      <c r="FE23" s="1"/>
      <c r="FF23" s="1"/>
      <c r="FG23" s="1"/>
      <c r="FH23" s="1"/>
      <c r="FI23" s="1"/>
      <c r="FJ23" s="1"/>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38" customFormat="true" ht="15" hidden="false" customHeight="false" outlineLevel="0" collapsed="false">
      <c r="A24" s="27" t="str">
        <f aca="false">IF(ISBLANK(Values!E23),"",IF(Values!$B$37="EU","computercomponent","computer"))</f>
        <v>computercomponent</v>
      </c>
      <c r="B24" s="34" t="str">
        <f aca="false">IF(ISBLANK(Values!E23),"",Values!F23)</f>
        <v>Lenovo T570 Regular - US</v>
      </c>
      <c r="C24" s="30"/>
      <c r="D24" s="29" t="n">
        <f aca="false">IF(ISBLANK(Values!E23),"",Values!E23)</f>
        <v>5714401574200</v>
      </c>
      <c r="E24" s="27" t="str">
        <f aca="false">IF(ISBLANK(Values!E23),"","EAN")</f>
        <v>EAN</v>
      </c>
      <c r="F24" s="28"/>
      <c r="G24" s="39"/>
      <c r="H24" s="27"/>
      <c r="I24" s="27"/>
      <c r="J24" s="33"/>
      <c r="K24" s="28"/>
      <c r="L24" s="32"/>
      <c r="M24" s="35" t="str">
        <f aca="false">IF(ISBLANK(Values!E23),"",Values!$M23)</f>
        <v>https://raw.githubusercontent.com/PatrickVibild/TellusAmazonPictures/master/pictures/Lenovo/T570/RG/US/1.jpg</v>
      </c>
      <c r="N24" s="35" t="str">
        <f aca="false">IF(ISBLANK(Values!$F23),"",Values!N23)</f>
        <v>https://raw.githubusercontent.com/PatrickVibild/TellusAmazonPictures/master/pictures/Lenovo/T570/RG/US/2.jpg</v>
      </c>
      <c r="O24" s="35" t="str">
        <f aca="false">IF(ISBLANK(Values!$F23),"",Values!O23)</f>
        <v>https://raw.githubusercontent.com/PatrickVibild/TellusAmazonPictures/master/pictures/Lenovo/T570/RG/US/3.jpg</v>
      </c>
      <c r="P24" s="35" t="str">
        <f aca="false">IF(ISBLANK(Values!$F23),"",Values!P23)</f>
        <v>https://raw.githubusercontent.com/PatrickVibild/TellusAmazonPictures/master/pictures/Lenovo/T570/RG/US/4.jpg</v>
      </c>
      <c r="Q24" s="35" t="str">
        <f aca="false">IF(ISBLANK(Values!$F23),"",Values!Q23)</f>
        <v>https://raw.githubusercontent.com/PatrickVibild/TellusAmazonPictures/master/pictures/Lenovo/T570/RG/US/5.jpg</v>
      </c>
      <c r="R24" s="35" t="str">
        <f aca="false">IF(ISBLANK(Values!$F23),"",Values!R23)</f>
        <v>https://raw.githubusercontent.com/PatrickVibild/TellusAmazonPictures/master/pictures/Lenovo/T570/RG/US/6.jpg</v>
      </c>
      <c r="S24" s="35" t="str">
        <f aca="false">IF(ISBLANK(Values!$F23),"",Values!S23)</f>
        <v>https://raw.githubusercontent.com/PatrickVibild/TellusAmazonPictures/master/pictures/Lenovo/T570/RG/US/7.jpg</v>
      </c>
      <c r="T24" s="35" t="str">
        <f aca="false">IF(ISBLANK(Values!$F23),"",Values!T23)</f>
        <v>https://raw.githubusercontent.com/PatrickVibild/TellusAmazonPictures/master/pictures/Lenovo/T570/RG/US/8.jpg</v>
      </c>
      <c r="U24" s="35" t="str">
        <f aca="false">IF(ISBLANK(Values!$F23),"",Values!U23)</f>
        <v>https://raw.githubusercontent.com/PatrickVibild/TellusAmazonPictures/master/pictures/Lenovo/T570/RG/US/9.jpg</v>
      </c>
      <c r="V24" s="1"/>
      <c r="W24" s="30"/>
      <c r="X24" s="30"/>
      <c r="Y24" s="33"/>
      <c r="Z24" s="30"/>
      <c r="AA24" s="1" t="str">
        <f aca="false">IF(ISBLANK(Values!E23),"",Values!$B$20)</f>
        <v>PartialUpdate</v>
      </c>
      <c r="AB24" s="1"/>
      <c r="AC24" s="1"/>
      <c r="AD24" s="1"/>
      <c r="AE24" s="1"/>
      <c r="AF24" s="1"/>
      <c r="AG24" s="1"/>
      <c r="AH24" s="1"/>
      <c r="AI24" s="36"/>
      <c r="AJ24" s="37"/>
      <c r="AK24" s="1"/>
      <c r="AL24" s="1"/>
      <c r="AM24" s="1"/>
      <c r="AN24" s="1"/>
      <c r="AO24" s="1"/>
      <c r="AP24" s="1"/>
      <c r="AQ24" s="1"/>
      <c r="AR24" s="1"/>
      <c r="AS24" s="1"/>
      <c r="AT24" s="28"/>
      <c r="AU24" s="1"/>
      <c r="AV24" s="1"/>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27"/>
      <c r="DT24" s="1"/>
      <c r="DU24" s="1"/>
      <c r="DV24" s="1"/>
      <c r="DW24" s="1"/>
      <c r="DX24" s="1"/>
      <c r="DY24" s="27"/>
      <c r="DZ24" s="27"/>
      <c r="EA24" s="27"/>
      <c r="EB24" s="27"/>
      <c r="EC24" s="27"/>
      <c r="ED24" s="1"/>
      <c r="EE24" s="1"/>
      <c r="EF24" s="1"/>
      <c r="EG24" s="1"/>
      <c r="EH24" s="1"/>
      <c r="EI24" s="1"/>
      <c r="EJ24" s="1"/>
      <c r="EK24" s="1"/>
      <c r="EL24" s="1"/>
      <c r="EM24" s="1"/>
      <c r="EN24" s="1"/>
      <c r="EO24" s="1"/>
      <c r="EP24" s="1"/>
      <c r="EQ24" s="1"/>
      <c r="ER24" s="1"/>
      <c r="ES24" s="1"/>
      <c r="ET24" s="1"/>
      <c r="EU24" s="1"/>
      <c r="EV24" s="27"/>
      <c r="EW24" s="1"/>
      <c r="EX24" s="1"/>
      <c r="EY24" s="1"/>
      <c r="EZ24" s="1"/>
      <c r="FA24" s="1"/>
      <c r="FB24" s="1"/>
      <c r="FC24" s="1"/>
      <c r="FD24" s="1"/>
      <c r="FE24" s="1"/>
      <c r="FF24" s="1"/>
      <c r="FG24" s="1"/>
      <c r="FH24" s="1"/>
      <c r="FI24" s="1"/>
      <c r="FJ24" s="1"/>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38" customFormat="true" ht="15" hidden="false" customHeight="false" outlineLevel="0" collapsed="false">
      <c r="A25" s="27" t="str">
        <f aca="false">IF(ISBLANK(Values!E24),"",IF(Values!$B$37="EU","computercomponent","computer"))</f>
        <v>computercomponent</v>
      </c>
      <c r="B25" s="34" t="str">
        <f aca="false">IF(ISBLANK(Values!E24),"",Values!F24)</f>
        <v>Lenovo T570 BL - DE</v>
      </c>
      <c r="C25" s="30"/>
      <c r="D25" s="29" t="n">
        <f aca="false">IF(ISBLANK(Values!E24),"",Values!E24)</f>
        <v>5714401570011</v>
      </c>
      <c r="E25" s="27" t="str">
        <f aca="false">IF(ISBLANK(Values!E24),"","EAN")</f>
        <v>EAN</v>
      </c>
      <c r="F25" s="28"/>
      <c r="G25" s="30"/>
      <c r="H25" s="27"/>
      <c r="I25" s="27"/>
      <c r="J25" s="33"/>
      <c r="K25" s="28"/>
      <c r="L25" s="32"/>
      <c r="M25" s="35" t="str">
        <f aca="false">IF(ISBLANK(Values!E24),"",Values!$M24)</f>
        <v>https://raw.githubusercontent.com/PatrickVibild/TellusAmazonPictures/master/pictures/Lenovo/T570/BL/DE/1.jpg</v>
      </c>
      <c r="N25" s="35" t="str">
        <f aca="false">IF(ISBLANK(Values!$F24),"",Values!N24)</f>
        <v>https://raw.githubusercontent.com/PatrickVibild/TellusAmazonPictures/master/pictures/Lenovo/T570/BL/DE/2.jpg</v>
      </c>
      <c r="O25" s="35" t="str">
        <f aca="false">IF(ISBLANK(Values!$F24),"",Values!O24)</f>
        <v>https://raw.githubusercontent.com/PatrickVibild/TellusAmazonPictures/master/pictures/Lenovo/T570/BL/DE/3.jpg</v>
      </c>
      <c r="P25" s="35" t="str">
        <f aca="false">IF(ISBLANK(Values!$F24),"",Values!P24)</f>
        <v>https://raw.githubusercontent.com/PatrickVibild/TellusAmazonPictures/master/pictures/Lenovo/T570/BL/DE/4.jpg</v>
      </c>
      <c r="Q25" s="35" t="str">
        <f aca="false">IF(ISBLANK(Values!$F24),"",Values!Q24)</f>
        <v>https://raw.githubusercontent.com/PatrickVibild/TellusAmazonPictures/master/pictures/Lenovo/T570/BL/DE/5.jpg</v>
      </c>
      <c r="R25" s="35" t="str">
        <f aca="false">IF(ISBLANK(Values!$F24),"",Values!R24)</f>
        <v>https://raw.githubusercontent.com/PatrickVibild/TellusAmazonPictures/master/pictures/Lenovo/T570/BL/DE/6.jpg</v>
      </c>
      <c r="S25" s="35" t="str">
        <f aca="false">IF(ISBLANK(Values!$F24),"",Values!S24)</f>
        <v>https://raw.githubusercontent.com/PatrickVibild/TellusAmazonPictures/master/pictures/Lenovo/T570/BL/DE/7.jpg</v>
      </c>
      <c r="T25" s="35" t="str">
        <f aca="false">IF(ISBLANK(Values!$F24),"",Values!T24)</f>
        <v>https://raw.githubusercontent.com/PatrickVibild/TellusAmazonPictures/master/pictures/Lenovo/T570/BL/DE/8.jpg</v>
      </c>
      <c r="U25" s="35" t="str">
        <f aca="false">IF(ISBLANK(Values!$F24),"",Values!U24)</f>
        <v>https://raw.githubusercontent.com/PatrickVibild/TellusAmazonPictures/master/pictures/Lenovo/T570/BL/DE/9.jpg</v>
      </c>
      <c r="V25" s="1"/>
      <c r="W25" s="30"/>
      <c r="X25" s="30"/>
      <c r="Y25" s="33"/>
      <c r="Z25" s="30"/>
      <c r="AA25" s="1" t="str">
        <f aca="false">IF(ISBLANK(Values!E24),"",Values!$B$20)</f>
        <v>PartialUpdate</v>
      </c>
      <c r="AB25" s="1"/>
      <c r="AC25" s="1"/>
      <c r="AD25" s="1"/>
      <c r="AE25" s="1"/>
      <c r="AF25" s="1"/>
      <c r="AG25" s="1"/>
      <c r="AH25" s="1"/>
      <c r="AI25" s="36"/>
      <c r="AJ25" s="37"/>
      <c r="AK25" s="1"/>
      <c r="AL25" s="1"/>
      <c r="AM25" s="1"/>
      <c r="AN25" s="1"/>
      <c r="AO25" s="1"/>
      <c r="AP25" s="1"/>
      <c r="AQ25" s="1"/>
      <c r="AR25" s="1"/>
      <c r="AS25" s="1"/>
      <c r="AT25" s="28"/>
      <c r="AU25" s="1"/>
      <c r="AV25" s="1"/>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27"/>
      <c r="DT25" s="1"/>
      <c r="DU25" s="1"/>
      <c r="DV25" s="1"/>
      <c r="DW25" s="1"/>
      <c r="DX25" s="1"/>
      <c r="DY25" s="27"/>
      <c r="DZ25" s="27"/>
      <c r="EA25" s="27"/>
      <c r="EB25" s="27"/>
      <c r="EC25" s="27"/>
      <c r="ED25" s="1"/>
      <c r="EE25" s="1"/>
      <c r="EF25" s="1"/>
      <c r="EG25" s="1"/>
      <c r="EH25" s="1"/>
      <c r="EI25" s="1"/>
      <c r="EJ25" s="1"/>
      <c r="EK25" s="1"/>
      <c r="EL25" s="1"/>
      <c r="EM25" s="1"/>
      <c r="EN25" s="1"/>
      <c r="EO25" s="1"/>
      <c r="EP25" s="1"/>
      <c r="EQ25" s="1"/>
      <c r="ER25" s="1"/>
      <c r="ES25" s="1"/>
      <c r="ET25" s="1"/>
      <c r="EU25" s="1"/>
      <c r="EV25" s="27"/>
      <c r="EW25" s="1"/>
      <c r="EX25" s="1"/>
      <c r="EY25" s="1"/>
      <c r="EZ25" s="1"/>
      <c r="FA25" s="1"/>
      <c r="FB25" s="1"/>
      <c r="FC25" s="1"/>
      <c r="FD25" s="1"/>
      <c r="FE25" s="1"/>
      <c r="FF25" s="1"/>
      <c r="FG25" s="1"/>
      <c r="FH25" s="1"/>
      <c r="FI25" s="1"/>
      <c r="FJ25" s="1"/>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38" customFormat="true" ht="15" hidden="false" customHeight="false" outlineLevel="0" collapsed="false">
      <c r="A26" s="27" t="str">
        <f aca="false">IF(ISBLANK(Values!E25),"",IF(Values!$B$37="EU","computercomponent","computer"))</f>
        <v>computercomponent</v>
      </c>
      <c r="B26" s="34" t="str">
        <f aca="false">IF(ISBLANK(Values!E25),"",Values!F25)</f>
        <v>Lenovo T570 BL - FR</v>
      </c>
      <c r="C26" s="30"/>
      <c r="D26" s="29" t="n">
        <f aca="false">IF(ISBLANK(Values!E25),"",Values!E25)</f>
        <v>5714401570028</v>
      </c>
      <c r="E26" s="27" t="str">
        <f aca="false">IF(ISBLANK(Values!E25),"","EAN")</f>
        <v>EAN</v>
      </c>
      <c r="F26" s="28"/>
      <c r="G26" s="30"/>
      <c r="H26" s="27"/>
      <c r="I26" s="27"/>
      <c r="J26" s="33"/>
      <c r="K26" s="28"/>
      <c r="L26" s="32"/>
      <c r="M26" s="35" t="str">
        <f aca="false">IF(ISBLANK(Values!E25),"",Values!$M25)</f>
        <v>https://raw.githubusercontent.com/PatrickVibild/TellusAmazonPictures/master/pictures/Lenovo/T570/BL/FR/1.jpg</v>
      </c>
      <c r="N26" s="35" t="str">
        <f aca="false">IF(ISBLANK(Values!$F25),"",Values!N25)</f>
        <v>https://raw.githubusercontent.com/PatrickVibild/TellusAmazonPictures/master/pictures/Lenovo/T570/BL/FR/2.jpg</v>
      </c>
      <c r="O26" s="35" t="str">
        <f aca="false">IF(ISBLANK(Values!$F25),"",Values!O25)</f>
        <v>https://raw.githubusercontent.com/PatrickVibild/TellusAmazonPictures/master/pictures/Lenovo/T570/BL/FR/3.jpg</v>
      </c>
      <c r="P26" s="35" t="str">
        <f aca="false">IF(ISBLANK(Values!$F25),"",Values!P25)</f>
        <v>https://raw.githubusercontent.com/PatrickVibild/TellusAmazonPictures/master/pictures/Lenovo/T570/BL/FR/4.jpg</v>
      </c>
      <c r="Q26" s="35" t="str">
        <f aca="false">IF(ISBLANK(Values!$F25),"",Values!Q25)</f>
        <v>https://raw.githubusercontent.com/PatrickVibild/TellusAmazonPictures/master/pictures/Lenovo/T570/BL/FR/5.jpg</v>
      </c>
      <c r="R26" s="35" t="str">
        <f aca="false">IF(ISBLANK(Values!$F25),"",Values!R25)</f>
        <v>https://raw.githubusercontent.com/PatrickVibild/TellusAmazonPictures/master/pictures/Lenovo/T570/BL/FR/6.jpg</v>
      </c>
      <c r="S26" s="35" t="str">
        <f aca="false">IF(ISBLANK(Values!$F25),"",Values!S25)</f>
        <v>https://raw.githubusercontent.com/PatrickVibild/TellusAmazonPictures/master/pictures/Lenovo/T570/BL/FR/7.jpg</v>
      </c>
      <c r="T26" s="35" t="str">
        <f aca="false">IF(ISBLANK(Values!$F25),"",Values!T25)</f>
        <v>https://raw.githubusercontent.com/PatrickVibild/TellusAmazonPictures/master/pictures/Lenovo/T570/BL/FR/8.jpg</v>
      </c>
      <c r="U26" s="35" t="str">
        <f aca="false">IF(ISBLANK(Values!$F25),"",Values!U25)</f>
        <v>https://raw.githubusercontent.com/PatrickVibild/TellusAmazonPictures/master/pictures/Lenovo/T570/BL/FR/9.jpg</v>
      </c>
      <c r="V26" s="1"/>
      <c r="W26" s="30"/>
      <c r="X26" s="30"/>
      <c r="Y26" s="33"/>
      <c r="Z26" s="30"/>
      <c r="AA26" s="1" t="str">
        <f aca="false">IF(ISBLANK(Values!E25),"",Values!$B$20)</f>
        <v>PartialUpdate</v>
      </c>
      <c r="AB26" s="1"/>
      <c r="AC26" s="1"/>
      <c r="AD26" s="1"/>
      <c r="AE26" s="1"/>
      <c r="AF26" s="1"/>
      <c r="AG26" s="1"/>
      <c r="AH26" s="1"/>
      <c r="AI26" s="36"/>
      <c r="AJ26" s="37"/>
      <c r="AK26" s="1"/>
      <c r="AL26" s="1"/>
      <c r="AM26" s="1"/>
      <c r="AN26" s="1"/>
      <c r="AO26" s="1"/>
      <c r="AP26" s="1"/>
      <c r="AQ26" s="1"/>
      <c r="AR26" s="1"/>
      <c r="AS26" s="1"/>
      <c r="AT26" s="28"/>
      <c r="AU26" s="1"/>
      <c r="AV26" s="1"/>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27"/>
      <c r="DT26" s="1"/>
      <c r="DU26" s="1"/>
      <c r="DV26" s="1"/>
      <c r="DW26" s="1"/>
      <c r="DX26" s="1"/>
      <c r="DY26" s="27"/>
      <c r="DZ26" s="27"/>
      <c r="EA26" s="27"/>
      <c r="EB26" s="27"/>
      <c r="EC26" s="27"/>
      <c r="ED26" s="1"/>
      <c r="EE26" s="1"/>
      <c r="EF26" s="1"/>
      <c r="EG26" s="1"/>
      <c r="EH26" s="1"/>
      <c r="EI26" s="1"/>
      <c r="EJ26" s="1"/>
      <c r="EK26" s="1"/>
      <c r="EL26" s="1"/>
      <c r="EM26" s="1"/>
      <c r="EN26" s="1"/>
      <c r="EO26" s="1"/>
      <c r="EP26" s="1"/>
      <c r="EQ26" s="1"/>
      <c r="ER26" s="1"/>
      <c r="ES26" s="1"/>
      <c r="ET26" s="1"/>
      <c r="EU26" s="1"/>
      <c r="EV26" s="27"/>
      <c r="EW26" s="1"/>
      <c r="EX26" s="1"/>
      <c r="EY26" s="1"/>
      <c r="EZ26" s="1"/>
      <c r="FA26" s="1"/>
      <c r="FB26" s="1"/>
      <c r="FC26" s="1"/>
      <c r="FD26" s="1"/>
      <c r="FE26" s="1"/>
      <c r="FF26" s="1"/>
      <c r="FG26" s="1"/>
      <c r="FH26" s="1"/>
      <c r="FI26" s="1"/>
      <c r="FJ26" s="1"/>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38" customFormat="true" ht="15" hidden="false" customHeight="false" outlineLevel="0" collapsed="false">
      <c r="A27" s="27" t="str">
        <f aca="false">IF(ISBLANK(Values!E26),"",IF(Values!$B$37="EU","computercomponent","computer"))</f>
        <v>computercomponent</v>
      </c>
      <c r="B27" s="34" t="str">
        <f aca="false">IF(ISBLANK(Values!E26),"",Values!F26)</f>
        <v>Lenovo T570 BL - IT</v>
      </c>
      <c r="C27" s="30"/>
      <c r="D27" s="29" t="n">
        <f aca="false">IF(ISBLANK(Values!E26),"",Values!E26)</f>
        <v>5714401570035</v>
      </c>
      <c r="E27" s="27" t="str">
        <f aca="false">IF(ISBLANK(Values!E26),"","EAN")</f>
        <v>EAN</v>
      </c>
      <c r="F27" s="28"/>
      <c r="G27" s="30"/>
      <c r="H27" s="27"/>
      <c r="I27" s="27"/>
      <c r="J27" s="33"/>
      <c r="K27" s="28"/>
      <c r="L27" s="32"/>
      <c r="M27" s="35" t="str">
        <f aca="false">IF(ISBLANK(Values!E26),"",Values!$M26)</f>
        <v>https://raw.githubusercontent.com/PatrickVibild/TellusAmazonPictures/master/pictures/Lenovo/T570/BL/IT/1.jpg</v>
      </c>
      <c r="N27" s="35" t="str">
        <f aca="false">IF(ISBLANK(Values!$F26),"",Values!N26)</f>
        <v>https://raw.githubusercontent.com/PatrickVibild/TellusAmazonPictures/master/pictures/Lenovo/T570/BL/IT/2.jpg</v>
      </c>
      <c r="O27" s="35" t="str">
        <f aca="false">IF(ISBLANK(Values!$F26),"",Values!O26)</f>
        <v>https://raw.githubusercontent.com/PatrickVibild/TellusAmazonPictures/master/pictures/Lenovo/T570/BL/IT/3.jpg</v>
      </c>
      <c r="P27" s="35" t="str">
        <f aca="false">IF(ISBLANK(Values!$F26),"",Values!P26)</f>
        <v>https://raw.githubusercontent.com/PatrickVibild/TellusAmazonPictures/master/pictures/Lenovo/T570/BL/IT/4.jpg</v>
      </c>
      <c r="Q27" s="35" t="str">
        <f aca="false">IF(ISBLANK(Values!$F26),"",Values!Q26)</f>
        <v>https://raw.githubusercontent.com/PatrickVibild/TellusAmazonPictures/master/pictures/Lenovo/T570/BL/IT/5.jpg</v>
      </c>
      <c r="R27" s="35" t="str">
        <f aca="false">IF(ISBLANK(Values!$F26),"",Values!R26)</f>
        <v>https://raw.githubusercontent.com/PatrickVibild/TellusAmazonPictures/master/pictures/Lenovo/T570/BL/IT/6.jpg</v>
      </c>
      <c r="S27" s="35" t="str">
        <f aca="false">IF(ISBLANK(Values!$F26),"",Values!S26)</f>
        <v>https://raw.githubusercontent.com/PatrickVibild/TellusAmazonPictures/master/pictures/Lenovo/T570/BL/IT/7.jpg</v>
      </c>
      <c r="T27" s="35" t="str">
        <f aca="false">IF(ISBLANK(Values!$F26),"",Values!T26)</f>
        <v>https://raw.githubusercontent.com/PatrickVibild/TellusAmazonPictures/master/pictures/Lenovo/T570/BL/IT/8.jpg</v>
      </c>
      <c r="U27" s="35" t="str">
        <f aca="false">IF(ISBLANK(Values!$F26),"",Values!U26)</f>
        <v>https://raw.githubusercontent.com/PatrickVibild/TellusAmazonPictures/master/pictures/Lenovo/T570/BL/IT/9.jpg</v>
      </c>
      <c r="V27" s="1"/>
      <c r="W27" s="30"/>
      <c r="X27" s="30"/>
      <c r="Y27" s="33"/>
      <c r="Z27" s="30"/>
      <c r="AA27" s="1" t="str">
        <f aca="false">IF(ISBLANK(Values!E26),"",Values!$B$20)</f>
        <v>PartialUpdate</v>
      </c>
      <c r="AB27" s="1"/>
      <c r="AC27" s="1"/>
      <c r="AD27" s="1"/>
      <c r="AE27" s="1"/>
      <c r="AF27" s="1"/>
      <c r="AG27" s="1"/>
      <c r="AH27" s="1"/>
      <c r="AI27" s="36"/>
      <c r="AJ27" s="37"/>
      <c r="AK27" s="1"/>
      <c r="AL27" s="1"/>
      <c r="AM27" s="1"/>
      <c r="AN27" s="1"/>
      <c r="AO27" s="1"/>
      <c r="AP27" s="1"/>
      <c r="AQ27" s="1"/>
      <c r="AR27" s="1"/>
      <c r="AS27" s="1"/>
      <c r="AT27" s="28"/>
      <c r="AU27" s="1"/>
      <c r="AV27" s="1"/>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27"/>
      <c r="DT27" s="1"/>
      <c r="DU27" s="1"/>
      <c r="DV27" s="1"/>
      <c r="DW27" s="1"/>
      <c r="DX27" s="1"/>
      <c r="DY27" s="27"/>
      <c r="DZ27" s="27"/>
      <c r="EA27" s="27"/>
      <c r="EB27" s="27"/>
      <c r="EC27" s="27"/>
      <c r="ED27" s="1"/>
      <c r="EE27" s="1"/>
      <c r="EF27" s="1"/>
      <c r="EG27" s="1"/>
      <c r="EH27" s="1"/>
      <c r="EI27" s="1"/>
      <c r="EJ27" s="1"/>
      <c r="EK27" s="1"/>
      <c r="EL27" s="1"/>
      <c r="EM27" s="1"/>
      <c r="EN27" s="1"/>
      <c r="EO27" s="1"/>
      <c r="EP27" s="1"/>
      <c r="EQ27" s="1"/>
      <c r="ER27" s="1"/>
      <c r="ES27" s="1"/>
      <c r="ET27" s="1"/>
      <c r="EU27" s="1"/>
      <c r="EV27" s="27"/>
      <c r="EW27" s="1"/>
      <c r="EX27" s="1"/>
      <c r="EY27" s="1"/>
      <c r="EZ27" s="1"/>
      <c r="FA27" s="1"/>
      <c r="FB27" s="1"/>
      <c r="FC27" s="1"/>
      <c r="FD27" s="1"/>
      <c r="FE27" s="1"/>
      <c r="FF27" s="1"/>
      <c r="FG27" s="1"/>
      <c r="FH27" s="1"/>
      <c r="FI27" s="1"/>
      <c r="FJ27" s="1"/>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38" customFormat="true" ht="15" hidden="false" customHeight="false" outlineLevel="0" collapsed="false">
      <c r="A28" s="27" t="str">
        <f aca="false">IF(ISBLANK(Values!E27),"",IF(Values!$B$37="EU","computercomponent","computer"))</f>
        <v>computercomponent</v>
      </c>
      <c r="B28" s="34" t="str">
        <f aca="false">IF(ISBLANK(Values!E27),"",Values!F27)</f>
        <v>Lenovo T570 BL - ES</v>
      </c>
      <c r="C28" s="30"/>
      <c r="D28" s="29" t="n">
        <f aca="false">IF(ISBLANK(Values!E27),"",Values!E27)</f>
        <v>5714401570042</v>
      </c>
      <c r="E28" s="27" t="str">
        <f aca="false">IF(ISBLANK(Values!E27),"","EAN")</f>
        <v>EAN</v>
      </c>
      <c r="F28" s="28"/>
      <c r="G28" s="30"/>
      <c r="H28" s="27"/>
      <c r="I28" s="27"/>
      <c r="J28" s="33"/>
      <c r="K28" s="28"/>
      <c r="L28" s="32"/>
      <c r="M28" s="35" t="str">
        <f aca="false">IF(ISBLANK(Values!E27),"",Values!$M27)</f>
        <v>https://raw.githubusercontent.com/PatrickVibild/TellusAmazonPictures/master/pictures/Lenovo/T570/BL/ES/1.jpg</v>
      </c>
      <c r="N28" s="35" t="str">
        <f aca="false">IF(ISBLANK(Values!$F27),"",Values!N27)</f>
        <v>https://raw.githubusercontent.com/PatrickVibild/TellusAmazonPictures/master/pictures/Lenovo/T570/BL/ES/2.jpg</v>
      </c>
      <c r="O28" s="35" t="str">
        <f aca="false">IF(ISBLANK(Values!$F27),"",Values!O27)</f>
        <v>https://raw.githubusercontent.com/PatrickVibild/TellusAmazonPictures/master/pictures/Lenovo/T570/BL/ES/3.jpg</v>
      </c>
      <c r="P28" s="35" t="str">
        <f aca="false">IF(ISBLANK(Values!$F27),"",Values!P27)</f>
        <v>https://raw.githubusercontent.com/PatrickVibild/TellusAmazonPictures/master/pictures/Lenovo/T570/BL/ES/4.jpg</v>
      </c>
      <c r="Q28" s="35" t="str">
        <f aca="false">IF(ISBLANK(Values!$F27),"",Values!Q27)</f>
        <v>https://raw.githubusercontent.com/PatrickVibild/TellusAmazonPictures/master/pictures/Lenovo/T570/BL/ES/5.jpg</v>
      </c>
      <c r="R28" s="35" t="str">
        <f aca="false">IF(ISBLANK(Values!$F27),"",Values!R27)</f>
        <v>https://raw.githubusercontent.com/PatrickVibild/TellusAmazonPictures/master/pictures/Lenovo/T570/BL/ES/6.jpg</v>
      </c>
      <c r="S28" s="35" t="str">
        <f aca="false">IF(ISBLANK(Values!$F27),"",Values!S27)</f>
        <v>https://raw.githubusercontent.com/PatrickVibild/TellusAmazonPictures/master/pictures/Lenovo/T570/BL/ES/7.jpg</v>
      </c>
      <c r="T28" s="35" t="str">
        <f aca="false">IF(ISBLANK(Values!$F27),"",Values!T27)</f>
        <v>https://raw.githubusercontent.com/PatrickVibild/TellusAmazonPictures/master/pictures/Lenovo/T570/BL/ES/8.jpg</v>
      </c>
      <c r="U28" s="35" t="str">
        <f aca="false">IF(ISBLANK(Values!$F27),"",Values!U27)</f>
        <v>https://raw.githubusercontent.com/PatrickVibild/TellusAmazonPictures/master/pictures/Lenovo/T570/BL/ES/9.jpg</v>
      </c>
      <c r="V28" s="1"/>
      <c r="W28" s="30"/>
      <c r="X28" s="30"/>
      <c r="Y28" s="33"/>
      <c r="Z28" s="30"/>
      <c r="AA28" s="1" t="str">
        <f aca="false">IF(ISBLANK(Values!E27),"",Values!$B$20)</f>
        <v>PartialUpdate</v>
      </c>
      <c r="AB28" s="1"/>
      <c r="AC28" s="1"/>
      <c r="AD28" s="1"/>
      <c r="AE28" s="1"/>
      <c r="AF28" s="1"/>
      <c r="AG28" s="1"/>
      <c r="AH28" s="1"/>
      <c r="AI28" s="36"/>
      <c r="AJ28" s="37"/>
      <c r="AK28" s="1"/>
      <c r="AL28" s="1"/>
      <c r="AM28" s="1"/>
      <c r="AN28" s="1"/>
      <c r="AO28" s="1"/>
      <c r="AP28" s="1"/>
      <c r="AQ28" s="1"/>
      <c r="AR28" s="1"/>
      <c r="AS28" s="1"/>
      <c r="AT28" s="28"/>
      <c r="AU28" s="1"/>
      <c r="AV28" s="1"/>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27"/>
      <c r="DT28" s="1"/>
      <c r="DU28" s="1"/>
      <c r="DV28" s="1"/>
      <c r="DW28" s="1"/>
      <c r="DX28" s="1"/>
      <c r="DY28" s="27"/>
      <c r="DZ28" s="27"/>
      <c r="EA28" s="27"/>
      <c r="EB28" s="27"/>
      <c r="EC28" s="27"/>
      <c r="ED28" s="1"/>
      <c r="EE28" s="1"/>
      <c r="EF28" s="1"/>
      <c r="EG28" s="1"/>
      <c r="EH28" s="1"/>
      <c r="EI28" s="1"/>
      <c r="EJ28" s="1"/>
      <c r="EK28" s="1"/>
      <c r="EL28" s="1"/>
      <c r="EM28" s="1"/>
      <c r="EN28" s="1"/>
      <c r="EO28" s="1"/>
      <c r="EP28" s="1"/>
      <c r="EQ28" s="1"/>
      <c r="ER28" s="1"/>
      <c r="ES28" s="1"/>
      <c r="ET28" s="1"/>
      <c r="EU28" s="1"/>
      <c r="EV28" s="27"/>
      <c r="EW28" s="1"/>
      <c r="EX28" s="1"/>
      <c r="EY28" s="1"/>
      <c r="EZ28" s="1"/>
      <c r="FA28" s="1"/>
      <c r="FB28" s="1"/>
      <c r="FC28" s="1"/>
      <c r="FD28" s="1"/>
      <c r="FE28" s="1"/>
      <c r="FF28" s="1"/>
      <c r="FG28" s="1"/>
      <c r="FH28" s="1"/>
      <c r="FI28" s="1"/>
      <c r="FJ28" s="1"/>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38" customFormat="true" ht="15" hidden="false" customHeight="false" outlineLevel="0" collapsed="false">
      <c r="A29" s="27" t="str">
        <f aca="false">IF(ISBLANK(Values!E28),"",IF(Values!$B$37="EU","computercomponent","computer"))</f>
        <v>computercomponent</v>
      </c>
      <c r="B29" s="34" t="str">
        <f aca="false">IF(ISBLANK(Values!E28),"",Values!F28)</f>
        <v>Lenovo T570 BL - UK</v>
      </c>
      <c r="C29" s="30"/>
      <c r="D29" s="29" t="n">
        <f aca="false">IF(ISBLANK(Values!E28),"",Values!E28)</f>
        <v>5714401570059</v>
      </c>
      <c r="E29" s="27" t="str">
        <f aca="false">IF(ISBLANK(Values!E28),"","EAN")</f>
        <v>EAN</v>
      </c>
      <c r="F29" s="28"/>
      <c r="G29" s="30"/>
      <c r="H29" s="27"/>
      <c r="I29" s="27"/>
      <c r="J29" s="33"/>
      <c r="K29" s="28"/>
      <c r="L29" s="32"/>
      <c r="M29" s="35" t="str">
        <f aca="false">IF(ISBLANK(Values!E28),"",Values!$M28)</f>
        <v>https://raw.githubusercontent.com/PatrickVibild/TellusAmazonPictures/master/pictures/Lenovo/T570/BL/UK/1.jpg</v>
      </c>
      <c r="N29" s="35" t="str">
        <f aca="false">IF(ISBLANK(Values!$F28),"",Values!N28)</f>
        <v>https://raw.githubusercontent.com/PatrickVibild/TellusAmazonPictures/master/pictures/Lenovo/T570/BL/UK/2.jpg</v>
      </c>
      <c r="O29" s="35" t="str">
        <f aca="false">IF(ISBLANK(Values!$F28),"",Values!O28)</f>
        <v>https://raw.githubusercontent.com/PatrickVibild/TellusAmazonPictures/master/pictures/Lenovo/T570/BL/UK/3.jpg</v>
      </c>
      <c r="P29" s="35" t="str">
        <f aca="false">IF(ISBLANK(Values!$F28),"",Values!P28)</f>
        <v>https://raw.githubusercontent.com/PatrickVibild/TellusAmazonPictures/master/pictures/Lenovo/T570/BL/UK/4.jpg</v>
      </c>
      <c r="Q29" s="35" t="str">
        <f aca="false">IF(ISBLANK(Values!$F28),"",Values!Q28)</f>
        <v>https://raw.githubusercontent.com/PatrickVibild/TellusAmazonPictures/master/pictures/Lenovo/T570/BL/UK/5.jpg</v>
      </c>
      <c r="R29" s="35" t="str">
        <f aca="false">IF(ISBLANK(Values!$F28),"",Values!R28)</f>
        <v>https://raw.githubusercontent.com/PatrickVibild/TellusAmazonPictures/master/pictures/Lenovo/T570/BL/UK/6.jpg</v>
      </c>
      <c r="S29" s="35" t="str">
        <f aca="false">IF(ISBLANK(Values!$F28),"",Values!S28)</f>
        <v>https://raw.githubusercontent.com/PatrickVibild/TellusAmazonPictures/master/pictures/Lenovo/T570/BL/UK/7.jpg</v>
      </c>
      <c r="T29" s="35" t="str">
        <f aca="false">IF(ISBLANK(Values!$F28),"",Values!T28)</f>
        <v>https://raw.githubusercontent.com/PatrickVibild/TellusAmazonPictures/master/pictures/Lenovo/T570/BL/UK/8.jpg</v>
      </c>
      <c r="U29" s="35" t="str">
        <f aca="false">IF(ISBLANK(Values!$F28),"",Values!U28)</f>
        <v>https://raw.githubusercontent.com/PatrickVibild/TellusAmazonPictures/master/pictures/Lenovo/T570/BL/UK/9.jpg</v>
      </c>
      <c r="V29" s="1"/>
      <c r="W29" s="30"/>
      <c r="X29" s="30"/>
      <c r="Y29" s="33"/>
      <c r="Z29" s="30"/>
      <c r="AA29" s="1" t="str">
        <f aca="false">IF(ISBLANK(Values!E28),"",Values!$B$20)</f>
        <v>PartialUpdate</v>
      </c>
      <c r="AB29" s="1"/>
      <c r="AC29" s="1"/>
      <c r="AD29" s="1"/>
      <c r="AE29" s="1"/>
      <c r="AF29" s="1"/>
      <c r="AG29" s="1"/>
      <c r="AH29" s="1"/>
      <c r="AI29" s="36"/>
      <c r="AJ29" s="37"/>
      <c r="AK29" s="1"/>
      <c r="AL29" s="1"/>
      <c r="AM29" s="1"/>
      <c r="AN29" s="1"/>
      <c r="AO29" s="1"/>
      <c r="AP29" s="1"/>
      <c r="AQ29" s="1"/>
      <c r="AR29" s="1"/>
      <c r="AS29" s="1"/>
      <c r="AT29" s="28"/>
      <c r="AU29" s="1"/>
      <c r="AV29" s="1"/>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27"/>
      <c r="DT29" s="1"/>
      <c r="DU29" s="1"/>
      <c r="DV29" s="1"/>
      <c r="DW29" s="1"/>
      <c r="DX29" s="1"/>
      <c r="DY29" s="27"/>
      <c r="DZ29" s="27"/>
      <c r="EA29" s="27"/>
      <c r="EB29" s="27"/>
      <c r="EC29" s="27"/>
      <c r="ED29" s="1"/>
      <c r="EE29" s="1"/>
      <c r="EF29" s="1"/>
      <c r="EG29" s="1"/>
      <c r="EH29" s="1"/>
      <c r="EI29" s="1"/>
      <c r="EJ29" s="1"/>
      <c r="EK29" s="1"/>
      <c r="EL29" s="1"/>
      <c r="EM29" s="1"/>
      <c r="EN29" s="1"/>
      <c r="EO29" s="1"/>
      <c r="EP29" s="1"/>
      <c r="EQ29" s="1"/>
      <c r="ER29" s="1"/>
      <c r="ES29" s="1"/>
      <c r="ET29" s="1"/>
      <c r="EU29" s="1"/>
      <c r="EV29" s="27"/>
      <c r="EW29" s="1"/>
      <c r="EX29" s="1"/>
      <c r="EY29" s="1"/>
      <c r="EZ29" s="1"/>
      <c r="FA29" s="1"/>
      <c r="FB29" s="1"/>
      <c r="FC29" s="1"/>
      <c r="FD29" s="1"/>
      <c r="FE29" s="1"/>
      <c r="FF29" s="1"/>
      <c r="FG29" s="1"/>
      <c r="FH29" s="1"/>
      <c r="FI29" s="1"/>
      <c r="FJ29" s="1"/>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38" customFormat="true" ht="15" hidden="false" customHeight="false" outlineLevel="0" collapsed="false">
      <c r="A30" s="27" t="str">
        <f aca="false">IF(ISBLANK(Values!E29),"",IF(Values!$B$37="EU","computercomponent","computer"))</f>
        <v>computercomponent</v>
      </c>
      <c r="B30" s="34" t="str">
        <f aca="false">IF(ISBLANK(Values!E29),"",Values!F29)</f>
        <v>Lenovo T570 BL - NOR</v>
      </c>
      <c r="C30" s="30"/>
      <c r="D30" s="29" t="n">
        <f aca="false">IF(ISBLANK(Values!E29),"",Values!E29)</f>
        <v>5714401570066</v>
      </c>
      <c r="E30" s="27" t="str">
        <f aca="false">IF(ISBLANK(Values!E29),"","EAN")</f>
        <v>EAN</v>
      </c>
      <c r="F30" s="28"/>
      <c r="G30" s="30"/>
      <c r="H30" s="27"/>
      <c r="I30" s="27"/>
      <c r="J30" s="33"/>
      <c r="K30" s="28"/>
      <c r="L30" s="32"/>
      <c r="M30" s="35" t="str">
        <f aca="false">IF(ISBLANK(Values!E29),"",Values!$M29)</f>
        <v>https://raw.githubusercontent.com/PatrickVibild/TellusAmazonPictures/master/pictures/Lenovo/T570/BL/NOR/1.jpg</v>
      </c>
      <c r="N30" s="35" t="str">
        <f aca="false">IF(ISBLANK(Values!$F29),"",Values!N29)</f>
        <v>https://raw.githubusercontent.com/PatrickVibild/TellusAmazonPictures/master/pictures/Lenovo/T570/BL/NOR/2.jpg</v>
      </c>
      <c r="O30" s="35" t="str">
        <f aca="false">IF(ISBLANK(Values!$F29),"",Values!O29)</f>
        <v>https://raw.githubusercontent.com/PatrickVibild/TellusAmazonPictures/master/pictures/Lenovo/T570/BL/NOR/3.jpg</v>
      </c>
      <c r="P30" s="35" t="str">
        <f aca="false">IF(ISBLANK(Values!$F29),"",Values!P29)</f>
        <v>https://raw.githubusercontent.com/PatrickVibild/TellusAmazonPictures/master/pictures/Lenovo/T570/BL/NOR/4.jpg</v>
      </c>
      <c r="Q30" s="35" t="str">
        <f aca="false">IF(ISBLANK(Values!$F29),"",Values!Q29)</f>
        <v>https://raw.githubusercontent.com/PatrickVibild/TellusAmazonPictures/master/pictures/Lenovo/T570/BL/NOR/5.jpg</v>
      </c>
      <c r="R30" s="35" t="str">
        <f aca="false">IF(ISBLANK(Values!$F29),"",Values!R29)</f>
        <v>https://raw.githubusercontent.com/PatrickVibild/TellusAmazonPictures/master/pictures/Lenovo/T570/BL/NOR/6.jpg</v>
      </c>
      <c r="S30" s="35" t="str">
        <f aca="false">IF(ISBLANK(Values!$F29),"",Values!S29)</f>
        <v>https://raw.githubusercontent.com/PatrickVibild/TellusAmazonPictures/master/pictures/Lenovo/T570/BL/NOR/7.jpg</v>
      </c>
      <c r="T30" s="35" t="str">
        <f aca="false">IF(ISBLANK(Values!$F29),"",Values!T29)</f>
        <v>https://raw.githubusercontent.com/PatrickVibild/TellusAmazonPictures/master/pictures/Lenovo/T570/BL/NOR/8.jpg</v>
      </c>
      <c r="U30" s="35" t="str">
        <f aca="false">IF(ISBLANK(Values!$F29),"",Values!U29)</f>
        <v>https://raw.githubusercontent.com/PatrickVibild/TellusAmazonPictures/master/pictures/Lenovo/T570/BL/NOR/9.jpg</v>
      </c>
      <c r="V30" s="1"/>
      <c r="W30" s="30"/>
      <c r="X30" s="30"/>
      <c r="Y30" s="33"/>
      <c r="Z30" s="30"/>
      <c r="AA30" s="1" t="str">
        <f aca="false">IF(ISBLANK(Values!E29),"",Values!$B$20)</f>
        <v>PartialUpdate</v>
      </c>
      <c r="AB30" s="1"/>
      <c r="AC30" s="1"/>
      <c r="AD30" s="1"/>
      <c r="AE30" s="1"/>
      <c r="AF30" s="1"/>
      <c r="AG30" s="1"/>
      <c r="AH30" s="1"/>
      <c r="AI30" s="36"/>
      <c r="AJ30" s="37"/>
      <c r="AK30" s="1"/>
      <c r="AL30" s="1"/>
      <c r="AM30" s="1"/>
      <c r="AN30" s="1"/>
      <c r="AO30" s="1"/>
      <c r="AP30" s="1"/>
      <c r="AQ30" s="1"/>
      <c r="AR30" s="1"/>
      <c r="AS30" s="1"/>
      <c r="AT30" s="28"/>
      <c r="AU30" s="1"/>
      <c r="AV30" s="1"/>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27"/>
      <c r="DT30" s="1"/>
      <c r="DU30" s="1"/>
      <c r="DV30" s="1"/>
      <c r="DW30" s="1"/>
      <c r="DX30" s="1"/>
      <c r="DY30" s="27"/>
      <c r="DZ30" s="27"/>
      <c r="EA30" s="27"/>
      <c r="EB30" s="27"/>
      <c r="EC30" s="27"/>
      <c r="ED30" s="1"/>
      <c r="EE30" s="1"/>
      <c r="EF30" s="1"/>
      <c r="EG30" s="1"/>
      <c r="EH30" s="1"/>
      <c r="EI30" s="1"/>
      <c r="EJ30" s="1"/>
      <c r="EK30" s="1"/>
      <c r="EL30" s="1"/>
      <c r="EM30" s="1"/>
      <c r="EN30" s="1"/>
      <c r="EO30" s="1"/>
      <c r="EP30" s="1"/>
      <c r="EQ30" s="1"/>
      <c r="ER30" s="1"/>
      <c r="ES30" s="1"/>
      <c r="ET30" s="1"/>
      <c r="EU30" s="1"/>
      <c r="EV30" s="27"/>
      <c r="EW30" s="1"/>
      <c r="EX30" s="1"/>
      <c r="EY30" s="1"/>
      <c r="EZ30" s="1"/>
      <c r="FA30" s="1"/>
      <c r="FB30" s="1"/>
      <c r="FC30" s="1"/>
      <c r="FD30" s="1"/>
      <c r="FE30" s="1"/>
      <c r="FF30" s="1"/>
      <c r="FG30" s="1"/>
      <c r="FH30" s="1"/>
      <c r="FI30" s="1"/>
      <c r="FJ30" s="1"/>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38" customFormat="true" ht="15" hidden="false" customHeight="false" outlineLevel="0" collapsed="false">
      <c r="A31" s="27" t="str">
        <f aca="false">IF(ISBLANK(Values!E30),"",IF(Values!$B$37="EU","computercomponent","computer"))</f>
        <v>computercomponent</v>
      </c>
      <c r="B31" s="34" t="str">
        <f aca="false">IF(ISBLANK(Values!E30),"",Values!F30)</f>
        <v>Lenovo T570 BL - BE</v>
      </c>
      <c r="C31" s="30"/>
      <c r="D31" s="29" t="n">
        <f aca="false">IF(ISBLANK(Values!E30),"",Values!E30)</f>
        <v>5714401570073</v>
      </c>
      <c r="E31" s="27" t="str">
        <f aca="false">IF(ISBLANK(Values!E30),"","EAN")</f>
        <v>EAN</v>
      </c>
      <c r="F31" s="28"/>
      <c r="G31" s="30"/>
      <c r="H31" s="27"/>
      <c r="I31" s="27"/>
      <c r="J31" s="33"/>
      <c r="K31" s="28"/>
      <c r="L31" s="32"/>
      <c r="M31" s="35" t="str">
        <f aca="false">IF(ISBLANK(Values!E30),"",Values!$M30)</f>
        <v>https://download.lenovo.com/Images/Parts/01ER547/01ER547_A.jpg</v>
      </c>
      <c r="N31" s="35" t="str">
        <f aca="false">IF(ISBLANK(Values!$F30),"",Values!N30)</f>
        <v>https://download.lenovo.com/Images/Parts/01ER547/01ER547_B.jpg</v>
      </c>
      <c r="O31" s="35" t="str">
        <f aca="false">IF(ISBLANK(Values!$F30),"",Values!O30)</f>
        <v>https://download.lenovo.com/Images/Parts/01ER547/01ER547_details.jpg</v>
      </c>
      <c r="P31" s="35" t="str">
        <f aca="false">IF(ISBLANK(Values!$F30),"",Values!P30)</f>
        <v/>
      </c>
      <c r="Q31" s="35" t="str">
        <f aca="false">IF(ISBLANK(Values!$F30),"",Values!Q30)</f>
        <v/>
      </c>
      <c r="R31" s="35" t="str">
        <f aca="false">IF(ISBLANK(Values!$F30),"",Values!R30)</f>
        <v/>
      </c>
      <c r="S31" s="35" t="str">
        <f aca="false">IF(ISBLANK(Values!$F30),"",Values!S30)</f>
        <v/>
      </c>
      <c r="T31" s="35" t="str">
        <f aca="false">IF(ISBLANK(Values!$F30),"",Values!T30)</f>
        <v/>
      </c>
      <c r="U31" s="35" t="str">
        <f aca="false">IF(ISBLANK(Values!$F30),"",Values!U30)</f>
        <v/>
      </c>
      <c r="V31" s="1"/>
      <c r="W31" s="30"/>
      <c r="X31" s="30"/>
      <c r="Y31" s="33"/>
      <c r="Z31" s="30"/>
      <c r="AA31" s="1" t="str">
        <f aca="false">IF(ISBLANK(Values!E30),"",Values!$B$20)</f>
        <v>PartialUpdate</v>
      </c>
      <c r="AB31" s="1"/>
      <c r="AC31" s="1"/>
      <c r="AD31" s="1"/>
      <c r="AE31" s="1"/>
      <c r="AF31" s="1"/>
      <c r="AG31" s="1"/>
      <c r="AH31" s="1"/>
      <c r="AI31" s="36"/>
      <c r="AJ31" s="37"/>
      <c r="AK31" s="1"/>
      <c r="AL31" s="1"/>
      <c r="AM31" s="1"/>
      <c r="AN31" s="1"/>
      <c r="AO31" s="1"/>
      <c r="AP31" s="1"/>
      <c r="AQ31" s="1"/>
      <c r="AR31" s="1"/>
      <c r="AS31" s="1"/>
      <c r="AT31" s="28"/>
      <c r="AU31" s="1"/>
      <c r="AV31" s="1"/>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27"/>
      <c r="DT31" s="1"/>
      <c r="DU31" s="1"/>
      <c r="DV31" s="1"/>
      <c r="DW31" s="1"/>
      <c r="DX31" s="1"/>
      <c r="DY31" s="27"/>
      <c r="DZ31" s="27"/>
      <c r="EA31" s="27"/>
      <c r="EB31" s="27"/>
      <c r="EC31" s="27"/>
      <c r="ED31" s="1"/>
      <c r="EE31" s="1"/>
      <c r="EF31" s="1"/>
      <c r="EG31" s="1"/>
      <c r="EH31" s="1"/>
      <c r="EI31" s="1"/>
      <c r="EJ31" s="1"/>
      <c r="EK31" s="1"/>
      <c r="EL31" s="1"/>
      <c r="EM31" s="1"/>
      <c r="EN31" s="1"/>
      <c r="EO31" s="1"/>
      <c r="EP31" s="1"/>
      <c r="EQ31" s="1"/>
      <c r="ER31" s="1"/>
      <c r="ES31" s="1"/>
      <c r="ET31" s="1"/>
      <c r="EU31" s="1"/>
      <c r="EV31" s="27"/>
      <c r="EW31" s="1"/>
      <c r="EX31" s="1"/>
      <c r="EY31" s="1"/>
      <c r="EZ31" s="1"/>
      <c r="FA31" s="1"/>
      <c r="FB31" s="1"/>
      <c r="FC31" s="1"/>
      <c r="FD31" s="1"/>
      <c r="FE31" s="1"/>
      <c r="FF31" s="1"/>
      <c r="FG31" s="1"/>
      <c r="FH31" s="1"/>
      <c r="FI31" s="1"/>
      <c r="FJ31" s="1"/>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38" customFormat="true" ht="15" hidden="false" customHeight="false" outlineLevel="0" collapsed="false">
      <c r="A32" s="27" t="str">
        <f aca="false">IF(ISBLANK(Values!E31),"",IF(Values!$B$37="EU","computercomponent","computer"))</f>
        <v>computercomponent</v>
      </c>
      <c r="B32" s="34" t="str">
        <f aca="false">IF(ISBLANK(Values!E31),"",Values!F31)</f>
        <v>Lenovo T570 BL - BG</v>
      </c>
      <c r="C32" s="30"/>
      <c r="D32" s="29" t="n">
        <f aca="false">IF(ISBLANK(Values!E31),"",Values!E31)</f>
        <v>5714401570080</v>
      </c>
      <c r="E32" s="27" t="str">
        <f aca="false">IF(ISBLANK(Values!E31),"","EAN")</f>
        <v>EAN</v>
      </c>
      <c r="F32" s="28"/>
      <c r="G32" s="30"/>
      <c r="H32" s="27"/>
      <c r="I32" s="27"/>
      <c r="J32" s="33"/>
      <c r="K32" s="28"/>
      <c r="L32" s="32"/>
      <c r="M32" s="35" t="str">
        <f aca="false">IF(ISBLANK(Values!E31),"",Values!$M31)</f>
        <v>https://download.lenovo.com/Images/Parts/01ER548/01ER548_A.jpg</v>
      </c>
      <c r="N32" s="35" t="str">
        <f aca="false">IF(ISBLANK(Values!$F31),"",Values!N31)</f>
        <v>https://download.lenovo.com/Images/Parts/01ER548/01ER548_B.jpg</v>
      </c>
      <c r="O32" s="35" t="str">
        <f aca="false">IF(ISBLANK(Values!$F31),"",Values!O31)</f>
        <v>https://download.lenovo.com/Images/Parts/01ER548/01ER548_details.jpg</v>
      </c>
      <c r="P32" s="35" t="str">
        <f aca="false">IF(ISBLANK(Values!$F31),"",Values!P31)</f>
        <v/>
      </c>
      <c r="Q32" s="35" t="str">
        <f aca="false">IF(ISBLANK(Values!$F31),"",Values!Q31)</f>
        <v/>
      </c>
      <c r="R32" s="35" t="str">
        <f aca="false">IF(ISBLANK(Values!$F31),"",Values!R31)</f>
        <v/>
      </c>
      <c r="S32" s="35" t="str">
        <f aca="false">IF(ISBLANK(Values!$F31),"",Values!S31)</f>
        <v/>
      </c>
      <c r="T32" s="35" t="str">
        <f aca="false">IF(ISBLANK(Values!$F31),"",Values!T31)</f>
        <v/>
      </c>
      <c r="U32" s="35" t="str">
        <f aca="false">IF(ISBLANK(Values!$F31),"",Values!U31)</f>
        <v/>
      </c>
      <c r="V32" s="1"/>
      <c r="W32" s="30"/>
      <c r="X32" s="30"/>
      <c r="Y32" s="33"/>
      <c r="Z32" s="30"/>
      <c r="AA32" s="1" t="str">
        <f aca="false">IF(ISBLANK(Values!E31),"",Values!$B$20)</f>
        <v>PartialUpdate</v>
      </c>
      <c r="AB32" s="1"/>
      <c r="AC32" s="1"/>
      <c r="AD32" s="1"/>
      <c r="AE32" s="1"/>
      <c r="AF32" s="1"/>
      <c r="AG32" s="1"/>
      <c r="AH32" s="1"/>
      <c r="AI32" s="36"/>
      <c r="AJ32" s="37"/>
      <c r="AK32" s="1"/>
      <c r="AL32" s="1"/>
      <c r="AM32" s="1"/>
      <c r="AN32" s="1"/>
      <c r="AO32" s="1"/>
      <c r="AP32" s="1"/>
      <c r="AQ32" s="1"/>
      <c r="AR32" s="1"/>
      <c r="AS32" s="1"/>
      <c r="AT32" s="28"/>
      <c r="AU32" s="1"/>
      <c r="AV32" s="1"/>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27"/>
      <c r="DT32" s="1"/>
      <c r="DU32" s="1"/>
      <c r="DV32" s="1"/>
      <c r="DW32" s="1"/>
      <c r="DX32" s="1"/>
      <c r="DY32" s="27"/>
      <c r="DZ32" s="27"/>
      <c r="EA32" s="27"/>
      <c r="EB32" s="27"/>
      <c r="EC32" s="27"/>
      <c r="ED32" s="1"/>
      <c r="EE32" s="1"/>
      <c r="EF32" s="1"/>
      <c r="EG32" s="1"/>
      <c r="EH32" s="1"/>
      <c r="EI32" s="1"/>
      <c r="EJ32" s="1"/>
      <c r="EK32" s="1"/>
      <c r="EL32" s="1"/>
      <c r="EM32" s="1"/>
      <c r="EN32" s="1"/>
      <c r="EO32" s="1"/>
      <c r="EP32" s="1"/>
      <c r="EQ32" s="1"/>
      <c r="ER32" s="1"/>
      <c r="ES32" s="1"/>
      <c r="ET32" s="1"/>
      <c r="EU32" s="1"/>
      <c r="EV32" s="27"/>
      <c r="EW32" s="1"/>
      <c r="EX32" s="1"/>
      <c r="EY32" s="1"/>
      <c r="EZ32" s="1"/>
      <c r="FA32" s="1"/>
      <c r="FB32" s="1"/>
      <c r="FC32" s="1"/>
      <c r="FD32" s="1"/>
      <c r="FE32" s="1"/>
      <c r="FF32" s="1"/>
      <c r="FG32" s="1"/>
      <c r="FH32" s="1"/>
      <c r="FI32" s="1"/>
      <c r="FJ32" s="1"/>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38" customFormat="true" ht="15" hidden="false" customHeight="false" outlineLevel="0" collapsed="false">
      <c r="A33" s="27" t="str">
        <f aca="false">IF(ISBLANK(Values!E32),"",IF(Values!$B$37="EU","computercomponent","computer"))</f>
        <v>computercomponent</v>
      </c>
      <c r="B33" s="34" t="str">
        <f aca="false">IF(ISBLANK(Values!E32),"",Values!F32)</f>
        <v>Lenovo T570 BL - CZ</v>
      </c>
      <c r="C33" s="30"/>
      <c r="D33" s="29" t="n">
        <f aca="false">IF(ISBLANK(Values!E32),"",Values!E32)</f>
        <v>5714401570097</v>
      </c>
      <c r="E33" s="27" t="str">
        <f aca="false">IF(ISBLANK(Values!E32),"","EAN")</f>
        <v>EAN</v>
      </c>
      <c r="F33" s="28"/>
      <c r="G33" s="30"/>
      <c r="H33" s="27"/>
      <c r="I33" s="27"/>
      <c r="J33" s="33"/>
      <c r="K33" s="28"/>
      <c r="L33" s="32"/>
      <c r="M33" s="35" t="str">
        <f aca="false">IF(ISBLANK(Values!E32),"",Values!$M32)</f>
        <v>https://download.lenovo.com/Images/Parts/01ER549/01ER549_A.jpg</v>
      </c>
      <c r="N33" s="35" t="str">
        <f aca="false">IF(ISBLANK(Values!$F32),"",Values!N32)</f>
        <v>https://download.lenovo.com/Images/Parts/01ER549/01ER549_B.jpg</v>
      </c>
      <c r="O33" s="35" t="str">
        <f aca="false">IF(ISBLANK(Values!$F32),"",Values!O32)</f>
        <v>https://download.lenovo.com/Images/Parts/01ER549/01ER549_details.jpg</v>
      </c>
      <c r="P33" s="35" t="str">
        <f aca="false">IF(ISBLANK(Values!$F32),"",Values!P32)</f>
        <v/>
      </c>
      <c r="Q33" s="35" t="str">
        <f aca="false">IF(ISBLANK(Values!$F32),"",Values!Q32)</f>
        <v/>
      </c>
      <c r="R33" s="35" t="str">
        <f aca="false">IF(ISBLANK(Values!$F32),"",Values!R32)</f>
        <v/>
      </c>
      <c r="S33" s="35" t="str">
        <f aca="false">IF(ISBLANK(Values!$F32),"",Values!S32)</f>
        <v/>
      </c>
      <c r="T33" s="35" t="str">
        <f aca="false">IF(ISBLANK(Values!$F32),"",Values!T32)</f>
        <v/>
      </c>
      <c r="U33" s="35" t="str">
        <f aca="false">IF(ISBLANK(Values!$F32),"",Values!U32)</f>
        <v/>
      </c>
      <c r="V33" s="1"/>
      <c r="W33" s="30"/>
      <c r="X33" s="30"/>
      <c r="Y33" s="33"/>
      <c r="Z33" s="30"/>
      <c r="AA33" s="1" t="str">
        <f aca="false">IF(ISBLANK(Values!E32),"",Values!$B$20)</f>
        <v>PartialUpdate</v>
      </c>
      <c r="AB33" s="1"/>
      <c r="AC33" s="1"/>
      <c r="AD33" s="1"/>
      <c r="AE33" s="1"/>
      <c r="AF33" s="1"/>
      <c r="AG33" s="1"/>
      <c r="AH33" s="1"/>
      <c r="AI33" s="36"/>
      <c r="AJ33" s="37"/>
      <c r="AK33" s="1"/>
      <c r="AL33" s="1"/>
      <c r="AM33" s="1"/>
      <c r="AN33" s="1"/>
      <c r="AO33" s="1"/>
      <c r="AP33" s="1"/>
      <c r="AQ33" s="1"/>
      <c r="AR33" s="1"/>
      <c r="AS33" s="1"/>
      <c r="AT33" s="28"/>
      <c r="AU33" s="1"/>
      <c r="AV33" s="1"/>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27"/>
      <c r="DT33" s="1"/>
      <c r="DU33" s="1"/>
      <c r="DV33" s="1"/>
      <c r="DW33" s="1"/>
      <c r="DX33" s="1"/>
      <c r="DY33" s="27"/>
      <c r="DZ33" s="27"/>
      <c r="EA33" s="27"/>
      <c r="EB33" s="27"/>
      <c r="EC33" s="27"/>
      <c r="ED33" s="1"/>
      <c r="EE33" s="1"/>
      <c r="EF33" s="1"/>
      <c r="EG33" s="1"/>
      <c r="EH33" s="1"/>
      <c r="EI33" s="1"/>
      <c r="EJ33" s="1"/>
      <c r="EK33" s="1"/>
      <c r="EL33" s="1"/>
      <c r="EM33" s="1"/>
      <c r="EN33" s="1"/>
      <c r="EO33" s="1"/>
      <c r="EP33" s="1"/>
      <c r="EQ33" s="1"/>
      <c r="ER33" s="1"/>
      <c r="ES33" s="1"/>
      <c r="ET33" s="1"/>
      <c r="EU33" s="1"/>
      <c r="EV33" s="27"/>
      <c r="EW33" s="1"/>
      <c r="EX33" s="1"/>
      <c r="EY33" s="1"/>
      <c r="EZ33" s="1"/>
      <c r="FA33" s="1"/>
      <c r="FB33" s="1"/>
      <c r="FC33" s="1"/>
      <c r="FD33" s="1"/>
      <c r="FE33" s="1"/>
      <c r="FF33" s="1"/>
      <c r="FG33" s="1"/>
      <c r="FH33" s="1"/>
      <c r="FI33" s="1"/>
      <c r="FJ33" s="1"/>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38" customFormat="true" ht="15" hidden="false" customHeight="false" outlineLevel="0" collapsed="false">
      <c r="A34" s="27" t="str">
        <f aca="false">IF(ISBLANK(Values!E33),"",IF(Values!$B$37="EU","computercomponent","computer"))</f>
        <v>computercomponent</v>
      </c>
      <c r="B34" s="34" t="str">
        <f aca="false">IF(ISBLANK(Values!E33),"",Values!F33)</f>
        <v>Lenovo T570 BL - DK</v>
      </c>
      <c r="C34" s="30"/>
      <c r="D34" s="29" t="n">
        <f aca="false">IF(ISBLANK(Values!E33),"",Values!E33)</f>
        <v>5714401570103</v>
      </c>
      <c r="E34" s="27" t="str">
        <f aca="false">IF(ISBLANK(Values!E33),"","EAN")</f>
        <v>EAN</v>
      </c>
      <c r="F34" s="28"/>
      <c r="G34" s="30"/>
      <c r="H34" s="27"/>
      <c r="I34" s="27"/>
      <c r="J34" s="33"/>
      <c r="K34" s="28"/>
      <c r="L34" s="32"/>
      <c r="M34" s="35" t="str">
        <f aca="false">IF(ISBLANK(Values!E33),"",Values!$M33)</f>
        <v>https://download.lenovo.com/Images/Parts/01ER591/01ER591_A.jpg</v>
      </c>
      <c r="N34" s="35" t="str">
        <f aca="false">IF(ISBLANK(Values!$F33),"",Values!N33)</f>
        <v>https://download.lenovo.com/Images/Parts/01ER591/01ER591_B.jpg</v>
      </c>
      <c r="O34" s="35" t="str">
        <f aca="false">IF(ISBLANK(Values!$F33),"",Values!O33)</f>
        <v>https://download.lenovo.com/Images/Parts/01ER591/01ER591_details.jpg</v>
      </c>
      <c r="P34" s="35" t="str">
        <f aca="false">IF(ISBLANK(Values!$F33),"",Values!P33)</f>
        <v/>
      </c>
      <c r="Q34" s="35" t="str">
        <f aca="false">IF(ISBLANK(Values!$F33),"",Values!Q33)</f>
        <v/>
      </c>
      <c r="R34" s="35" t="str">
        <f aca="false">IF(ISBLANK(Values!$F33),"",Values!R33)</f>
        <v/>
      </c>
      <c r="S34" s="35" t="str">
        <f aca="false">IF(ISBLANK(Values!$F33),"",Values!S33)</f>
        <v/>
      </c>
      <c r="T34" s="35" t="str">
        <f aca="false">IF(ISBLANK(Values!$F33),"",Values!T33)</f>
        <v/>
      </c>
      <c r="U34" s="35" t="str">
        <f aca="false">IF(ISBLANK(Values!$F33),"",Values!U33)</f>
        <v/>
      </c>
      <c r="V34" s="1"/>
      <c r="W34" s="30"/>
      <c r="X34" s="30"/>
      <c r="Y34" s="33"/>
      <c r="Z34" s="30"/>
      <c r="AA34" s="1" t="str">
        <f aca="false">IF(ISBLANK(Values!E33),"",Values!$B$20)</f>
        <v>PartialUpdate</v>
      </c>
      <c r="AB34" s="1"/>
      <c r="AC34" s="1"/>
      <c r="AD34" s="1"/>
      <c r="AE34" s="1"/>
      <c r="AF34" s="1"/>
      <c r="AG34" s="1"/>
      <c r="AH34" s="1"/>
      <c r="AI34" s="36"/>
      <c r="AJ34" s="37"/>
      <c r="AK34" s="1"/>
      <c r="AL34" s="1"/>
      <c r="AM34" s="1"/>
      <c r="AN34" s="1"/>
      <c r="AO34" s="1"/>
      <c r="AP34" s="1"/>
      <c r="AQ34" s="1"/>
      <c r="AR34" s="1"/>
      <c r="AS34" s="1"/>
      <c r="AT34" s="28"/>
      <c r="AU34" s="1"/>
      <c r="AV34" s="1"/>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27"/>
      <c r="DT34" s="1"/>
      <c r="DU34" s="1"/>
      <c r="DV34" s="1"/>
      <c r="DW34" s="1"/>
      <c r="DX34" s="1"/>
      <c r="DY34" s="27"/>
      <c r="DZ34" s="27"/>
      <c r="EA34" s="27"/>
      <c r="EB34" s="27"/>
      <c r="EC34" s="27"/>
      <c r="ED34" s="1"/>
      <c r="EE34" s="1"/>
      <c r="EF34" s="1"/>
      <c r="EG34" s="1"/>
      <c r="EH34" s="1"/>
      <c r="EI34" s="1"/>
      <c r="EJ34" s="1"/>
      <c r="EK34" s="1"/>
      <c r="EL34" s="1"/>
      <c r="EM34" s="1"/>
      <c r="EN34" s="1"/>
      <c r="EO34" s="1"/>
      <c r="EP34" s="1"/>
      <c r="EQ34" s="1"/>
      <c r="ER34" s="1"/>
      <c r="ES34" s="1"/>
      <c r="ET34" s="1"/>
      <c r="EU34" s="1"/>
      <c r="EV34" s="27"/>
      <c r="EW34" s="1"/>
      <c r="EX34" s="1"/>
      <c r="EY34" s="1"/>
      <c r="EZ34" s="1"/>
      <c r="FA34" s="1"/>
      <c r="FB34" s="1"/>
      <c r="FC34" s="1"/>
      <c r="FD34" s="1"/>
      <c r="FE34" s="1"/>
      <c r="FF34" s="1"/>
      <c r="FG34" s="1"/>
      <c r="FH34" s="1"/>
      <c r="FI34" s="1"/>
      <c r="FJ34" s="1"/>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38" customFormat="true" ht="15" hidden="false" customHeight="false" outlineLevel="0" collapsed="false">
      <c r="A35" s="27" t="str">
        <f aca="false">IF(ISBLANK(Values!E34),"",IF(Values!$B$37="EU","computercomponent","computer"))</f>
        <v>computercomponent</v>
      </c>
      <c r="B35" s="34" t="str">
        <f aca="false">IF(ISBLANK(Values!E34),"",Values!F34)</f>
        <v>Lenovo T570 BL - HU</v>
      </c>
      <c r="C35" s="30"/>
      <c r="D35" s="29" t="n">
        <f aca="false">IF(ISBLANK(Values!E34),"",Values!E34)</f>
        <v>5714401570110</v>
      </c>
      <c r="E35" s="27" t="str">
        <f aca="false">IF(ISBLANK(Values!E34),"","EAN")</f>
        <v>EAN</v>
      </c>
      <c r="F35" s="28"/>
      <c r="G35" s="30"/>
      <c r="H35" s="27"/>
      <c r="I35" s="27"/>
      <c r="J35" s="33"/>
      <c r="K35" s="28"/>
      <c r="L35" s="32"/>
      <c r="M35" s="35" t="str">
        <f aca="false">IF(ISBLANK(Values!E34),"",Values!$M34)</f>
        <v>https://download.lenovo.com/Images/Parts/01ER556/01ER556_A.jpg</v>
      </c>
      <c r="N35" s="35" t="str">
        <f aca="false">IF(ISBLANK(Values!$F34),"",Values!N34)</f>
        <v>https://download.lenovo.com/Images/Parts/01ER556/01ER556_B.jpg</v>
      </c>
      <c r="O35" s="35" t="str">
        <f aca="false">IF(ISBLANK(Values!$F34),"",Values!O34)</f>
        <v>https://download.lenovo.com/Images/Parts/01ER556/01ER556_details.jpg</v>
      </c>
      <c r="P35" s="35" t="str">
        <f aca="false">IF(ISBLANK(Values!$F34),"",Values!P34)</f>
        <v/>
      </c>
      <c r="Q35" s="35" t="str">
        <f aca="false">IF(ISBLANK(Values!$F34),"",Values!Q34)</f>
        <v/>
      </c>
      <c r="R35" s="35" t="str">
        <f aca="false">IF(ISBLANK(Values!$F34),"",Values!R34)</f>
        <v/>
      </c>
      <c r="S35" s="35" t="str">
        <f aca="false">IF(ISBLANK(Values!$F34),"",Values!S34)</f>
        <v/>
      </c>
      <c r="T35" s="35" t="str">
        <f aca="false">IF(ISBLANK(Values!$F34),"",Values!T34)</f>
        <v/>
      </c>
      <c r="U35" s="35" t="str">
        <f aca="false">IF(ISBLANK(Values!$F34),"",Values!U34)</f>
        <v/>
      </c>
      <c r="V35" s="1"/>
      <c r="W35" s="30"/>
      <c r="X35" s="30"/>
      <c r="Y35" s="33"/>
      <c r="Z35" s="30"/>
      <c r="AA35" s="1" t="str">
        <f aca="false">IF(ISBLANK(Values!E34),"",Values!$B$20)</f>
        <v>PartialUpdate</v>
      </c>
      <c r="AB35" s="1"/>
      <c r="AC35" s="1"/>
      <c r="AD35" s="1"/>
      <c r="AE35" s="1"/>
      <c r="AF35" s="1"/>
      <c r="AG35" s="1"/>
      <c r="AH35" s="1"/>
      <c r="AI35" s="36"/>
      <c r="AJ35" s="37"/>
      <c r="AK35" s="1"/>
      <c r="AL35" s="1"/>
      <c r="AM35" s="1"/>
      <c r="AN35" s="1"/>
      <c r="AO35" s="1"/>
      <c r="AP35" s="1"/>
      <c r="AQ35" s="1"/>
      <c r="AR35" s="1"/>
      <c r="AS35" s="1"/>
      <c r="AT35" s="28"/>
      <c r="AU35" s="1"/>
      <c r="AV35" s="1"/>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27"/>
      <c r="DT35" s="1"/>
      <c r="DU35" s="1"/>
      <c r="DV35" s="1"/>
      <c r="DW35" s="1"/>
      <c r="DX35" s="1"/>
      <c r="DY35" s="27"/>
      <c r="DZ35" s="27"/>
      <c r="EA35" s="27"/>
      <c r="EB35" s="27"/>
      <c r="EC35" s="27"/>
      <c r="ED35" s="1"/>
      <c r="EE35" s="1"/>
      <c r="EF35" s="1"/>
      <c r="EG35" s="1"/>
      <c r="EH35" s="1"/>
      <c r="EI35" s="1"/>
      <c r="EJ35" s="1"/>
      <c r="EK35" s="1"/>
      <c r="EL35" s="1"/>
      <c r="EM35" s="1"/>
      <c r="EN35" s="1"/>
      <c r="EO35" s="1"/>
      <c r="EP35" s="1"/>
      <c r="EQ35" s="1"/>
      <c r="ER35" s="1"/>
      <c r="ES35" s="1"/>
      <c r="ET35" s="1"/>
      <c r="EU35" s="1"/>
      <c r="EV35" s="27"/>
      <c r="EW35" s="1"/>
      <c r="EX35" s="1"/>
      <c r="EY35" s="1"/>
      <c r="EZ35" s="1"/>
      <c r="FA35" s="1"/>
      <c r="FB35" s="1"/>
      <c r="FC35" s="1"/>
      <c r="FD35" s="1"/>
      <c r="FE35" s="1"/>
      <c r="FF35" s="1"/>
      <c r="FG35" s="1"/>
      <c r="FH35" s="1"/>
      <c r="FI35" s="1"/>
      <c r="FJ35" s="1"/>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38" customFormat="true" ht="15" hidden="false" customHeight="false" outlineLevel="0" collapsed="false">
      <c r="A36" s="27" t="str">
        <f aca="false">IF(ISBLANK(Values!E35),"",IF(Values!$B$37="EU","computercomponent","computer"))</f>
        <v>computercomponent</v>
      </c>
      <c r="B36" s="34" t="str">
        <f aca="false">IF(ISBLANK(Values!E35),"",Values!F35)</f>
        <v>Lenovo T570 BL - NL</v>
      </c>
      <c r="C36" s="30"/>
      <c r="D36" s="29" t="n">
        <f aca="false">IF(ISBLANK(Values!E35),"",Values!E35)</f>
        <v>5714401570127</v>
      </c>
      <c r="E36" s="27" t="str">
        <f aca="false">IF(ISBLANK(Values!E35),"","EAN")</f>
        <v>EAN</v>
      </c>
      <c r="F36" s="28"/>
      <c r="G36" s="30"/>
      <c r="H36" s="27"/>
      <c r="I36" s="27"/>
      <c r="J36" s="33"/>
      <c r="K36" s="28"/>
      <c r="L36" s="32"/>
      <c r="M36" s="35" t="str">
        <f aca="false">IF(ISBLANK(Values!E35),"",Values!$M35)</f>
        <v>https://download.lenovo.com/Images/Parts/01ER601/01ER601_A.jpg</v>
      </c>
      <c r="N36" s="35" t="str">
        <f aca="false">IF(ISBLANK(Values!$F35),"",Values!N35)</f>
        <v>https://download.lenovo.com/Images/Parts/01ER601/01ER601_B.jpg</v>
      </c>
      <c r="O36" s="35" t="str">
        <f aca="false">IF(ISBLANK(Values!$F35),"",Values!O35)</f>
        <v>https://download.lenovo.com/Images/Parts/01ER601/01ER601_details.jpg</v>
      </c>
      <c r="P36" s="35" t="str">
        <f aca="false">IF(ISBLANK(Values!$F35),"",Values!P35)</f>
        <v/>
      </c>
      <c r="Q36" s="35" t="str">
        <f aca="false">IF(ISBLANK(Values!$F35),"",Values!Q35)</f>
        <v/>
      </c>
      <c r="R36" s="35" t="str">
        <f aca="false">IF(ISBLANK(Values!$F35),"",Values!R35)</f>
        <v/>
      </c>
      <c r="S36" s="35" t="str">
        <f aca="false">IF(ISBLANK(Values!$F35),"",Values!S35)</f>
        <v/>
      </c>
      <c r="T36" s="35" t="str">
        <f aca="false">IF(ISBLANK(Values!$F35),"",Values!T35)</f>
        <v/>
      </c>
      <c r="U36" s="35" t="str">
        <f aca="false">IF(ISBLANK(Values!$F35),"",Values!U35)</f>
        <v/>
      </c>
      <c r="V36" s="1"/>
      <c r="W36" s="30"/>
      <c r="X36" s="30"/>
      <c r="Y36" s="33"/>
      <c r="Z36" s="30"/>
      <c r="AA36" s="1" t="str">
        <f aca="false">IF(ISBLANK(Values!E35),"",Values!$B$20)</f>
        <v>PartialUpdate</v>
      </c>
      <c r="AB36" s="1"/>
      <c r="AC36" s="1"/>
      <c r="AD36" s="1"/>
      <c r="AE36" s="1"/>
      <c r="AF36" s="1"/>
      <c r="AG36" s="1"/>
      <c r="AH36" s="1"/>
      <c r="AI36" s="36"/>
      <c r="AJ36" s="37"/>
      <c r="AK36" s="1"/>
      <c r="AL36" s="1"/>
      <c r="AM36" s="1"/>
      <c r="AN36" s="1"/>
      <c r="AO36" s="1"/>
      <c r="AP36" s="1"/>
      <c r="AQ36" s="1"/>
      <c r="AR36" s="1"/>
      <c r="AS36" s="1"/>
      <c r="AT36" s="28"/>
      <c r="AU36" s="1"/>
      <c r="AV36" s="1"/>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27"/>
      <c r="DT36" s="1"/>
      <c r="DU36" s="1"/>
      <c r="DV36" s="1"/>
      <c r="DW36" s="1"/>
      <c r="DX36" s="1"/>
      <c r="DY36" s="27"/>
      <c r="DZ36" s="27"/>
      <c r="EA36" s="27"/>
      <c r="EB36" s="27"/>
      <c r="EC36" s="27"/>
      <c r="ED36" s="1"/>
      <c r="EE36" s="1"/>
      <c r="EF36" s="1"/>
      <c r="EG36" s="1"/>
      <c r="EH36" s="1"/>
      <c r="EI36" s="1"/>
      <c r="EJ36" s="1"/>
      <c r="EK36" s="1"/>
      <c r="EL36" s="1"/>
      <c r="EM36" s="1"/>
      <c r="EN36" s="1"/>
      <c r="EO36" s="1"/>
      <c r="EP36" s="1"/>
      <c r="EQ36" s="1"/>
      <c r="ER36" s="1"/>
      <c r="ES36" s="1"/>
      <c r="ET36" s="1"/>
      <c r="EU36" s="1"/>
      <c r="EV36" s="27"/>
      <c r="EW36" s="1"/>
      <c r="EX36" s="1"/>
      <c r="EY36" s="1"/>
      <c r="EZ36" s="1"/>
      <c r="FA36" s="1"/>
      <c r="FB36" s="1"/>
      <c r="FC36" s="1"/>
      <c r="FD36" s="1"/>
      <c r="FE36" s="1"/>
      <c r="FF36" s="1"/>
      <c r="FG36" s="1"/>
      <c r="FH36" s="1"/>
      <c r="FI36" s="1"/>
      <c r="FJ36" s="1"/>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38" customFormat="true" ht="15" hidden="false" customHeight="false" outlineLevel="0" collapsed="false">
      <c r="A37" s="27" t="str">
        <f aca="false">IF(ISBLANK(Values!E36),"",IF(Values!$B$37="EU","computercomponent","computer"))</f>
        <v>computercomponent</v>
      </c>
      <c r="B37" s="34" t="str">
        <f aca="false">IF(ISBLANK(Values!E36),"",Values!F36)</f>
        <v>Lenovo T570 BL - NO</v>
      </c>
      <c r="C37" s="30"/>
      <c r="D37" s="29" t="n">
        <f aca="false">IF(ISBLANK(Values!E36),"",Values!E36)</f>
        <v>5714401570134</v>
      </c>
      <c r="E37" s="27" t="str">
        <f aca="false">IF(ISBLANK(Values!E36),"","EAN")</f>
        <v>EAN</v>
      </c>
      <c r="F37" s="28"/>
      <c r="G37" s="30"/>
      <c r="H37" s="27"/>
      <c r="I37" s="27"/>
      <c r="J37" s="33"/>
      <c r="K37" s="28"/>
      <c r="L37" s="32"/>
      <c r="M37" s="35" t="str">
        <f aca="false">IF(ISBLANK(Values!E36),"",Values!$M36)</f>
        <v>https://download.lenovo.com/Images/Parts/01ER602/01ER602_A.jpg</v>
      </c>
      <c r="N37" s="35" t="str">
        <f aca="false">IF(ISBLANK(Values!$F36),"",Values!N36)</f>
        <v>https://download.lenovo.com/Images/Parts/01ER602/01ER602_B.jpg</v>
      </c>
      <c r="O37" s="35" t="str">
        <f aca="false">IF(ISBLANK(Values!$F36),"",Values!O36)</f>
        <v>https://download.lenovo.com/Images/Parts/01ER602/01ER602_details.jpg</v>
      </c>
      <c r="P37" s="35" t="str">
        <f aca="false">IF(ISBLANK(Values!$F36),"",Values!P36)</f>
        <v/>
      </c>
      <c r="Q37" s="35" t="str">
        <f aca="false">IF(ISBLANK(Values!$F36),"",Values!Q36)</f>
        <v/>
      </c>
      <c r="R37" s="35" t="str">
        <f aca="false">IF(ISBLANK(Values!$F36),"",Values!R36)</f>
        <v/>
      </c>
      <c r="S37" s="35" t="str">
        <f aca="false">IF(ISBLANK(Values!$F36),"",Values!S36)</f>
        <v/>
      </c>
      <c r="T37" s="35" t="str">
        <f aca="false">IF(ISBLANK(Values!$F36),"",Values!T36)</f>
        <v/>
      </c>
      <c r="U37" s="35" t="str">
        <f aca="false">IF(ISBLANK(Values!$F36),"",Values!U36)</f>
        <v/>
      </c>
      <c r="V37" s="1"/>
      <c r="W37" s="30"/>
      <c r="X37" s="30"/>
      <c r="Y37" s="33"/>
      <c r="Z37" s="30"/>
      <c r="AA37" s="1" t="str">
        <f aca="false">IF(ISBLANK(Values!E36),"",Values!$B$20)</f>
        <v>PartialUpdate</v>
      </c>
      <c r="AB37" s="1"/>
      <c r="AC37" s="1"/>
      <c r="AD37" s="1"/>
      <c r="AE37" s="1"/>
      <c r="AF37" s="1"/>
      <c r="AG37" s="1"/>
      <c r="AH37" s="1"/>
      <c r="AI37" s="36"/>
      <c r="AJ37" s="37"/>
      <c r="AK37" s="1"/>
      <c r="AL37" s="1"/>
      <c r="AM37" s="1"/>
      <c r="AN37" s="1"/>
      <c r="AO37" s="1"/>
      <c r="AP37" s="1"/>
      <c r="AQ37" s="1"/>
      <c r="AR37" s="1"/>
      <c r="AS37" s="1"/>
      <c r="AT37" s="28"/>
      <c r="AU37" s="1"/>
      <c r="AV37" s="1"/>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27"/>
      <c r="DT37" s="1"/>
      <c r="DU37" s="1"/>
      <c r="DV37" s="1"/>
      <c r="DW37" s="1"/>
      <c r="DX37" s="1"/>
      <c r="DY37" s="27"/>
      <c r="DZ37" s="27"/>
      <c r="EA37" s="27"/>
      <c r="EB37" s="27"/>
      <c r="EC37" s="27"/>
      <c r="ED37" s="1"/>
      <c r="EE37" s="1"/>
      <c r="EF37" s="1"/>
      <c r="EG37" s="1"/>
      <c r="EH37" s="1"/>
      <c r="EI37" s="1"/>
      <c r="EJ37" s="1"/>
      <c r="EK37" s="1"/>
      <c r="EL37" s="1"/>
      <c r="EM37" s="1"/>
      <c r="EN37" s="1"/>
      <c r="EO37" s="1"/>
      <c r="EP37" s="1"/>
      <c r="EQ37" s="1"/>
      <c r="ER37" s="1"/>
      <c r="ES37" s="1"/>
      <c r="ET37" s="1"/>
      <c r="EU37" s="1"/>
      <c r="EV37" s="27"/>
      <c r="EW37" s="1"/>
      <c r="EX37" s="1"/>
      <c r="EY37" s="1"/>
      <c r="EZ37" s="1"/>
      <c r="FA37" s="1"/>
      <c r="FB37" s="1"/>
      <c r="FC37" s="1"/>
      <c r="FD37" s="1"/>
      <c r="FE37" s="1"/>
      <c r="FF37" s="1"/>
      <c r="FG37" s="1"/>
      <c r="FH37" s="1"/>
      <c r="FI37" s="1"/>
      <c r="FJ37" s="1"/>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38" customFormat="true" ht="15" hidden="false" customHeight="false" outlineLevel="0" collapsed="false">
      <c r="A38" s="27" t="str">
        <f aca="false">IF(ISBLANK(Values!E37),"",IF(Values!$B$37="EU","computercomponent","computer"))</f>
        <v>computercomponent</v>
      </c>
      <c r="B38" s="34" t="str">
        <f aca="false">IF(ISBLANK(Values!E37),"",Values!F37)</f>
        <v>Lenovo T570 BL - PL</v>
      </c>
      <c r="C38" s="30"/>
      <c r="D38" s="29" t="n">
        <f aca="false">IF(ISBLANK(Values!E37),"",Values!E37)</f>
        <v>5714401570141</v>
      </c>
      <c r="E38" s="27" t="str">
        <f aca="false">IF(ISBLANK(Values!E37),"","EAN")</f>
        <v>EAN</v>
      </c>
      <c r="F38" s="28"/>
      <c r="G38" s="30"/>
      <c r="H38" s="27"/>
      <c r="I38" s="27"/>
      <c r="J38" s="33"/>
      <c r="K38" s="28"/>
      <c r="L38" s="32"/>
      <c r="M38" s="35" t="str">
        <f aca="false">IF(ISBLANK(Values!E37),"",Values!$M37)</f>
        <v/>
      </c>
      <c r="N38" s="35" t="str">
        <f aca="false">IF(ISBLANK(Values!$F37),"",Values!N37)</f>
        <v/>
      </c>
      <c r="O38" s="35" t="str">
        <f aca="false">IF(ISBLANK(Values!$F37),"",Values!O37)</f>
        <v/>
      </c>
      <c r="P38" s="35" t="str">
        <f aca="false">IF(ISBLANK(Values!$F37),"",Values!P37)</f>
        <v/>
      </c>
      <c r="Q38" s="35" t="str">
        <f aca="false">IF(ISBLANK(Values!$F37),"",Values!Q37)</f>
        <v/>
      </c>
      <c r="R38" s="35" t="str">
        <f aca="false">IF(ISBLANK(Values!$F37),"",Values!R37)</f>
        <v/>
      </c>
      <c r="S38" s="35" t="str">
        <f aca="false">IF(ISBLANK(Values!$F37),"",Values!S37)</f>
        <v/>
      </c>
      <c r="T38" s="35" t="str">
        <f aca="false">IF(ISBLANK(Values!$F37),"",Values!T37)</f>
        <v/>
      </c>
      <c r="U38" s="35" t="str">
        <f aca="false">IF(ISBLANK(Values!$F37),"",Values!U37)</f>
        <v/>
      </c>
      <c r="V38" s="1"/>
      <c r="W38" s="30"/>
      <c r="X38" s="30"/>
      <c r="Y38" s="33"/>
      <c r="Z38" s="30"/>
      <c r="AA38" s="1" t="str">
        <f aca="false">IF(ISBLANK(Values!E37),"",Values!$B$20)</f>
        <v>PartialUpdate</v>
      </c>
      <c r="AB38" s="1"/>
      <c r="AC38" s="1"/>
      <c r="AD38" s="1"/>
      <c r="AE38" s="1"/>
      <c r="AF38" s="1"/>
      <c r="AG38" s="1"/>
      <c r="AH38" s="1"/>
      <c r="AI38" s="36"/>
      <c r="AJ38" s="37"/>
      <c r="AK38" s="1"/>
      <c r="AL38" s="1"/>
      <c r="AM38" s="1"/>
      <c r="AN38" s="1"/>
      <c r="AO38" s="1"/>
      <c r="AP38" s="1"/>
      <c r="AQ38" s="1"/>
      <c r="AR38" s="1"/>
      <c r="AS38" s="1"/>
      <c r="AT38" s="28"/>
      <c r="AU38" s="1"/>
      <c r="AV38" s="1"/>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27"/>
      <c r="DT38" s="1"/>
      <c r="DU38" s="1"/>
      <c r="DV38" s="1"/>
      <c r="DW38" s="1"/>
      <c r="DX38" s="1"/>
      <c r="DY38" s="27"/>
      <c r="DZ38" s="27"/>
      <c r="EA38" s="27"/>
      <c r="EB38" s="27"/>
      <c r="EC38" s="27"/>
      <c r="ED38" s="1"/>
      <c r="EE38" s="1"/>
      <c r="EF38" s="1"/>
      <c r="EG38" s="1"/>
      <c r="EH38" s="1"/>
      <c r="EI38" s="1"/>
      <c r="EJ38" s="1"/>
      <c r="EK38" s="1"/>
      <c r="EL38" s="1"/>
      <c r="EM38" s="1"/>
      <c r="EN38" s="1"/>
      <c r="EO38" s="1"/>
      <c r="EP38" s="1"/>
      <c r="EQ38" s="1"/>
      <c r="ER38" s="1"/>
      <c r="ES38" s="1"/>
      <c r="ET38" s="1"/>
      <c r="EU38" s="1"/>
      <c r="EV38" s="27"/>
      <c r="EW38" s="1"/>
      <c r="EX38" s="1"/>
      <c r="EY38" s="1"/>
      <c r="EZ38" s="1"/>
      <c r="FA38" s="1"/>
      <c r="FB38" s="1"/>
      <c r="FC38" s="1"/>
      <c r="FD38" s="1"/>
      <c r="FE38" s="1"/>
      <c r="FF38" s="1"/>
      <c r="FG38" s="1"/>
      <c r="FH38" s="1"/>
      <c r="FI38" s="1"/>
      <c r="FJ38" s="1"/>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38" customFormat="true" ht="15" hidden="false" customHeight="false" outlineLevel="0" collapsed="false">
      <c r="A39" s="27" t="str">
        <f aca="false">IF(ISBLANK(Values!E38),"",IF(Values!$B$37="EU","computercomponent","computer"))</f>
        <v>computercomponent</v>
      </c>
      <c r="B39" s="34" t="str">
        <f aca="false">IF(ISBLANK(Values!E38),"",Values!F38)</f>
        <v>Lenovo T570 BL - PT</v>
      </c>
      <c r="C39" s="30"/>
      <c r="D39" s="29" t="n">
        <f aca="false">IF(ISBLANK(Values!E38),"",Values!E38)</f>
        <v>5714401570158</v>
      </c>
      <c r="E39" s="27" t="str">
        <f aca="false">IF(ISBLANK(Values!E38),"","EAN")</f>
        <v>EAN</v>
      </c>
      <c r="F39" s="28"/>
      <c r="G39" s="30"/>
      <c r="H39" s="27"/>
      <c r="I39" s="27"/>
      <c r="J39" s="33"/>
      <c r="K39" s="28"/>
      <c r="L39" s="32"/>
      <c r="M39" s="35" t="str">
        <f aca="false">IF(ISBLANK(Values!E38),"",Values!$M38)</f>
        <v>https://download.lenovo.com/Images/Parts/01ER563/01ER563_A.jpg</v>
      </c>
      <c r="N39" s="35" t="str">
        <f aca="false">IF(ISBLANK(Values!$F38),"",Values!N38)</f>
        <v>https://download.lenovo.com/Images/Parts/01ER563/01ER563_B.jpg</v>
      </c>
      <c r="O39" s="35" t="str">
        <f aca="false">IF(ISBLANK(Values!$F38),"",Values!O38)</f>
        <v>https://download.lenovo.com/Images/Parts/01ER563/01ER563_details.jpg</v>
      </c>
      <c r="P39" s="35" t="str">
        <f aca="false">IF(ISBLANK(Values!$F38),"",Values!P38)</f>
        <v/>
      </c>
      <c r="Q39" s="35" t="str">
        <f aca="false">IF(ISBLANK(Values!$F38),"",Values!Q38)</f>
        <v/>
      </c>
      <c r="R39" s="35" t="str">
        <f aca="false">IF(ISBLANK(Values!$F38),"",Values!R38)</f>
        <v/>
      </c>
      <c r="S39" s="35" t="str">
        <f aca="false">IF(ISBLANK(Values!$F38),"",Values!S38)</f>
        <v/>
      </c>
      <c r="T39" s="35" t="str">
        <f aca="false">IF(ISBLANK(Values!$F38),"",Values!T38)</f>
        <v/>
      </c>
      <c r="U39" s="35" t="str">
        <f aca="false">IF(ISBLANK(Values!$F38),"",Values!U38)</f>
        <v/>
      </c>
      <c r="V39" s="1"/>
      <c r="W39" s="30"/>
      <c r="X39" s="30"/>
      <c r="Y39" s="33"/>
      <c r="Z39" s="30"/>
      <c r="AA39" s="1" t="str">
        <f aca="false">IF(ISBLANK(Values!E38),"",Values!$B$20)</f>
        <v>PartialUpdate</v>
      </c>
      <c r="AB39" s="1"/>
      <c r="AC39" s="1"/>
      <c r="AD39" s="1"/>
      <c r="AE39" s="1"/>
      <c r="AF39" s="1"/>
      <c r="AG39" s="1"/>
      <c r="AH39" s="1"/>
      <c r="AI39" s="36"/>
      <c r="AJ39" s="37"/>
      <c r="AK39" s="1"/>
      <c r="AL39" s="1"/>
      <c r="AM39" s="1"/>
      <c r="AN39" s="1"/>
      <c r="AO39" s="1"/>
      <c r="AP39" s="1"/>
      <c r="AQ39" s="1"/>
      <c r="AR39" s="1"/>
      <c r="AS39" s="1"/>
      <c r="AT39" s="28"/>
      <c r="AU39" s="1"/>
      <c r="AV39" s="1"/>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27"/>
      <c r="DT39" s="1"/>
      <c r="DU39" s="1"/>
      <c r="DV39" s="1"/>
      <c r="DW39" s="1"/>
      <c r="DX39" s="1"/>
      <c r="DY39" s="27"/>
      <c r="DZ39" s="27"/>
      <c r="EA39" s="27"/>
      <c r="EB39" s="27"/>
      <c r="EC39" s="27"/>
      <c r="ED39" s="1"/>
      <c r="EE39" s="1"/>
      <c r="EF39" s="1"/>
      <c r="EG39" s="1"/>
      <c r="EH39" s="1"/>
      <c r="EI39" s="1"/>
      <c r="EJ39" s="1"/>
      <c r="EK39" s="1"/>
      <c r="EL39" s="1"/>
      <c r="EM39" s="1"/>
      <c r="EN39" s="1"/>
      <c r="EO39" s="1"/>
      <c r="EP39" s="1"/>
      <c r="EQ39" s="1"/>
      <c r="ER39" s="1"/>
      <c r="ES39" s="1"/>
      <c r="ET39" s="1"/>
      <c r="EU39" s="1"/>
      <c r="EV39" s="27"/>
      <c r="EW39" s="1"/>
      <c r="EX39" s="1"/>
      <c r="EY39" s="1"/>
      <c r="EZ39" s="1"/>
      <c r="FA39" s="1"/>
      <c r="FB39" s="1"/>
      <c r="FC39" s="1"/>
      <c r="FD39" s="1"/>
      <c r="FE39" s="1"/>
      <c r="FF39" s="1"/>
      <c r="FG39" s="1"/>
      <c r="FH39" s="1"/>
      <c r="FI39" s="1"/>
      <c r="FJ39" s="1"/>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38" customFormat="true" ht="15" hidden="false" customHeight="false" outlineLevel="0" collapsed="false">
      <c r="A40" s="27" t="str">
        <f aca="false">IF(ISBLANK(Values!E39),"",IF(Values!$B$37="EU","computercomponent","computer"))</f>
        <v>computercomponent</v>
      </c>
      <c r="B40" s="34" t="str">
        <f aca="false">IF(ISBLANK(Values!E39),"",Values!F39)</f>
        <v>Lenovo T570 BL - SE/FI</v>
      </c>
      <c r="C40" s="30"/>
      <c r="D40" s="29" t="n">
        <f aca="false">IF(ISBLANK(Values!E39),"",Values!E39)</f>
        <v>5714401570165</v>
      </c>
      <c r="E40" s="27" t="str">
        <f aca="false">IF(ISBLANK(Values!E39),"","EAN")</f>
        <v>EAN</v>
      </c>
      <c r="F40" s="28"/>
      <c r="G40" s="30"/>
      <c r="H40" s="27"/>
      <c r="I40" s="27"/>
      <c r="J40" s="33"/>
      <c r="K40" s="28"/>
      <c r="L40" s="32"/>
      <c r="M40" s="35" t="str">
        <f aca="false">IF(ISBLANK(Values!E39),"",Values!$M39)</f>
        <v>https://download.lenovo.com/Images/Parts/01ER567/01ER567_A.jpg</v>
      </c>
      <c r="N40" s="35" t="str">
        <f aca="false">IF(ISBLANK(Values!$F39),"",Values!N39)</f>
        <v>https://download.lenovo.com/Images/Parts/01ER567/01ER567_B.jpg</v>
      </c>
      <c r="O40" s="35" t="str">
        <f aca="false">IF(ISBLANK(Values!$F39),"",Values!O39)</f>
        <v>https://download.lenovo.com/Images/Parts/01ER567/01ER567_details.jpg</v>
      </c>
      <c r="P40" s="35" t="str">
        <f aca="false">IF(ISBLANK(Values!$F39),"",Values!P39)</f>
        <v/>
      </c>
      <c r="Q40" s="35" t="str">
        <f aca="false">IF(ISBLANK(Values!$F39),"",Values!Q39)</f>
        <v/>
      </c>
      <c r="R40" s="35" t="str">
        <f aca="false">IF(ISBLANK(Values!$F39),"",Values!R39)</f>
        <v/>
      </c>
      <c r="S40" s="35" t="str">
        <f aca="false">IF(ISBLANK(Values!$F39),"",Values!S39)</f>
        <v/>
      </c>
      <c r="T40" s="35" t="str">
        <f aca="false">IF(ISBLANK(Values!$F39),"",Values!T39)</f>
        <v/>
      </c>
      <c r="U40" s="35" t="str">
        <f aca="false">IF(ISBLANK(Values!$F39),"",Values!U39)</f>
        <v/>
      </c>
      <c r="V40" s="1"/>
      <c r="W40" s="30"/>
      <c r="X40" s="30"/>
      <c r="Y40" s="33"/>
      <c r="Z40" s="30"/>
      <c r="AA40" s="1" t="str">
        <f aca="false">IF(ISBLANK(Values!E39),"",Values!$B$20)</f>
        <v>PartialUpdate</v>
      </c>
      <c r="AB40" s="1"/>
      <c r="AC40" s="1"/>
      <c r="AD40" s="1"/>
      <c r="AE40" s="1"/>
      <c r="AF40" s="1"/>
      <c r="AG40" s="1"/>
      <c r="AH40" s="1"/>
      <c r="AI40" s="36"/>
      <c r="AJ40" s="37"/>
      <c r="AK40" s="1"/>
      <c r="AL40" s="1"/>
      <c r="AM40" s="1"/>
      <c r="AN40" s="1"/>
      <c r="AO40" s="1"/>
      <c r="AP40" s="1"/>
      <c r="AQ40" s="1"/>
      <c r="AR40" s="1"/>
      <c r="AS40" s="1"/>
      <c r="AT40" s="28"/>
      <c r="AU40" s="1"/>
      <c r="AV40" s="1"/>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27"/>
      <c r="DT40" s="1"/>
      <c r="DU40" s="1"/>
      <c r="DV40" s="1"/>
      <c r="DW40" s="1"/>
      <c r="DX40" s="1"/>
      <c r="DY40" s="27"/>
      <c r="DZ40" s="27"/>
      <c r="EA40" s="27"/>
      <c r="EB40" s="27"/>
      <c r="EC40" s="27"/>
      <c r="ED40" s="1"/>
      <c r="EE40" s="1"/>
      <c r="EF40" s="1"/>
      <c r="EG40" s="1"/>
      <c r="EH40" s="1"/>
      <c r="EI40" s="1"/>
      <c r="EJ40" s="1"/>
      <c r="EK40" s="1"/>
      <c r="EL40" s="1"/>
      <c r="EM40" s="1"/>
      <c r="EN40" s="1"/>
      <c r="EO40" s="1"/>
      <c r="EP40" s="1"/>
      <c r="EQ40" s="1"/>
      <c r="ER40" s="1"/>
      <c r="ES40" s="1"/>
      <c r="ET40" s="1"/>
      <c r="EU40" s="1"/>
      <c r="EV40" s="27"/>
      <c r="EW40" s="1"/>
      <c r="EX40" s="1"/>
      <c r="EY40" s="1"/>
      <c r="EZ40" s="1"/>
      <c r="FA40" s="1"/>
      <c r="FB40" s="1"/>
      <c r="FC40" s="1"/>
      <c r="FD40" s="1"/>
      <c r="FE40" s="1"/>
      <c r="FF40" s="1"/>
      <c r="FG40" s="1"/>
      <c r="FH40" s="1"/>
      <c r="FI40" s="1"/>
      <c r="FJ40" s="1"/>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38" customFormat="true" ht="15" hidden="false" customHeight="false" outlineLevel="0" collapsed="false">
      <c r="A41" s="27" t="str">
        <f aca="false">IF(ISBLANK(Values!E40),"",IF(Values!$B$37="EU","computercomponent","computer"))</f>
        <v>computercomponent</v>
      </c>
      <c r="B41" s="34" t="str">
        <f aca="false">IF(ISBLANK(Values!E40),"",Values!F40)</f>
        <v>Lenovo T570 BL - CH</v>
      </c>
      <c r="C41" s="30"/>
      <c r="D41" s="29" t="n">
        <f aca="false">IF(ISBLANK(Values!E40),"",Values!E40)</f>
        <v>5714401570172</v>
      </c>
      <c r="E41" s="27" t="str">
        <f aca="false">IF(ISBLANK(Values!E40),"","EAN")</f>
        <v>EAN</v>
      </c>
      <c r="F41" s="28"/>
      <c r="G41" s="30"/>
      <c r="H41" s="27"/>
      <c r="I41" s="27"/>
      <c r="J41" s="33"/>
      <c r="K41" s="28"/>
      <c r="L41" s="32"/>
      <c r="M41" s="35" t="str">
        <f aca="false">IF(ISBLANK(Values!E40),"",Values!$M40)</f>
        <v>https://download.lenovo.com/Images/Parts/01ER568/01ER568_A.jpg</v>
      </c>
      <c r="N41" s="35" t="str">
        <f aca="false">IF(ISBLANK(Values!$F40),"",Values!N40)</f>
        <v>https://download.lenovo.com/Images/Parts/01ER568/01ER568_B.jpg</v>
      </c>
      <c r="O41" s="35" t="str">
        <f aca="false">IF(ISBLANK(Values!$F40),"",Values!O40)</f>
        <v>https://download.lenovo.com/Images/Parts/01ER568/01ER568_details.jpg</v>
      </c>
      <c r="P41" s="35" t="str">
        <f aca="false">IF(ISBLANK(Values!$F40),"",Values!P40)</f>
        <v/>
      </c>
      <c r="Q41" s="35" t="str">
        <f aca="false">IF(ISBLANK(Values!$F40),"",Values!Q40)</f>
        <v/>
      </c>
      <c r="R41" s="35" t="str">
        <f aca="false">IF(ISBLANK(Values!$F40),"",Values!R40)</f>
        <v/>
      </c>
      <c r="S41" s="35" t="str">
        <f aca="false">IF(ISBLANK(Values!$F40),"",Values!S40)</f>
        <v/>
      </c>
      <c r="T41" s="35" t="str">
        <f aca="false">IF(ISBLANK(Values!$F40),"",Values!T40)</f>
        <v/>
      </c>
      <c r="U41" s="35" t="str">
        <f aca="false">IF(ISBLANK(Values!$F40),"",Values!U40)</f>
        <v/>
      </c>
      <c r="V41" s="1"/>
      <c r="W41" s="30"/>
      <c r="X41" s="30"/>
      <c r="Y41" s="33"/>
      <c r="Z41" s="30"/>
      <c r="AA41" s="1" t="str">
        <f aca="false">IF(ISBLANK(Values!E40),"",Values!$B$20)</f>
        <v>PartialUpdate</v>
      </c>
      <c r="AB41" s="1"/>
      <c r="AC41" s="1"/>
      <c r="AD41" s="1"/>
      <c r="AE41" s="1"/>
      <c r="AF41" s="1"/>
      <c r="AG41" s="1"/>
      <c r="AH41" s="1"/>
      <c r="AI41" s="36"/>
      <c r="AJ41" s="37"/>
      <c r="AK41" s="1"/>
      <c r="AL41" s="1"/>
      <c r="AM41" s="1"/>
      <c r="AN41" s="1"/>
      <c r="AO41" s="1"/>
      <c r="AP41" s="1"/>
      <c r="AQ41" s="1"/>
      <c r="AR41" s="1"/>
      <c r="AS41" s="1"/>
      <c r="AT41" s="28"/>
      <c r="AU41" s="1"/>
      <c r="AV41" s="1"/>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27"/>
      <c r="DT41" s="1"/>
      <c r="DU41" s="1"/>
      <c r="DV41" s="1"/>
      <c r="DW41" s="1"/>
      <c r="DX41" s="1"/>
      <c r="DY41" s="27"/>
      <c r="DZ41" s="27"/>
      <c r="EA41" s="27"/>
      <c r="EB41" s="27"/>
      <c r="EC41" s="27"/>
      <c r="ED41" s="1"/>
      <c r="EE41" s="1"/>
      <c r="EF41" s="1"/>
      <c r="EG41" s="1"/>
      <c r="EH41" s="1"/>
      <c r="EI41" s="1"/>
      <c r="EJ41" s="1"/>
      <c r="EK41" s="1"/>
      <c r="EL41" s="1"/>
      <c r="EM41" s="1"/>
      <c r="EN41" s="1"/>
      <c r="EO41" s="1"/>
      <c r="EP41" s="1"/>
      <c r="EQ41" s="1"/>
      <c r="ER41" s="1"/>
      <c r="ES41" s="1"/>
      <c r="ET41" s="1"/>
      <c r="EU41" s="1"/>
      <c r="EV41" s="27"/>
      <c r="EW41" s="1"/>
      <c r="EX41" s="1"/>
      <c r="EY41" s="1"/>
      <c r="EZ41" s="1"/>
      <c r="FA41" s="1"/>
      <c r="FB41" s="1"/>
      <c r="FC41" s="1"/>
      <c r="FD41" s="1"/>
      <c r="FE41" s="1"/>
      <c r="FF41" s="1"/>
      <c r="FG41" s="1"/>
      <c r="FH41" s="1"/>
      <c r="FI41" s="1"/>
      <c r="FJ41" s="1"/>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computercomponent</v>
      </c>
      <c r="B42" s="34" t="str">
        <f aca="false">IF(ISBLANK(Values!E41),"",Values!F41)</f>
        <v>Lenovo T570 BL - US INT</v>
      </c>
      <c r="C42" s="30"/>
      <c r="D42" s="29" t="n">
        <f aca="false">IF(ISBLANK(Values!E41),"",Values!E41)</f>
        <v>5714401570189</v>
      </c>
      <c r="E42" s="27" t="str">
        <f aca="false">IF(ISBLANK(Values!E41),"","EAN")</f>
        <v>EAN</v>
      </c>
      <c r="F42" s="28"/>
      <c r="G42" s="30"/>
      <c r="H42" s="27"/>
      <c r="I42" s="27"/>
      <c r="J42" s="33"/>
      <c r="K42" s="28"/>
      <c r="L42" s="32"/>
      <c r="M42" s="35" t="str">
        <f aca="false">IF(ISBLANK(Values!E41),"",Values!$M41)</f>
        <v>https://raw.githubusercontent.com/PatrickVibild/TellusAmazonPictures/master/pictures/Lenovo/T570/BL/USI/1.jpg</v>
      </c>
      <c r="N42" s="35" t="str">
        <f aca="false">IF(ISBLANK(Values!$F41),"",Values!N41)</f>
        <v>https://raw.githubusercontent.com/PatrickVibild/TellusAmazonPictures/master/pictures/Lenovo/T570/BL/USI/2.jpg</v>
      </c>
      <c r="O42" s="35" t="str">
        <f aca="false">IF(ISBLANK(Values!$F41),"",Values!O41)</f>
        <v>https://raw.githubusercontent.com/PatrickVibild/TellusAmazonPictures/master/pictures/Lenovo/T570/BL/USI/3.jpg</v>
      </c>
      <c r="P42" s="35" t="str">
        <f aca="false">IF(ISBLANK(Values!$F41),"",Values!P41)</f>
        <v>https://raw.githubusercontent.com/PatrickVibild/TellusAmazonPictures/master/pictures/Lenovo/T570/BL/USI/4.jpg</v>
      </c>
      <c r="Q42" s="35" t="str">
        <f aca="false">IF(ISBLANK(Values!$F41),"",Values!Q41)</f>
        <v>https://raw.githubusercontent.com/PatrickVibild/TellusAmazonPictures/master/pictures/Lenovo/T570/BL/USI/5.jpg</v>
      </c>
      <c r="R42" s="35" t="str">
        <f aca="false">IF(ISBLANK(Values!$F41),"",Values!R41)</f>
        <v>https://raw.githubusercontent.com/PatrickVibild/TellusAmazonPictures/master/pictures/Lenovo/T570/BL/USI/6.jpg</v>
      </c>
      <c r="S42" s="35" t="str">
        <f aca="false">IF(ISBLANK(Values!$F41),"",Values!S41)</f>
        <v>https://raw.githubusercontent.com/PatrickVibild/TellusAmazonPictures/master/pictures/Lenovo/T570/BL/USI/7.jpg</v>
      </c>
      <c r="T42" s="35" t="str">
        <f aca="false">IF(ISBLANK(Values!$F41),"",Values!T41)</f>
        <v>https://raw.githubusercontent.com/PatrickVibild/TellusAmazonPictures/master/pictures/Lenovo/T570/BL/USI/8.jpg</v>
      </c>
      <c r="U42" s="35" t="str">
        <f aca="false">IF(ISBLANK(Values!$F41),"",Values!U41)</f>
        <v>https://raw.githubusercontent.com/PatrickVibild/TellusAmazonPictures/master/pictures/Lenovo/T570/BL/USI/9.jpg</v>
      </c>
      <c r="W42" s="30"/>
      <c r="X42" s="30"/>
      <c r="Y42" s="33"/>
      <c r="Z42" s="30"/>
      <c r="AA42" s="1" t="str">
        <f aca="false">IF(ISBLANK(Values!E41),"",Values!$B$20)</f>
        <v>PartialUpdate</v>
      </c>
      <c r="AI42" s="36"/>
      <c r="AJ42" s="37"/>
      <c r="AT42" s="28"/>
      <c r="BE42" s="27"/>
      <c r="BF42" s="27"/>
      <c r="BG42" s="27"/>
      <c r="BH42" s="27"/>
      <c r="DO42" s="27"/>
      <c r="DP42" s="27"/>
      <c r="DS42" s="27"/>
      <c r="DY42" s="27"/>
      <c r="DZ42" s="27"/>
      <c r="EA42" s="27"/>
      <c r="EB42" s="27"/>
      <c r="EC42" s="27"/>
      <c r="EV42" s="27"/>
      <c r="FO42" s="28"/>
    </row>
    <row r="43" customFormat="false" ht="15" hidden="false" customHeight="false" outlineLevel="0" collapsed="false">
      <c r="A43" s="27" t="str">
        <f aca="false">IF(ISBLANK(Values!E42),"",IF(Values!$B$37="EU","computercomponent","computer"))</f>
        <v>computercomponent</v>
      </c>
      <c r="B43" s="34" t="str">
        <f aca="false">IF(ISBLANK(Values!E42),"",Values!F42)</f>
        <v>Lenovo T570 BL - RUS</v>
      </c>
      <c r="C43" s="30"/>
      <c r="D43" s="29" t="n">
        <f aca="false">IF(ISBLANK(Values!E42),"",Values!E42)</f>
        <v>5714401570196</v>
      </c>
      <c r="E43" s="27" t="str">
        <f aca="false">IF(ISBLANK(Values!E42),"","EAN")</f>
        <v>EAN</v>
      </c>
      <c r="F43" s="28"/>
      <c r="G43" s="30"/>
      <c r="H43" s="27"/>
      <c r="I43" s="27"/>
      <c r="J43" s="33"/>
      <c r="K43" s="28"/>
      <c r="L43" s="32"/>
      <c r="M43" s="35" t="str">
        <f aca="false">IF(ISBLANK(Values!E42),"",Values!$M42)</f>
        <v>https://download.lenovo.com/Images/Parts/01ER605/01ER605_A.jpg</v>
      </c>
      <c r="N43" s="35" t="str">
        <f aca="false">IF(ISBLANK(Values!$F42),"",Values!N42)</f>
        <v>https://download.lenovo.com/Images/Parts/01ER605/01ER605_B.jpg</v>
      </c>
      <c r="O43" s="35" t="str">
        <f aca="false">IF(ISBLANK(Values!$F42),"",Values!O42)</f>
        <v>https://download.lenovo.com/Images/Parts/01ER605/01ER605_details.jpg</v>
      </c>
      <c r="P43" s="35" t="str">
        <f aca="false">IF(ISBLANK(Values!$F42),"",Values!P42)</f>
        <v/>
      </c>
      <c r="Q43" s="35" t="str">
        <f aca="false">IF(ISBLANK(Values!$F42),"",Values!Q42)</f>
        <v/>
      </c>
      <c r="R43" s="35" t="str">
        <f aca="false">IF(ISBLANK(Values!$F42),"",Values!R42)</f>
        <v/>
      </c>
      <c r="S43" s="35" t="str">
        <f aca="false">IF(ISBLANK(Values!$F42),"",Values!S42)</f>
        <v/>
      </c>
      <c r="T43" s="35" t="str">
        <f aca="false">IF(ISBLANK(Values!$F42),"",Values!T42)</f>
        <v/>
      </c>
      <c r="U43" s="35" t="str">
        <f aca="false">IF(ISBLANK(Values!$F42),"",Values!U42)</f>
        <v/>
      </c>
      <c r="W43" s="30"/>
      <c r="X43" s="30"/>
      <c r="Y43" s="33"/>
      <c r="Z43" s="30"/>
      <c r="AA43" s="1" t="str">
        <f aca="false">IF(ISBLANK(Values!E42),"",Values!$B$20)</f>
        <v>PartialUpdate</v>
      </c>
      <c r="AI43" s="36"/>
      <c r="AJ43" s="37"/>
      <c r="AT43" s="28"/>
      <c r="BE43" s="27"/>
      <c r="BF43" s="27"/>
      <c r="BG43" s="27"/>
      <c r="BH43" s="27"/>
      <c r="DO43" s="27"/>
      <c r="DP43" s="27"/>
      <c r="DS43" s="27"/>
      <c r="DY43" s="27"/>
      <c r="DZ43" s="27"/>
      <c r="EA43" s="27"/>
      <c r="EB43" s="27"/>
      <c r="EC43" s="27"/>
      <c r="EV43" s="27"/>
      <c r="FO43" s="28"/>
    </row>
    <row r="44" customFormat="false" ht="15" hidden="false" customHeight="false" outlineLevel="0" collapsed="false">
      <c r="A44" s="27" t="str">
        <f aca="false">IF(ISBLANK(Values!E43),"",IF(Values!$B$37="EU","computercomponent","computer"))</f>
        <v>computercomponent</v>
      </c>
      <c r="B44" s="34" t="str">
        <f aca="false">IF(ISBLANK(Values!E43),"",Values!F43)</f>
        <v>Lenovo T570 BL - US</v>
      </c>
      <c r="C44" s="30"/>
      <c r="D44" s="29" t="n">
        <f aca="false">IF(ISBLANK(Values!E43),"",Values!E43)</f>
        <v>5714401570202</v>
      </c>
      <c r="E44" s="27" t="str">
        <f aca="false">IF(ISBLANK(Values!E43),"","EAN")</f>
        <v>EAN</v>
      </c>
      <c r="F44" s="28"/>
      <c r="G44" s="30"/>
      <c r="H44" s="27"/>
      <c r="I44" s="27"/>
      <c r="J44" s="33"/>
      <c r="K44" s="28"/>
      <c r="L44" s="32"/>
      <c r="M44" s="35" t="str">
        <f aca="false">IF(ISBLANK(Values!E43),"",Values!$M43)</f>
        <v>https://raw.githubusercontent.com/PatrickVibild/TellusAmazonPictures/master/pictures/Lenovo/T570/BL/US/1.jpg</v>
      </c>
      <c r="N44" s="35" t="str">
        <f aca="false">IF(ISBLANK(Values!$F43),"",Values!N43)</f>
        <v>https://raw.githubusercontent.com/PatrickVibild/TellusAmazonPictures/master/pictures/Lenovo/T570/BL/US/2.jpg</v>
      </c>
      <c r="O44" s="35" t="str">
        <f aca="false">IF(ISBLANK(Values!$F43),"",Values!O43)</f>
        <v>https://raw.githubusercontent.com/PatrickVibild/TellusAmazonPictures/master/pictures/Lenovo/T570/BL/US/3.jpg</v>
      </c>
      <c r="P44" s="35" t="str">
        <f aca="false">IF(ISBLANK(Values!$F43),"",Values!P43)</f>
        <v>https://raw.githubusercontent.com/PatrickVibild/TellusAmazonPictures/master/pictures/Lenovo/T570/BL/US/4.jpg</v>
      </c>
      <c r="Q44" s="35" t="str">
        <f aca="false">IF(ISBLANK(Values!$F43),"",Values!Q43)</f>
        <v>https://raw.githubusercontent.com/PatrickVibild/TellusAmazonPictures/master/pictures/Lenovo/T570/BL/US/5.jpg</v>
      </c>
      <c r="R44" s="35" t="str">
        <f aca="false">IF(ISBLANK(Values!$F43),"",Values!R43)</f>
        <v>https://raw.githubusercontent.com/PatrickVibild/TellusAmazonPictures/master/pictures/Lenovo/T570/BL/US/6.jpg</v>
      </c>
      <c r="S44" s="35" t="str">
        <f aca="false">IF(ISBLANK(Values!$F43),"",Values!S43)</f>
        <v>https://raw.githubusercontent.com/PatrickVibild/TellusAmazonPictures/master/pictures/Lenovo/T570/BL/US/7.jpg</v>
      </c>
      <c r="T44" s="35" t="str">
        <f aca="false">IF(ISBLANK(Values!$F43),"",Values!T43)</f>
        <v>https://raw.githubusercontent.com/PatrickVibild/TellusAmazonPictures/master/pictures/Lenovo/T570/BL/US/8.jpg</v>
      </c>
      <c r="U44" s="35" t="str">
        <f aca="false">IF(ISBLANK(Values!$F43),"",Values!U43)</f>
        <v>https://raw.githubusercontent.com/PatrickVibild/TellusAmazonPictures/master/pictures/Lenovo/T570/BL/US/9.jpg</v>
      </c>
      <c r="W44" s="30"/>
      <c r="X44" s="30"/>
      <c r="Y44" s="33"/>
      <c r="Z44" s="30"/>
      <c r="AA44" s="1" t="str">
        <f aca="false">IF(ISBLANK(Values!E43),"",Values!$B$20)</f>
        <v>PartialUpdate</v>
      </c>
      <c r="AI44" s="36"/>
      <c r="AJ44" s="37"/>
      <c r="AT44" s="28"/>
      <c r="BE44" s="27"/>
      <c r="BF44" s="27"/>
      <c r="BG44" s="27"/>
      <c r="BH44" s="27"/>
      <c r="DO44" s="27"/>
      <c r="DP44" s="27"/>
      <c r="DS44" s="27"/>
      <c r="DY44" s="27"/>
      <c r="DZ44" s="27"/>
      <c r="EA44" s="27"/>
      <c r="EB44" s="27"/>
      <c r="EC44" s="27"/>
      <c r="EV44" s="27"/>
      <c r="FO44" s="28"/>
    </row>
    <row r="45" customFormat="false" ht="15" hidden="false" customHeight="false" outlineLevel="0" collapsed="false">
      <c r="A45" s="27" t="str">
        <f aca="false">IF(ISBLANK(Values!E44),"",IF(Values!$B$37="EU","computercomponent","computer"))</f>
        <v/>
      </c>
      <c r="B45" s="34" t="str">
        <f aca="false">IF(ISBLANK(Values!E44),"",Values!F44)</f>
        <v/>
      </c>
      <c r="C45" s="30"/>
      <c r="D45" s="29" t="str">
        <f aca="false">IF(ISBLANK(Values!E44),"",Values!E44)</f>
        <v/>
      </c>
      <c r="E45" s="27" t="str">
        <f aca="false">IF(ISBLANK(Values!E44),"","EAN")</f>
        <v/>
      </c>
      <c r="F45" s="28" t="str">
        <f aca="false">IF(ISBLANK(Values!E44),"",IF(Values!J44, SUBSTITUTE(Values!$B$1, "{language}", Values!H44) &amp; " " &amp;Values!$B$3, SUBSTITUTE(Values!$B$2, "{language}", Values!$H44) &amp; " " &amp;Values!$B$3))</f>
        <v/>
      </c>
      <c r="G45" s="30" t="str">
        <f aca="false">IF(ISBLANK(Values!E44),"","TellusRem")</f>
        <v/>
      </c>
      <c r="H45" s="27" t="str">
        <f aca="false">IF(ISBLANK(Values!E44),"",Values!$B$16)</f>
        <v/>
      </c>
      <c r="I45" s="27" t="str">
        <f aca="false">IF(ISBLANK(Values!E44),"","4730574031")</f>
        <v/>
      </c>
      <c r="J45" s="33" t="str">
        <f aca="false">IF(ISBLANK(Values!E44),"",Values!F44 )</f>
        <v/>
      </c>
      <c r="K45" s="28" t="str">
        <f aca="false">IF(ISBLANK(Values!E44),"",IF(Values!J44, Values!$B$4, Values!$B$5))</f>
        <v/>
      </c>
      <c r="L45" s="32" t="str">
        <f aca="false">IF(ISBLANK(Values!E44),"",Values!$B$18)</f>
        <v/>
      </c>
      <c r="M45" s="35" t="str">
        <f aca="false">IF(ISBLANK(Values!E44),"",Values!$M44)</f>
        <v/>
      </c>
      <c r="N45" s="35" t="str">
        <f aca="false">IF(ISBLANK(Values!$F44),"",Values!N44)</f>
        <v/>
      </c>
      <c r="O45" s="35" t="str">
        <f aca="false">IF(ISBLANK(Values!$F44),"",Values!O44)</f>
        <v/>
      </c>
      <c r="P45" s="35" t="str">
        <f aca="false">IF(ISBLANK(Values!$F44),"",Values!P44)</f>
        <v/>
      </c>
      <c r="Q45" s="35" t="str">
        <f aca="false">IF(ISBLANK(Values!$F44),"",Values!Q44)</f>
        <v/>
      </c>
      <c r="R45" s="35" t="str">
        <f aca="false">IF(ISBLANK(Values!$F44),"",Values!R44)</f>
        <v/>
      </c>
      <c r="S45" s="35" t="str">
        <f aca="false">IF(ISBLANK(Values!$F44),"",Values!S44)</f>
        <v/>
      </c>
      <c r="T45" s="35" t="str">
        <f aca="false">IF(ISBLANK(Values!$F44),"",Values!T44)</f>
        <v/>
      </c>
      <c r="U45" s="35" t="str">
        <f aca="false">IF(ISBLANK(Values!$F44),"",Values!U44)</f>
        <v/>
      </c>
      <c r="W45" s="30"/>
      <c r="X45" s="30"/>
      <c r="Y45" s="33"/>
      <c r="Z45" s="30"/>
      <c r="AA45" s="1" t="str">
        <f aca="false">IF(ISBLANK(Values!E44),"",Values!$B$20)</f>
        <v/>
      </c>
      <c r="AI45" s="36"/>
      <c r="AJ45" s="37"/>
      <c r="AT45" s="28"/>
      <c r="BE45" s="27"/>
      <c r="BF45" s="27"/>
      <c r="BG45" s="27"/>
      <c r="BH45" s="27"/>
      <c r="DO45" s="27"/>
      <c r="DP45" s="27"/>
      <c r="DS45" s="27"/>
      <c r="DY45" s="27"/>
      <c r="DZ45" s="27"/>
      <c r="EA45" s="27"/>
      <c r="EB45" s="27"/>
      <c r="EC45" s="27"/>
      <c r="EV45" s="27"/>
      <c r="FO45" s="28"/>
    </row>
    <row r="46" customFormat="false" ht="15" hidden="false" customHeight="false" outlineLevel="0" collapsed="false">
      <c r="A46" s="27" t="str">
        <f aca="false">IF(ISBLANK(Values!E45),"",IF(Values!$B$37="EU","computercomponent","computer"))</f>
        <v/>
      </c>
      <c r="B46" s="34" t="str">
        <f aca="false">IF(ISBLANK(Values!E45),"",Values!F45)</f>
        <v/>
      </c>
      <c r="C46" s="30"/>
      <c r="D46" s="29" t="str">
        <f aca="false">IF(ISBLANK(Values!E45),"",Values!E45)</f>
        <v/>
      </c>
      <c r="E46" s="27" t="str">
        <f aca="false">IF(ISBLANK(Values!E45),"","EAN")</f>
        <v/>
      </c>
      <c r="F46" s="28" t="str">
        <f aca="false">IF(ISBLANK(Values!E45),"",IF(Values!J45, SUBSTITUTE(Values!$B$1, "{language}", Values!H45) &amp; " " &amp;Values!$B$3, SUBSTITUTE(Values!$B$2, "{language}", Values!$H45) &amp; " " &amp;Values!$B$3))</f>
        <v/>
      </c>
      <c r="G46" s="30" t="str">
        <f aca="false">IF(ISBLANK(Values!E45),"","TellusRem")</f>
        <v/>
      </c>
      <c r="H46" s="27" t="str">
        <f aca="false">IF(ISBLANK(Values!E45),"",Values!$B$16)</f>
        <v/>
      </c>
      <c r="I46" s="27" t="str">
        <f aca="false">IF(ISBLANK(Values!E45),"","4730574031")</f>
        <v/>
      </c>
      <c r="J46" s="33" t="str">
        <f aca="false">IF(ISBLANK(Values!E45),"",Values!F45 )</f>
        <v/>
      </c>
      <c r="K46" s="28" t="str">
        <f aca="false">IF(ISBLANK(Values!E45),"",IF(Values!J45, Values!$B$4, Values!$B$5))</f>
        <v/>
      </c>
      <c r="L46" s="32" t="str">
        <f aca="false">IF(ISBLANK(Values!E45),"",Values!$B$18)</f>
        <v/>
      </c>
      <c r="M46" s="35" t="str">
        <f aca="false">IF(ISBLANK(Values!E45),"",Values!$M45)</f>
        <v/>
      </c>
      <c r="N46" s="35" t="str">
        <f aca="false">IF(ISBLANK(Values!$F45),"",Values!N45)</f>
        <v/>
      </c>
      <c r="O46" s="35" t="str">
        <f aca="false">IF(ISBLANK(Values!$F45),"",Values!O45)</f>
        <v/>
      </c>
      <c r="P46" s="35" t="str">
        <f aca="false">IF(ISBLANK(Values!$F45),"",Values!P45)</f>
        <v/>
      </c>
      <c r="Q46" s="35" t="str">
        <f aca="false">IF(ISBLANK(Values!$F45),"",Values!Q45)</f>
        <v/>
      </c>
      <c r="R46" s="35" t="str">
        <f aca="false">IF(ISBLANK(Values!$F45),"",Values!R45)</f>
        <v/>
      </c>
      <c r="S46" s="35" t="str">
        <f aca="false">IF(ISBLANK(Values!$F45),"",Values!S45)</f>
        <v/>
      </c>
      <c r="T46" s="35" t="str">
        <f aca="false">IF(ISBLANK(Values!$F45),"",Values!T45)</f>
        <v/>
      </c>
      <c r="U46" s="35" t="str">
        <f aca="false">IF(ISBLANK(Values!$F45),"",Values!U45)</f>
        <v/>
      </c>
      <c r="W46" s="30"/>
      <c r="X46" s="30"/>
      <c r="Y46" s="33"/>
      <c r="Z46" s="30"/>
      <c r="AA46" s="1" t="str">
        <f aca="false">IF(ISBLANK(Values!E45),"",Values!$B$20)</f>
        <v/>
      </c>
      <c r="AI46" s="36"/>
      <c r="AJ46" s="37"/>
      <c r="AT46" s="28"/>
      <c r="BE46" s="27"/>
      <c r="BF46" s="27"/>
      <c r="BG46" s="27"/>
      <c r="BH46" s="27"/>
      <c r="DO46" s="27"/>
      <c r="DP46" s="27"/>
      <c r="DS46" s="27"/>
      <c r="DY46" s="27"/>
      <c r="DZ46" s="27"/>
      <c r="EA46" s="27"/>
      <c r="EB46" s="27"/>
      <c r="EC46" s="27"/>
      <c r="EV46" s="27"/>
      <c r="FO46" s="28"/>
    </row>
    <row r="47" customFormat="false" ht="15" hidden="false" customHeight="false" outlineLevel="0" collapsed="false">
      <c r="A47" s="27" t="str">
        <f aca="false">IF(ISBLANK(Values!E46),"",IF(Values!$B$37="EU","computercomponent","computer"))</f>
        <v/>
      </c>
      <c r="B47" s="34" t="str">
        <f aca="false">IF(ISBLANK(Values!E46),"",Values!F46)</f>
        <v/>
      </c>
      <c r="C47" s="30"/>
      <c r="D47" s="29" t="str">
        <f aca="false">IF(ISBLANK(Values!E46),"",Values!E46)</f>
        <v/>
      </c>
      <c r="E47" s="27" t="str">
        <f aca="false">IF(ISBLANK(Values!E46),"","EAN")</f>
        <v/>
      </c>
      <c r="F47" s="28" t="str">
        <f aca="false">IF(ISBLANK(Values!E46),"",IF(Values!J46, SUBSTITUTE(Values!$B$1, "{language}", Values!H46) &amp; " " &amp;Values!$B$3, SUBSTITUTE(Values!$B$2, "{language}", Values!$H46) &amp; " " &amp;Values!$B$3))</f>
        <v/>
      </c>
      <c r="G47" s="30" t="str">
        <f aca="false">IF(ISBLANK(Values!E46),"","TellusRem")</f>
        <v/>
      </c>
      <c r="H47" s="27" t="str">
        <f aca="false">IF(ISBLANK(Values!E46),"",Values!$B$16)</f>
        <v/>
      </c>
      <c r="I47" s="27" t="str">
        <f aca="false">IF(ISBLANK(Values!E46),"","4730574031")</f>
        <v/>
      </c>
      <c r="J47" s="33" t="str">
        <f aca="false">IF(ISBLANK(Values!E46),"",Values!F46 )</f>
        <v/>
      </c>
      <c r="K47" s="28" t="str">
        <f aca="false">IF(ISBLANK(Values!E46),"",IF(Values!J46, Values!$B$4, Values!$B$5))</f>
        <v/>
      </c>
      <c r="L47" s="32" t="str">
        <f aca="false">IF(ISBLANK(Values!E46),"",Values!$B$18)</f>
        <v/>
      </c>
      <c r="M47" s="35" t="str">
        <f aca="false">IF(ISBLANK(Values!E46),"",Values!$M46)</f>
        <v/>
      </c>
      <c r="N47" s="35" t="str">
        <f aca="false">IF(ISBLANK(Values!$F46),"",Values!N46)</f>
        <v/>
      </c>
      <c r="O47" s="35" t="str">
        <f aca="false">IF(ISBLANK(Values!$F46),"",Values!O46)</f>
        <v/>
      </c>
      <c r="P47" s="35" t="str">
        <f aca="false">IF(ISBLANK(Values!$F46),"",Values!P46)</f>
        <v/>
      </c>
      <c r="Q47" s="35" t="str">
        <f aca="false">IF(ISBLANK(Values!$F46),"",Values!Q46)</f>
        <v/>
      </c>
      <c r="R47" s="35" t="str">
        <f aca="false">IF(ISBLANK(Values!$F46),"",Values!R46)</f>
        <v/>
      </c>
      <c r="S47" s="35" t="str">
        <f aca="false">IF(ISBLANK(Values!$F46),"",Values!S46)</f>
        <v/>
      </c>
      <c r="T47" s="35" t="str">
        <f aca="false">IF(ISBLANK(Values!$F46),"",Values!T46)</f>
        <v/>
      </c>
      <c r="U47" s="35" t="str">
        <f aca="false">IF(ISBLANK(Values!$F46),"",Values!U46)</f>
        <v/>
      </c>
      <c r="W47" s="30"/>
      <c r="X47" s="30"/>
      <c r="Y47" s="33"/>
      <c r="Z47" s="30"/>
      <c r="AA47" s="1" t="str">
        <f aca="false">IF(ISBLANK(Values!E46),"",Values!$B$20)</f>
        <v/>
      </c>
      <c r="AI47" s="36"/>
      <c r="AJ47" s="37"/>
      <c r="AT47" s="28"/>
      <c r="BE47" s="27"/>
      <c r="BF47" s="27"/>
      <c r="BG47" s="27"/>
      <c r="BH47" s="27"/>
      <c r="DO47" s="27"/>
      <c r="DP47" s="27"/>
      <c r="DS47" s="27"/>
      <c r="DY47" s="27"/>
      <c r="DZ47" s="27"/>
      <c r="EA47" s="27"/>
      <c r="EB47" s="27"/>
      <c r="EC47" s="27"/>
      <c r="EV47" s="27"/>
      <c r="FO47" s="28"/>
    </row>
    <row r="48" customFormat="false" ht="15" hidden="false" customHeight="false" outlineLevel="0" collapsed="false">
      <c r="A48" s="27" t="str">
        <f aca="false">IF(ISBLANK(Values!E47),"",IF(Values!$B$37="EU","computercomponent","computer"))</f>
        <v/>
      </c>
      <c r="B48" s="34" t="str">
        <f aca="false">IF(ISBLANK(Values!E47),"",Values!F47)</f>
        <v/>
      </c>
      <c r="C48" s="30"/>
      <c r="D48" s="29" t="str">
        <f aca="false">IF(ISBLANK(Values!E47),"",Values!E47)</f>
        <v/>
      </c>
      <c r="E48" s="27" t="str">
        <f aca="false">IF(ISBLANK(Values!E47),"","EAN")</f>
        <v/>
      </c>
      <c r="F48" s="28" t="str">
        <f aca="false">IF(ISBLANK(Values!E47),"",IF(Values!J47, SUBSTITUTE(Values!$B$1, "{language}", Values!H47) &amp; " " &amp;Values!$B$3, SUBSTITUTE(Values!$B$2, "{language}", Values!$H47) &amp; " " &amp;Values!$B$3))</f>
        <v/>
      </c>
      <c r="G48" s="30" t="str">
        <f aca="false">IF(ISBLANK(Values!E47),"","TellusRem")</f>
        <v/>
      </c>
      <c r="H48" s="27" t="str">
        <f aca="false">IF(ISBLANK(Values!E47),"",Values!$B$16)</f>
        <v/>
      </c>
      <c r="I48" s="27" t="str">
        <f aca="false">IF(ISBLANK(Values!E47),"","4730574031")</f>
        <v/>
      </c>
      <c r="J48" s="33" t="str">
        <f aca="false">IF(ISBLANK(Values!E47),"",Values!F47 )</f>
        <v/>
      </c>
      <c r="K48" s="28" t="str">
        <f aca="false">IF(ISBLANK(Values!E47),"",IF(Values!J47, Values!$B$4, Values!$B$5))</f>
        <v/>
      </c>
      <c r="L48" s="32" t="str">
        <f aca="false">IF(ISBLANK(Values!E47),"",Values!$B$18)</f>
        <v/>
      </c>
      <c r="M48" s="35" t="str">
        <f aca="false">IF(ISBLANK(Values!E47),"",Values!$M47)</f>
        <v/>
      </c>
      <c r="N48" s="35" t="str">
        <f aca="false">IF(ISBLANK(Values!$F47),"",Values!N47)</f>
        <v/>
      </c>
      <c r="O48" s="35" t="str">
        <f aca="false">IF(ISBLANK(Values!$F47),"",Values!O47)</f>
        <v/>
      </c>
      <c r="P48" s="35" t="str">
        <f aca="false">IF(ISBLANK(Values!$F47),"",Values!P47)</f>
        <v/>
      </c>
      <c r="Q48" s="35" t="str">
        <f aca="false">IF(ISBLANK(Values!$F47),"",Values!Q47)</f>
        <v/>
      </c>
      <c r="R48" s="35" t="str">
        <f aca="false">IF(ISBLANK(Values!$F47),"",Values!R47)</f>
        <v/>
      </c>
      <c r="S48" s="35" t="str">
        <f aca="false">IF(ISBLANK(Values!$F47),"",Values!S47)</f>
        <v/>
      </c>
      <c r="T48" s="35" t="str">
        <f aca="false">IF(ISBLANK(Values!$F47),"",Values!T47)</f>
        <v/>
      </c>
      <c r="U48" s="35" t="str">
        <f aca="false">IF(ISBLANK(Values!$F47),"",Values!U47)</f>
        <v/>
      </c>
      <c r="W48" s="30"/>
      <c r="X48" s="30"/>
      <c r="Y48" s="33"/>
      <c r="Z48" s="30"/>
      <c r="AA48" s="1" t="str">
        <f aca="false">IF(ISBLANK(Values!E47),"",Values!$B$20)</f>
        <v/>
      </c>
      <c r="AI48" s="36"/>
      <c r="AJ48" s="37"/>
      <c r="AT48" s="28"/>
      <c r="BE48" s="27"/>
      <c r="BF48" s="27"/>
      <c r="BG48" s="27"/>
      <c r="BH48" s="27"/>
      <c r="DO48" s="27"/>
      <c r="DP48" s="27"/>
      <c r="DS48" s="27"/>
      <c r="DY48" s="27"/>
      <c r="DZ48" s="27"/>
      <c r="EA48" s="27"/>
      <c r="EB48" s="27"/>
      <c r="EC48" s="27"/>
      <c r="EV48" s="27"/>
      <c r="FO48" s="28"/>
    </row>
    <row r="49" customFormat="false" ht="15" hidden="false" customHeight="false" outlineLevel="0" collapsed="false">
      <c r="A49" s="27" t="str">
        <f aca="false">IF(ISBLANK(Values!E48),"",IF(Values!$B$37="EU","computercomponent","computer"))</f>
        <v/>
      </c>
      <c r="B49" s="34" t="str">
        <f aca="false">IF(ISBLANK(Values!E48),"",Values!F48)</f>
        <v/>
      </c>
      <c r="C49" s="30"/>
      <c r="D49" s="29" t="str">
        <f aca="false">IF(ISBLANK(Values!E48),"",Values!E48)</f>
        <v/>
      </c>
      <c r="E49" s="27" t="str">
        <f aca="false">IF(ISBLANK(Values!E48),"","EAN")</f>
        <v/>
      </c>
      <c r="F49" s="28" t="str">
        <f aca="false">IF(ISBLANK(Values!E48),"",IF(Values!J48, SUBSTITUTE(Values!$B$1, "{language}", Values!H48) &amp; " " &amp;Values!$B$3, SUBSTITUTE(Values!$B$2, "{language}", Values!$H48) &amp; " " &amp;Values!$B$3))</f>
        <v/>
      </c>
      <c r="G49" s="30" t="str">
        <f aca="false">IF(ISBLANK(Values!E48),"","TellusRem")</f>
        <v/>
      </c>
      <c r="H49" s="27" t="str">
        <f aca="false">IF(ISBLANK(Values!E48),"",Values!$B$16)</f>
        <v/>
      </c>
      <c r="I49" s="27" t="str">
        <f aca="false">IF(ISBLANK(Values!E48),"","4730574031")</f>
        <v/>
      </c>
      <c r="J49" s="33" t="str">
        <f aca="false">IF(ISBLANK(Values!E48),"",Values!F48 )</f>
        <v/>
      </c>
      <c r="K49" s="28" t="str">
        <f aca="false">IF(ISBLANK(Values!E48),"",IF(Values!J48, Values!$B$4, Values!$B$5))</f>
        <v/>
      </c>
      <c r="L49" s="32" t="str">
        <f aca="false">IF(ISBLANK(Values!E48),"",Values!$B$18)</f>
        <v/>
      </c>
      <c r="M49" s="35" t="str">
        <f aca="false">IF(ISBLANK(Values!E48),"",Values!$M48)</f>
        <v/>
      </c>
      <c r="N49" s="35" t="str">
        <f aca="false">IF(ISBLANK(Values!$F48),"",Values!N48)</f>
        <v/>
      </c>
      <c r="O49" s="35" t="str">
        <f aca="false">IF(ISBLANK(Values!$F48),"",Values!O48)</f>
        <v/>
      </c>
      <c r="P49" s="35" t="str">
        <f aca="false">IF(ISBLANK(Values!$F48),"",Values!P48)</f>
        <v/>
      </c>
      <c r="Q49" s="35" t="str">
        <f aca="false">IF(ISBLANK(Values!$F48),"",Values!Q48)</f>
        <v/>
      </c>
      <c r="R49" s="35" t="str">
        <f aca="false">IF(ISBLANK(Values!$F48),"",Values!R48)</f>
        <v/>
      </c>
      <c r="S49" s="35" t="str">
        <f aca="false">IF(ISBLANK(Values!$F48),"",Values!S48)</f>
        <v/>
      </c>
      <c r="T49" s="35" t="str">
        <f aca="false">IF(ISBLANK(Values!$F48),"",Values!T48)</f>
        <v/>
      </c>
      <c r="U49" s="35" t="str">
        <f aca="false">IF(ISBLANK(Values!$F48),"",Values!U48)</f>
        <v/>
      </c>
      <c r="W49" s="30"/>
      <c r="X49" s="30"/>
      <c r="Y49" s="33"/>
      <c r="Z49" s="30"/>
      <c r="AA49" s="1" t="str">
        <f aca="false">IF(ISBLANK(Values!E48),"",Values!$B$20)</f>
        <v/>
      </c>
      <c r="AI49" s="36"/>
      <c r="AJ49" s="37"/>
      <c r="AT49" s="28"/>
      <c r="BE49" s="27"/>
      <c r="BF49" s="27"/>
      <c r="BG49" s="27"/>
      <c r="BH49" s="27"/>
      <c r="DO49" s="27"/>
      <c r="DP49" s="27"/>
      <c r="DS49" s="27"/>
      <c r="DY49" s="27"/>
      <c r="DZ49" s="27"/>
      <c r="EA49" s="27"/>
      <c r="EB49" s="27"/>
      <c r="EC49" s="27"/>
      <c r="EV49" s="27"/>
      <c r="FO49" s="28"/>
    </row>
    <row r="50" customFormat="false" ht="15" hidden="false" customHeight="false" outlineLevel="0" collapsed="false">
      <c r="A50" s="27" t="str">
        <f aca="false">IF(ISBLANK(Values!E49),"",IF(Values!$B$37="EU","computercomponent","computer"))</f>
        <v/>
      </c>
      <c r="B50" s="34" t="str">
        <f aca="false">IF(ISBLANK(Values!E49),"",Values!F49)</f>
        <v/>
      </c>
      <c r="C50" s="30"/>
      <c r="D50" s="29" t="str">
        <f aca="false">IF(ISBLANK(Values!E49),"",Values!E49)</f>
        <v/>
      </c>
      <c r="E50" s="27" t="str">
        <f aca="false">IF(ISBLANK(Values!E49),"","EAN")</f>
        <v/>
      </c>
      <c r="F50" s="28" t="str">
        <f aca="false">IF(ISBLANK(Values!E49),"",IF(Values!J49, SUBSTITUTE(Values!$B$1, "{language}", Values!H49) &amp; " " &amp;Values!$B$3, SUBSTITUTE(Values!$B$2, "{language}", Values!$H49) &amp; " " &amp;Values!$B$3))</f>
        <v/>
      </c>
      <c r="G50" s="30" t="str">
        <f aca="false">IF(ISBLANK(Values!E49),"","TellusRem")</f>
        <v/>
      </c>
      <c r="H50" s="27" t="str">
        <f aca="false">IF(ISBLANK(Values!E49),"",Values!$B$16)</f>
        <v/>
      </c>
      <c r="I50" s="27" t="str">
        <f aca="false">IF(ISBLANK(Values!E49),"","4730574031")</f>
        <v/>
      </c>
      <c r="J50" s="33" t="str">
        <f aca="false">IF(ISBLANK(Values!E49),"",Values!F49 )</f>
        <v/>
      </c>
      <c r="K50" s="28" t="str">
        <f aca="false">IF(ISBLANK(Values!E49),"",IF(Values!J49, Values!$B$4, Values!$B$5))</f>
        <v/>
      </c>
      <c r="L50" s="32" t="str">
        <f aca="false">IF(ISBLANK(Values!E49),"",Values!$B$18)</f>
        <v/>
      </c>
      <c r="M50" s="35" t="str">
        <f aca="false">IF(ISBLANK(Values!E49),"",Values!$M49)</f>
        <v/>
      </c>
      <c r="N50" s="35" t="str">
        <f aca="false">IF(ISBLANK(Values!$F49),"",Values!N49)</f>
        <v/>
      </c>
      <c r="O50" s="35" t="str">
        <f aca="false">IF(ISBLANK(Values!$F49),"",Values!O49)</f>
        <v/>
      </c>
      <c r="P50" s="35" t="str">
        <f aca="false">IF(ISBLANK(Values!$F49),"",Values!P49)</f>
        <v/>
      </c>
      <c r="Q50" s="35" t="str">
        <f aca="false">IF(ISBLANK(Values!$F49),"",Values!Q49)</f>
        <v/>
      </c>
      <c r="R50" s="35" t="str">
        <f aca="false">IF(ISBLANK(Values!$F49),"",Values!R49)</f>
        <v/>
      </c>
      <c r="S50" s="35" t="str">
        <f aca="false">IF(ISBLANK(Values!$F49),"",Values!S49)</f>
        <v/>
      </c>
      <c r="T50" s="35" t="str">
        <f aca="false">IF(ISBLANK(Values!$F49),"",Values!T49)</f>
        <v/>
      </c>
      <c r="U50" s="35" t="str">
        <f aca="false">IF(ISBLANK(Values!$F49),"",Values!U49)</f>
        <v/>
      </c>
      <c r="W50" s="30"/>
      <c r="X50" s="30"/>
      <c r="Y50" s="33"/>
      <c r="Z50" s="30"/>
      <c r="AA50" s="1" t="str">
        <f aca="false">IF(ISBLANK(Values!E49),"",Values!$B$20)</f>
        <v/>
      </c>
      <c r="AI50" s="36"/>
      <c r="AJ50" s="37"/>
      <c r="AT50" s="28"/>
      <c r="BE50" s="27"/>
      <c r="BF50" s="27"/>
      <c r="BG50" s="27"/>
      <c r="BH50" s="27"/>
      <c r="DO50" s="27"/>
      <c r="DP50" s="27"/>
      <c r="DS50" s="27"/>
      <c r="DY50" s="27"/>
      <c r="DZ50" s="27"/>
      <c r="EA50" s="27"/>
      <c r="EB50" s="27"/>
      <c r="EC50" s="27"/>
      <c r="EV50" s="27"/>
      <c r="FO50" s="28"/>
    </row>
    <row r="51" customFormat="false" ht="15" hidden="false" customHeight="false" outlineLevel="0" collapsed="false">
      <c r="A51" s="27" t="str">
        <f aca="false">IF(ISBLANK(Values!E50),"",IF(Values!$B$37="EU","computercomponent","computer"))</f>
        <v/>
      </c>
      <c r="B51" s="34" t="str">
        <f aca="false">IF(ISBLANK(Values!E50),"",Values!F50)</f>
        <v/>
      </c>
      <c r="C51" s="30"/>
      <c r="D51" s="29" t="str">
        <f aca="false">IF(ISBLANK(Values!E50),"",Values!E50)</f>
        <v/>
      </c>
      <c r="E51" s="27" t="str">
        <f aca="false">IF(ISBLANK(Values!E50),"","EAN")</f>
        <v/>
      </c>
      <c r="F51" s="28" t="str">
        <f aca="false">IF(ISBLANK(Values!E50),"",IF(Values!J50, SUBSTITUTE(Values!$B$1, "{language}", Values!H50) &amp; " " &amp;Values!$B$3, SUBSTITUTE(Values!$B$2, "{language}", Values!$H50) &amp; " " &amp;Values!$B$3))</f>
        <v/>
      </c>
      <c r="G51" s="30" t="str">
        <f aca="false">IF(ISBLANK(Values!E50),"","TellusRem")</f>
        <v/>
      </c>
      <c r="H51" s="27" t="str">
        <f aca="false">IF(ISBLANK(Values!E50),"",Values!$B$16)</f>
        <v/>
      </c>
      <c r="I51" s="27" t="str">
        <f aca="false">IF(ISBLANK(Values!E50),"","4730574031")</f>
        <v/>
      </c>
      <c r="J51" s="33" t="str">
        <f aca="false">IF(ISBLANK(Values!E50),"",Values!F50 )</f>
        <v/>
      </c>
      <c r="K51" s="28" t="str">
        <f aca="false">IF(ISBLANK(Values!E50),"",IF(Values!J50, Values!$B$4, Values!$B$5))</f>
        <v/>
      </c>
      <c r="L51" s="32" t="str">
        <f aca="false">IF(ISBLANK(Values!E50),"",Values!$B$18)</f>
        <v/>
      </c>
      <c r="M51" s="35" t="str">
        <f aca="false">IF(ISBLANK(Values!E50),"",Values!$M50)</f>
        <v/>
      </c>
      <c r="N51" s="35" t="str">
        <f aca="false">IF(ISBLANK(Values!$F50),"",Values!N50)</f>
        <v/>
      </c>
      <c r="O51" s="35" t="str">
        <f aca="false">IF(ISBLANK(Values!$F50),"",Values!O50)</f>
        <v/>
      </c>
      <c r="P51" s="35" t="str">
        <f aca="false">IF(ISBLANK(Values!$F50),"",Values!P50)</f>
        <v/>
      </c>
      <c r="Q51" s="35" t="str">
        <f aca="false">IF(ISBLANK(Values!$F50),"",Values!Q50)</f>
        <v/>
      </c>
      <c r="R51" s="35" t="str">
        <f aca="false">IF(ISBLANK(Values!$F50),"",Values!R50)</f>
        <v/>
      </c>
      <c r="S51" s="35" t="str">
        <f aca="false">IF(ISBLANK(Values!$F50),"",Values!S50)</f>
        <v/>
      </c>
      <c r="T51" s="35" t="str">
        <f aca="false">IF(ISBLANK(Values!$F50),"",Values!T50)</f>
        <v/>
      </c>
      <c r="U51" s="35" t="str">
        <f aca="false">IF(ISBLANK(Values!$F50),"",Values!U50)</f>
        <v/>
      </c>
      <c r="W51" s="30"/>
      <c r="X51" s="30"/>
      <c r="Y51" s="33"/>
      <c r="Z51" s="30"/>
      <c r="AA51" s="1" t="str">
        <f aca="false">IF(ISBLANK(Values!E50),"",Values!$B$20)</f>
        <v/>
      </c>
      <c r="AI51" s="36"/>
      <c r="AJ51" s="37"/>
      <c r="AT51" s="28"/>
      <c r="BE51" s="27"/>
      <c r="BF51" s="27"/>
      <c r="BG51" s="27"/>
      <c r="BH51" s="27"/>
      <c r="DO51" s="27"/>
      <c r="DP51" s="27"/>
      <c r="DS51" s="27"/>
      <c r="DY51" s="27"/>
      <c r="DZ51" s="27"/>
      <c r="EA51" s="27"/>
      <c r="EB51" s="27"/>
      <c r="EC51" s="27"/>
      <c r="EV51" s="27"/>
      <c r="FO51" s="28"/>
    </row>
    <row r="52" customFormat="false" ht="15" hidden="false" customHeight="false" outlineLevel="0" collapsed="false">
      <c r="A52" s="27" t="str">
        <f aca="false">IF(ISBLANK(Values!E51),"",IF(Values!$B$37="EU","computercomponent","computer"))</f>
        <v/>
      </c>
      <c r="B52" s="34" t="str">
        <f aca="false">IF(ISBLANK(Values!E51),"",Values!F51)</f>
        <v/>
      </c>
      <c r="C52" s="30"/>
      <c r="D52" s="29" t="str">
        <f aca="false">IF(ISBLANK(Values!E51),"",Values!E51)</f>
        <v/>
      </c>
      <c r="E52" s="27" t="str">
        <f aca="false">IF(ISBLANK(Values!E51),"","EAN")</f>
        <v/>
      </c>
      <c r="F52" s="28" t="str">
        <f aca="false">IF(ISBLANK(Values!E51),"",IF(Values!J51, SUBSTITUTE(Values!$B$1, "{language}", Values!H51) &amp; " " &amp;Values!$B$3, SUBSTITUTE(Values!$B$2, "{language}", Values!$H51) &amp; " " &amp;Values!$B$3))</f>
        <v/>
      </c>
      <c r="G52" s="30" t="str">
        <f aca="false">IF(ISBLANK(Values!E51),"","TellusRem")</f>
        <v/>
      </c>
      <c r="H52" s="27" t="str">
        <f aca="false">IF(ISBLANK(Values!E51),"",Values!$B$16)</f>
        <v/>
      </c>
      <c r="I52" s="27" t="str">
        <f aca="false">IF(ISBLANK(Values!E51),"","4730574031")</f>
        <v/>
      </c>
      <c r="J52" s="33" t="str">
        <f aca="false">IF(ISBLANK(Values!E51),"",Values!F51 )</f>
        <v/>
      </c>
      <c r="K52" s="28" t="str">
        <f aca="false">IF(ISBLANK(Values!E51),"",IF(Values!J51, Values!$B$4, Values!$B$5))</f>
        <v/>
      </c>
      <c r="L52" s="32" t="str">
        <f aca="false">IF(ISBLANK(Values!E51),"",Values!$B$18)</f>
        <v/>
      </c>
      <c r="M52" s="35" t="str">
        <f aca="false">IF(ISBLANK(Values!E51),"",Values!$M51)</f>
        <v/>
      </c>
      <c r="N52" s="35" t="str">
        <f aca="false">IF(ISBLANK(Values!$F51),"",Values!N51)</f>
        <v/>
      </c>
      <c r="O52" s="35" t="str">
        <f aca="false">IF(ISBLANK(Values!$F51),"",Values!O51)</f>
        <v/>
      </c>
      <c r="P52" s="35" t="str">
        <f aca="false">IF(ISBLANK(Values!$F51),"",Values!P51)</f>
        <v/>
      </c>
      <c r="Q52" s="35" t="str">
        <f aca="false">IF(ISBLANK(Values!$F51),"",Values!Q51)</f>
        <v/>
      </c>
      <c r="R52" s="35" t="str">
        <f aca="false">IF(ISBLANK(Values!$F51),"",Values!R51)</f>
        <v/>
      </c>
      <c r="S52" s="35" t="str">
        <f aca="false">IF(ISBLANK(Values!$F51),"",Values!S51)</f>
        <v/>
      </c>
      <c r="T52" s="35" t="str">
        <f aca="false">IF(ISBLANK(Values!$F51),"",Values!T51)</f>
        <v/>
      </c>
      <c r="U52" s="35" t="str">
        <f aca="false">IF(ISBLANK(Values!$F51),"",Values!U51)</f>
        <v/>
      </c>
      <c r="W52" s="30"/>
      <c r="X52" s="30"/>
      <c r="Y52" s="33"/>
      <c r="Z52" s="30"/>
      <c r="AA52" s="1" t="str">
        <f aca="false">IF(ISBLANK(Values!E51),"",Values!$B$20)</f>
        <v/>
      </c>
      <c r="AI52" s="36"/>
      <c r="AJ52" s="37"/>
      <c r="AT52" s="28"/>
      <c r="BE52" s="27"/>
      <c r="BF52" s="27"/>
      <c r="BG52" s="27"/>
      <c r="BH52" s="27"/>
      <c r="DO52" s="27"/>
      <c r="DP52" s="27"/>
      <c r="DS52" s="27"/>
      <c r="DY52" s="27"/>
      <c r="DZ52" s="27"/>
      <c r="EA52" s="27"/>
      <c r="EB52" s="27"/>
      <c r="EC52" s="27"/>
      <c r="EV52" s="27"/>
      <c r="FO52" s="28"/>
    </row>
    <row r="53" customFormat="false" ht="15" hidden="false" customHeight="false" outlineLevel="0" collapsed="false">
      <c r="A53" s="27" t="str">
        <f aca="false">IF(ISBLANK(Values!E52),"",IF(Values!$B$37="EU","computercomponent","computer"))</f>
        <v/>
      </c>
      <c r="B53" s="34" t="str">
        <f aca="false">IF(ISBLANK(Values!E52),"",Values!F52)</f>
        <v/>
      </c>
      <c r="C53" s="30"/>
      <c r="D53" s="29" t="str">
        <f aca="false">IF(ISBLANK(Values!E52),"",Values!E52)</f>
        <v/>
      </c>
      <c r="E53" s="27" t="str">
        <f aca="false">IF(ISBLANK(Values!E52),"","EAN")</f>
        <v/>
      </c>
      <c r="F53" s="28" t="str">
        <f aca="false">IF(ISBLANK(Values!E52),"",IF(Values!J52, SUBSTITUTE(Values!$B$1, "{language}", Values!H52) &amp; " " &amp;Values!$B$3, SUBSTITUTE(Values!$B$2, "{language}", Values!$H52) &amp; " " &amp;Values!$B$3))</f>
        <v/>
      </c>
      <c r="G53" s="30" t="str">
        <f aca="false">IF(ISBLANK(Values!E52),"","TellusRem")</f>
        <v/>
      </c>
      <c r="H53" s="27" t="str">
        <f aca="false">IF(ISBLANK(Values!E52),"",Values!$B$16)</f>
        <v/>
      </c>
      <c r="I53" s="27" t="str">
        <f aca="false">IF(ISBLANK(Values!E52),"","4730574031")</f>
        <v/>
      </c>
      <c r="J53" s="33" t="str">
        <f aca="false">IF(ISBLANK(Values!E52),"",Values!F52 )</f>
        <v/>
      </c>
      <c r="K53" s="28" t="str">
        <f aca="false">IF(ISBLANK(Values!E52),"",IF(Values!J52, Values!$B$4, Values!$B$5))</f>
        <v/>
      </c>
      <c r="L53" s="32" t="str">
        <f aca="false">IF(ISBLANK(Values!E52),"",Values!$B$18)</f>
        <v/>
      </c>
      <c r="M53" s="35" t="str">
        <f aca="false">IF(ISBLANK(Values!E52),"",Values!$M52)</f>
        <v/>
      </c>
      <c r="N53" s="35" t="str">
        <f aca="false">IF(ISBLANK(Values!$F52),"",Values!N52)</f>
        <v/>
      </c>
      <c r="O53" s="35" t="str">
        <f aca="false">IF(ISBLANK(Values!$F52),"",Values!O52)</f>
        <v/>
      </c>
      <c r="P53" s="35" t="str">
        <f aca="false">IF(ISBLANK(Values!$F52),"",Values!P52)</f>
        <v/>
      </c>
      <c r="Q53" s="35" t="str">
        <f aca="false">IF(ISBLANK(Values!$F52),"",Values!Q52)</f>
        <v/>
      </c>
      <c r="R53" s="35" t="str">
        <f aca="false">IF(ISBLANK(Values!$F52),"",Values!R52)</f>
        <v/>
      </c>
      <c r="S53" s="35" t="str">
        <f aca="false">IF(ISBLANK(Values!$F52),"",Values!S52)</f>
        <v/>
      </c>
      <c r="T53" s="35" t="str">
        <f aca="false">IF(ISBLANK(Values!$F52),"",Values!T52)</f>
        <v/>
      </c>
      <c r="U53" s="35" t="str">
        <f aca="false">IF(ISBLANK(Values!$F52),"",Values!U52)</f>
        <v/>
      </c>
      <c r="W53" s="30"/>
      <c r="X53" s="30"/>
      <c r="Y53" s="33"/>
      <c r="Z53" s="30"/>
      <c r="AA53" s="1" t="str">
        <f aca="false">IF(ISBLANK(Values!E52),"",Values!$B$20)</f>
        <v/>
      </c>
      <c r="AI53" s="36"/>
      <c r="AJ53" s="37"/>
      <c r="AT53" s="28"/>
      <c r="BE53" s="27"/>
      <c r="BF53" s="27"/>
      <c r="BG53" s="27"/>
      <c r="BH53" s="27"/>
      <c r="DO53" s="27"/>
      <c r="DP53" s="27"/>
      <c r="DS53" s="27"/>
      <c r="DY53" s="27"/>
      <c r="DZ53" s="27"/>
      <c r="EA53" s="27"/>
      <c r="EB53" s="27"/>
      <c r="EC53" s="27"/>
      <c r="EV53" s="27"/>
      <c r="FO53" s="28"/>
    </row>
    <row r="54" customFormat="false" ht="15" hidden="false" customHeight="false" outlineLevel="0" collapsed="false">
      <c r="A54" s="27" t="str">
        <f aca="false">IF(ISBLANK(Values!E53),"",IF(Values!$B$37="EU","computercomponent","computer"))</f>
        <v/>
      </c>
      <c r="B54" s="34" t="str">
        <f aca="false">IF(ISBLANK(Values!E53),"",Values!F53)</f>
        <v/>
      </c>
      <c r="C54" s="30"/>
      <c r="D54" s="29" t="str">
        <f aca="false">IF(ISBLANK(Values!E53),"",Values!E53)</f>
        <v/>
      </c>
      <c r="E54" s="27" t="str">
        <f aca="false">IF(ISBLANK(Values!E53),"","EAN")</f>
        <v/>
      </c>
      <c r="F54" s="28" t="str">
        <f aca="false">IF(ISBLANK(Values!E53),"",IF(Values!J53, SUBSTITUTE(Values!$B$1, "{language}", Values!H53) &amp; " " &amp;Values!$B$3, SUBSTITUTE(Values!$B$2, "{language}", Values!$H53) &amp; " " &amp;Values!$B$3))</f>
        <v/>
      </c>
      <c r="G54" s="30" t="str">
        <f aca="false">IF(ISBLANK(Values!E53),"","TellusRem")</f>
        <v/>
      </c>
      <c r="H54" s="27" t="str">
        <f aca="false">IF(ISBLANK(Values!E53),"",Values!$B$16)</f>
        <v/>
      </c>
      <c r="I54" s="27" t="str">
        <f aca="false">IF(ISBLANK(Values!E53),"","4730574031")</f>
        <v/>
      </c>
      <c r="J54" s="33" t="str">
        <f aca="false">IF(ISBLANK(Values!E53),"",Values!F53 )</f>
        <v/>
      </c>
      <c r="K54" s="28" t="str">
        <f aca="false">IF(ISBLANK(Values!E53),"",IF(Values!J53, Values!$B$4, Values!$B$5))</f>
        <v/>
      </c>
      <c r="L54" s="32" t="str">
        <f aca="false">IF(ISBLANK(Values!E53),"",Values!$B$18)</f>
        <v/>
      </c>
      <c r="M54" s="35" t="str">
        <f aca="false">IF(ISBLANK(Values!E53),"",Values!$M53)</f>
        <v/>
      </c>
      <c r="N54" s="35" t="str">
        <f aca="false">IF(ISBLANK(Values!$F53),"",Values!N53)</f>
        <v/>
      </c>
      <c r="O54" s="35" t="str">
        <f aca="false">IF(ISBLANK(Values!$F53),"",Values!O53)</f>
        <v/>
      </c>
      <c r="P54" s="35" t="str">
        <f aca="false">IF(ISBLANK(Values!$F53),"",Values!P53)</f>
        <v/>
      </c>
      <c r="Q54" s="35" t="str">
        <f aca="false">IF(ISBLANK(Values!$F53),"",Values!Q53)</f>
        <v/>
      </c>
      <c r="R54" s="35" t="str">
        <f aca="false">IF(ISBLANK(Values!$F53),"",Values!R53)</f>
        <v/>
      </c>
      <c r="S54" s="35" t="str">
        <f aca="false">IF(ISBLANK(Values!$F53),"",Values!S53)</f>
        <v/>
      </c>
      <c r="T54" s="35" t="str">
        <f aca="false">IF(ISBLANK(Values!$F53),"",Values!T53)</f>
        <v/>
      </c>
      <c r="U54" s="35" t="str">
        <f aca="false">IF(ISBLANK(Values!$F53),"",Values!U53)</f>
        <v/>
      </c>
      <c r="W54" s="30"/>
      <c r="X54" s="30"/>
      <c r="Y54" s="33"/>
      <c r="Z54" s="30"/>
      <c r="AA54" s="1" t="str">
        <f aca="false">IF(ISBLANK(Values!E53),"",Values!$B$20)</f>
        <v/>
      </c>
      <c r="AI54" s="36"/>
      <c r="AJ54" s="37"/>
      <c r="AT54" s="28"/>
      <c r="BE54" s="27"/>
      <c r="BF54" s="27"/>
      <c r="BG54" s="27"/>
      <c r="BH54" s="27"/>
      <c r="DO54" s="27"/>
      <c r="DP54" s="27"/>
      <c r="DS54" s="27"/>
      <c r="DY54" s="27"/>
      <c r="DZ54" s="27"/>
      <c r="EA54" s="27"/>
      <c r="EB54" s="27"/>
      <c r="EC54" s="27"/>
      <c r="EV54" s="27"/>
      <c r="FO54" s="28"/>
    </row>
    <row r="55" customFormat="false" ht="15" hidden="false" customHeight="false" outlineLevel="0" collapsed="false">
      <c r="A55" s="27" t="str">
        <f aca="false">IF(ISBLANK(Values!E54),"",IF(Values!$B$37="EU","computercomponent","computer"))</f>
        <v/>
      </c>
      <c r="B55" s="34" t="str">
        <f aca="false">IF(ISBLANK(Values!E54),"",Values!F54)</f>
        <v/>
      </c>
      <c r="C55" s="30"/>
      <c r="D55" s="29" t="str">
        <f aca="false">IF(ISBLANK(Values!E54),"",Values!E54)</f>
        <v/>
      </c>
      <c r="E55" s="27" t="str">
        <f aca="false">IF(ISBLANK(Values!E54),"","EAN")</f>
        <v/>
      </c>
      <c r="F55" s="28" t="str">
        <f aca="false">IF(ISBLANK(Values!E54),"",IF(Values!J54, SUBSTITUTE(Values!$B$1, "{language}", Values!H54) &amp; " " &amp;Values!$B$3, SUBSTITUTE(Values!$B$2, "{language}", Values!$H54) &amp; " " &amp;Values!$B$3))</f>
        <v/>
      </c>
      <c r="G55" s="30" t="str">
        <f aca="false">IF(ISBLANK(Values!E54),"","TellusRem")</f>
        <v/>
      </c>
      <c r="H55" s="27" t="str">
        <f aca="false">IF(ISBLANK(Values!E54),"",Values!$B$16)</f>
        <v/>
      </c>
      <c r="I55" s="27" t="str">
        <f aca="false">IF(ISBLANK(Values!E54),"","4730574031")</f>
        <v/>
      </c>
      <c r="J55" s="33" t="str">
        <f aca="false">IF(ISBLANK(Values!E54),"",Values!F54 )</f>
        <v/>
      </c>
      <c r="K55" s="28" t="str">
        <f aca="false">IF(ISBLANK(Values!E54),"",IF(Values!J54, Values!$B$4, Values!$B$5))</f>
        <v/>
      </c>
      <c r="L55" s="32" t="str">
        <f aca="false">IF(ISBLANK(Values!E54),"",Values!$B$18)</f>
        <v/>
      </c>
      <c r="M55" s="35" t="str">
        <f aca="false">IF(ISBLANK(Values!E54),"",Values!$M54)</f>
        <v/>
      </c>
      <c r="N55" s="35" t="str">
        <f aca="false">IF(ISBLANK(Values!$F54),"",Values!N54)</f>
        <v/>
      </c>
      <c r="O55" s="35" t="str">
        <f aca="false">IF(ISBLANK(Values!$F54),"",Values!O54)</f>
        <v/>
      </c>
      <c r="P55" s="35" t="str">
        <f aca="false">IF(ISBLANK(Values!$F54),"",Values!P54)</f>
        <v/>
      </c>
      <c r="Q55" s="35" t="str">
        <f aca="false">IF(ISBLANK(Values!$F54),"",Values!Q54)</f>
        <v/>
      </c>
      <c r="R55" s="35" t="str">
        <f aca="false">IF(ISBLANK(Values!$F54),"",Values!R54)</f>
        <v/>
      </c>
      <c r="S55" s="35" t="str">
        <f aca="false">IF(ISBLANK(Values!$F54),"",Values!S54)</f>
        <v/>
      </c>
      <c r="T55" s="35" t="str">
        <f aca="false">IF(ISBLANK(Values!$F54),"",Values!T54)</f>
        <v/>
      </c>
      <c r="U55" s="35" t="str">
        <f aca="false">IF(ISBLANK(Values!$F54),"",Values!U54)</f>
        <v/>
      </c>
      <c r="W55" s="30"/>
      <c r="X55" s="30"/>
      <c r="Y55" s="33"/>
      <c r="Z55" s="30"/>
      <c r="AA55" s="1" t="str">
        <f aca="false">IF(ISBLANK(Values!E54),"",Values!$B$20)</f>
        <v/>
      </c>
      <c r="AI55" s="36"/>
      <c r="AJ55" s="37"/>
      <c r="AT55" s="28"/>
      <c r="BE55" s="27"/>
      <c r="BF55" s="27"/>
      <c r="BG55" s="27"/>
      <c r="BH55" s="27"/>
      <c r="DO55" s="27"/>
      <c r="DP55" s="27"/>
      <c r="DS55" s="27"/>
      <c r="DY55" s="27"/>
      <c r="DZ55" s="27"/>
      <c r="EA55" s="27"/>
      <c r="EB55" s="27"/>
      <c r="EC55" s="27"/>
      <c r="EV55" s="27"/>
      <c r="FO55" s="28"/>
    </row>
    <row r="56" customFormat="false" ht="15" hidden="false" customHeight="false" outlineLevel="0" collapsed="false">
      <c r="A56" s="27" t="str">
        <f aca="false">IF(ISBLANK(Values!E55),"",IF(Values!$B$37="EU","computercomponent","computer"))</f>
        <v/>
      </c>
      <c r="B56" s="34" t="str">
        <f aca="false">IF(ISBLANK(Values!E55),"",Values!F55)</f>
        <v/>
      </c>
      <c r="C56" s="30"/>
      <c r="D56" s="29" t="str">
        <f aca="false">IF(ISBLANK(Values!E55),"",Values!E55)</f>
        <v/>
      </c>
      <c r="E56" s="27" t="str">
        <f aca="false">IF(ISBLANK(Values!E55),"","EAN")</f>
        <v/>
      </c>
      <c r="F56" s="28" t="str">
        <f aca="false">IF(ISBLANK(Values!E55),"",IF(Values!J55, SUBSTITUTE(Values!$B$1, "{language}", Values!H55) &amp; " " &amp;Values!$B$3, SUBSTITUTE(Values!$B$2, "{language}", Values!$H55) &amp; " " &amp;Values!$B$3))</f>
        <v/>
      </c>
      <c r="G56" s="30" t="str">
        <f aca="false">IF(ISBLANK(Values!E55),"","TellusRem")</f>
        <v/>
      </c>
      <c r="H56" s="27" t="str">
        <f aca="false">IF(ISBLANK(Values!E55),"",Values!$B$16)</f>
        <v/>
      </c>
      <c r="I56" s="27" t="str">
        <f aca="false">IF(ISBLANK(Values!E55),"","4730574031")</f>
        <v/>
      </c>
      <c r="J56" s="33" t="str">
        <f aca="false">IF(ISBLANK(Values!E55),"",Values!F55 )</f>
        <v/>
      </c>
      <c r="K56" s="28" t="str">
        <f aca="false">IF(ISBLANK(Values!E55),"",IF(Values!J55, Values!$B$4, Values!$B$5))</f>
        <v/>
      </c>
      <c r="L56" s="32" t="str">
        <f aca="false">IF(ISBLANK(Values!E55),"",Values!$B$18)</f>
        <v/>
      </c>
      <c r="M56" s="35" t="str">
        <f aca="false">IF(ISBLANK(Values!E55),"",Values!$M55)</f>
        <v/>
      </c>
      <c r="N56" s="35" t="str">
        <f aca="false">IF(ISBLANK(Values!$F55),"",Values!N55)</f>
        <v/>
      </c>
      <c r="O56" s="35" t="str">
        <f aca="false">IF(ISBLANK(Values!$F55),"",Values!O55)</f>
        <v/>
      </c>
      <c r="P56" s="35" t="str">
        <f aca="false">IF(ISBLANK(Values!$F55),"",Values!P55)</f>
        <v/>
      </c>
      <c r="Q56" s="35" t="str">
        <f aca="false">IF(ISBLANK(Values!$F55),"",Values!Q55)</f>
        <v/>
      </c>
      <c r="R56" s="35" t="str">
        <f aca="false">IF(ISBLANK(Values!$F55),"",Values!R55)</f>
        <v/>
      </c>
      <c r="S56" s="35" t="str">
        <f aca="false">IF(ISBLANK(Values!$F55),"",Values!S55)</f>
        <v/>
      </c>
      <c r="T56" s="35" t="str">
        <f aca="false">IF(ISBLANK(Values!$F55),"",Values!T55)</f>
        <v/>
      </c>
      <c r="U56" s="35" t="str">
        <f aca="false">IF(ISBLANK(Values!$F55),"",Values!U55)</f>
        <v/>
      </c>
      <c r="W56" s="30"/>
      <c r="X56" s="30"/>
      <c r="Y56" s="33"/>
      <c r="Z56" s="30"/>
      <c r="AA56" s="1" t="str">
        <f aca="false">IF(ISBLANK(Values!E55),"",Values!$B$20)</f>
        <v/>
      </c>
      <c r="AI56" s="36"/>
      <c r="AJ56" s="37"/>
      <c r="AT56" s="28"/>
      <c r="BE56" s="27"/>
      <c r="BF56" s="27"/>
      <c r="BG56" s="27"/>
      <c r="BH56" s="27"/>
      <c r="DO56" s="27"/>
      <c r="DP56" s="27"/>
      <c r="DS56" s="27"/>
      <c r="DY56" s="27"/>
      <c r="DZ56" s="27"/>
      <c r="EA56" s="27"/>
      <c r="EB56" s="27"/>
      <c r="EC56" s="27"/>
      <c r="EV56" s="27"/>
      <c r="FO56" s="28"/>
    </row>
    <row r="57" customFormat="false" ht="15" hidden="false" customHeight="false" outlineLevel="0" collapsed="false">
      <c r="A57" s="27" t="str">
        <f aca="false">IF(ISBLANK(Values!E56),"",IF(Values!$B$37="EU","computercomponent","computer"))</f>
        <v/>
      </c>
      <c r="B57" s="34" t="str">
        <f aca="false">IF(ISBLANK(Values!E56),"",Values!F56)</f>
        <v/>
      </c>
      <c r="C57" s="30"/>
      <c r="D57" s="29" t="str">
        <f aca="false">IF(ISBLANK(Values!E56),"",Values!E56)</f>
        <v/>
      </c>
      <c r="E57" s="27" t="str">
        <f aca="false">IF(ISBLANK(Values!E56),"","EAN")</f>
        <v/>
      </c>
      <c r="F57" s="28" t="str">
        <f aca="false">IF(ISBLANK(Values!E56),"",IF(Values!J56, SUBSTITUTE(Values!$B$1, "{language}", Values!H56) &amp; " " &amp;Values!$B$3, SUBSTITUTE(Values!$B$2, "{language}", Values!$H56) &amp; " " &amp;Values!$B$3))</f>
        <v/>
      </c>
      <c r="G57" s="30" t="str">
        <f aca="false">IF(ISBLANK(Values!E56),"","TellusRem")</f>
        <v/>
      </c>
      <c r="H57" s="27" t="str">
        <f aca="false">IF(ISBLANK(Values!E56),"",Values!$B$16)</f>
        <v/>
      </c>
      <c r="I57" s="27" t="str">
        <f aca="false">IF(ISBLANK(Values!E56),"","4730574031")</f>
        <v/>
      </c>
      <c r="J57" s="33" t="str">
        <f aca="false">IF(ISBLANK(Values!E56),"",Values!F56 )</f>
        <v/>
      </c>
      <c r="K57" s="28" t="str">
        <f aca="false">IF(ISBLANK(Values!E56),"",IF(Values!J56, Values!$B$4, Values!$B$5))</f>
        <v/>
      </c>
      <c r="L57" s="32" t="str">
        <f aca="false">IF(ISBLANK(Values!E56),"",Values!$B$18)</f>
        <v/>
      </c>
      <c r="M57" s="35" t="str">
        <f aca="false">IF(ISBLANK(Values!E56),"",Values!$M56)</f>
        <v/>
      </c>
      <c r="N57" s="35" t="str">
        <f aca="false">IF(ISBLANK(Values!$F56),"",Values!N56)</f>
        <v/>
      </c>
      <c r="O57" s="35" t="str">
        <f aca="false">IF(ISBLANK(Values!$F56),"",Values!O56)</f>
        <v/>
      </c>
      <c r="P57" s="35" t="str">
        <f aca="false">IF(ISBLANK(Values!$F56),"",Values!P56)</f>
        <v/>
      </c>
      <c r="Q57" s="35" t="str">
        <f aca="false">IF(ISBLANK(Values!$F56),"",Values!Q56)</f>
        <v/>
      </c>
      <c r="R57" s="35" t="str">
        <f aca="false">IF(ISBLANK(Values!$F56),"",Values!R56)</f>
        <v/>
      </c>
      <c r="S57" s="35" t="str">
        <f aca="false">IF(ISBLANK(Values!$F56),"",Values!S56)</f>
        <v/>
      </c>
      <c r="T57" s="35" t="str">
        <f aca="false">IF(ISBLANK(Values!$F56),"",Values!T56)</f>
        <v/>
      </c>
      <c r="U57" s="35" t="str">
        <f aca="false">IF(ISBLANK(Values!$F56),"",Values!U56)</f>
        <v/>
      </c>
      <c r="W57" s="30"/>
      <c r="X57" s="30"/>
      <c r="Y57" s="33"/>
      <c r="Z57" s="30"/>
      <c r="AA57" s="1" t="str">
        <f aca="false">IF(ISBLANK(Values!E56),"",Values!$B$20)</f>
        <v/>
      </c>
      <c r="AI57" s="36"/>
      <c r="AJ57" s="37"/>
      <c r="AT57" s="28"/>
      <c r="BE57" s="27"/>
      <c r="BF57" s="27"/>
      <c r="BG57" s="27"/>
      <c r="BH57" s="27"/>
      <c r="DO57" s="27"/>
      <c r="DP57" s="27"/>
      <c r="DS57" s="27"/>
      <c r="DY57" s="27"/>
      <c r="DZ57" s="27"/>
      <c r="EA57" s="27"/>
      <c r="EB57" s="27"/>
      <c r="EC57" s="27"/>
      <c r="EV57" s="27"/>
      <c r="FO57" s="28"/>
    </row>
    <row r="58" customFormat="false" ht="15" hidden="false" customHeight="false" outlineLevel="0" collapsed="false">
      <c r="A58" s="27" t="str">
        <f aca="false">IF(ISBLANK(Values!E57),"",IF(Values!$B$37="EU","computercomponent","computer"))</f>
        <v/>
      </c>
      <c r="B58" s="34" t="str">
        <f aca="false">IF(ISBLANK(Values!E57),"",Values!F57)</f>
        <v/>
      </c>
      <c r="C58" s="30"/>
      <c r="D58" s="29" t="str">
        <f aca="false">IF(ISBLANK(Values!E57),"",Values!E57)</f>
        <v/>
      </c>
      <c r="E58" s="27" t="str">
        <f aca="false">IF(ISBLANK(Values!E57),"","EAN")</f>
        <v/>
      </c>
      <c r="F58" s="28" t="str">
        <f aca="false">IF(ISBLANK(Values!E57),"",IF(Values!J57, SUBSTITUTE(Values!$B$1, "{language}", Values!H57) &amp; " " &amp;Values!$B$3, SUBSTITUTE(Values!$B$2, "{language}", Values!$H57) &amp; " " &amp;Values!$B$3))</f>
        <v/>
      </c>
      <c r="G58" s="30" t="str">
        <f aca="false">IF(ISBLANK(Values!E57),"","TellusRem")</f>
        <v/>
      </c>
      <c r="H58" s="27" t="str">
        <f aca="false">IF(ISBLANK(Values!E57),"",Values!$B$16)</f>
        <v/>
      </c>
      <c r="I58" s="27" t="str">
        <f aca="false">IF(ISBLANK(Values!E57),"","4730574031")</f>
        <v/>
      </c>
      <c r="J58" s="33" t="str">
        <f aca="false">IF(ISBLANK(Values!E57),"",Values!F57 )</f>
        <v/>
      </c>
      <c r="K58" s="28" t="str">
        <f aca="false">IF(ISBLANK(Values!E57),"",IF(Values!J57, Values!$B$4, Values!$B$5))</f>
        <v/>
      </c>
      <c r="L58" s="32" t="str">
        <f aca="false">IF(ISBLANK(Values!E57),"",Values!$B$18)</f>
        <v/>
      </c>
      <c r="M58" s="35" t="str">
        <f aca="false">IF(ISBLANK(Values!E57),"",Values!$M57)</f>
        <v/>
      </c>
      <c r="N58" s="35" t="str">
        <f aca="false">IF(ISBLANK(Values!$F57),"",Values!N57)</f>
        <v/>
      </c>
      <c r="O58" s="35" t="str">
        <f aca="false">IF(ISBLANK(Values!$F57),"",Values!O57)</f>
        <v/>
      </c>
      <c r="P58" s="35" t="str">
        <f aca="false">IF(ISBLANK(Values!$F57),"",Values!P57)</f>
        <v/>
      </c>
      <c r="Q58" s="35" t="str">
        <f aca="false">IF(ISBLANK(Values!$F57),"",Values!Q57)</f>
        <v/>
      </c>
      <c r="R58" s="35" t="str">
        <f aca="false">IF(ISBLANK(Values!$F57),"",Values!R57)</f>
        <v/>
      </c>
      <c r="S58" s="35" t="str">
        <f aca="false">IF(ISBLANK(Values!$F57),"",Values!S57)</f>
        <v/>
      </c>
      <c r="T58" s="35" t="str">
        <f aca="false">IF(ISBLANK(Values!$F57),"",Values!T57)</f>
        <v/>
      </c>
      <c r="U58" s="35" t="str">
        <f aca="false">IF(ISBLANK(Values!$F57),"",Values!U57)</f>
        <v/>
      </c>
      <c r="W58" s="30"/>
      <c r="X58" s="30"/>
      <c r="Y58" s="33"/>
      <c r="Z58" s="30"/>
      <c r="AA58" s="1" t="str">
        <f aca="false">IF(ISBLANK(Values!E57),"",Values!$B$20)</f>
        <v/>
      </c>
      <c r="AI58" s="36"/>
      <c r="AJ58" s="37"/>
      <c r="AT58" s="28"/>
      <c r="BE58" s="27"/>
      <c r="BF58" s="27"/>
      <c r="BG58" s="27"/>
      <c r="BH58" s="27"/>
      <c r="DO58" s="27"/>
      <c r="DP58" s="27"/>
      <c r="DS58" s="27"/>
      <c r="DY58" s="27"/>
      <c r="DZ58" s="27"/>
      <c r="EA58" s="27"/>
      <c r="EB58" s="27"/>
      <c r="EC58" s="27"/>
      <c r="EV58" s="27"/>
      <c r="FO58" s="28"/>
    </row>
    <row r="59" customFormat="false" ht="15" hidden="false" customHeight="false" outlineLevel="0" collapsed="false">
      <c r="A59" s="27" t="str">
        <f aca="false">IF(ISBLANK(Values!E58),"",IF(Values!$B$37="EU","computercomponent","computer"))</f>
        <v/>
      </c>
      <c r="B59" s="34" t="str">
        <f aca="false">IF(ISBLANK(Values!E58),"",Values!F58)</f>
        <v/>
      </c>
      <c r="C59" s="30"/>
      <c r="D59" s="29" t="str">
        <f aca="false">IF(ISBLANK(Values!E58),"",Values!E58)</f>
        <v/>
      </c>
      <c r="E59" s="27" t="str">
        <f aca="false">IF(ISBLANK(Values!E58),"","EAN")</f>
        <v/>
      </c>
      <c r="F59" s="28" t="str">
        <f aca="false">IF(ISBLANK(Values!E58),"",IF(Values!J58, SUBSTITUTE(Values!$B$1, "{language}", Values!H58) &amp; " " &amp;Values!$B$3, SUBSTITUTE(Values!$B$2, "{language}", Values!$H58) &amp; " " &amp;Values!$B$3))</f>
        <v/>
      </c>
      <c r="G59" s="30" t="str">
        <f aca="false">IF(ISBLANK(Values!E58),"","TellusRem")</f>
        <v/>
      </c>
      <c r="H59" s="27" t="str">
        <f aca="false">IF(ISBLANK(Values!E58),"",Values!$B$16)</f>
        <v/>
      </c>
      <c r="I59" s="27" t="str">
        <f aca="false">IF(ISBLANK(Values!E58),"","4730574031")</f>
        <v/>
      </c>
      <c r="J59" s="33" t="str">
        <f aca="false">IF(ISBLANK(Values!E58),"",Values!F58 )</f>
        <v/>
      </c>
      <c r="K59" s="28" t="str">
        <f aca="false">IF(ISBLANK(Values!E58),"",IF(Values!J58, Values!$B$4, Values!$B$5))</f>
        <v/>
      </c>
      <c r="L59" s="32" t="str">
        <f aca="false">IF(ISBLANK(Values!E58),"",Values!$B$18)</f>
        <v/>
      </c>
      <c r="M59" s="35" t="str">
        <f aca="false">IF(ISBLANK(Values!E58),"",Values!$M58)</f>
        <v/>
      </c>
      <c r="N59" s="35" t="str">
        <f aca="false">IF(ISBLANK(Values!$F58),"",Values!N58)</f>
        <v/>
      </c>
      <c r="O59" s="35" t="str">
        <f aca="false">IF(ISBLANK(Values!$F58),"",Values!O58)</f>
        <v/>
      </c>
      <c r="P59" s="35" t="str">
        <f aca="false">IF(ISBLANK(Values!$F58),"",Values!P58)</f>
        <v/>
      </c>
      <c r="Q59" s="35" t="str">
        <f aca="false">IF(ISBLANK(Values!$F58),"",Values!Q58)</f>
        <v/>
      </c>
      <c r="R59" s="35" t="str">
        <f aca="false">IF(ISBLANK(Values!$F58),"",Values!R58)</f>
        <v/>
      </c>
      <c r="S59" s="35" t="str">
        <f aca="false">IF(ISBLANK(Values!$F58),"",Values!S58)</f>
        <v/>
      </c>
      <c r="T59" s="35" t="str">
        <f aca="false">IF(ISBLANK(Values!$F58),"",Values!T58)</f>
        <v/>
      </c>
      <c r="U59" s="35" t="str">
        <f aca="false">IF(ISBLANK(Values!$F58),"",Values!U58)</f>
        <v/>
      </c>
      <c r="W59" s="30"/>
      <c r="X59" s="30"/>
      <c r="Y59" s="33"/>
      <c r="Z59" s="30"/>
      <c r="AA59" s="1" t="str">
        <f aca="false">IF(ISBLANK(Values!E58),"",Values!$B$20)</f>
        <v/>
      </c>
      <c r="AI59" s="36"/>
      <c r="AJ59" s="37"/>
      <c r="AT59" s="28"/>
      <c r="BE59" s="27"/>
      <c r="BF59" s="27"/>
      <c r="BG59" s="27"/>
      <c r="BH59" s="27"/>
      <c r="DO59" s="27"/>
      <c r="DP59" s="27"/>
      <c r="DS59" s="27"/>
      <c r="DY59" s="27"/>
      <c r="DZ59" s="27"/>
      <c r="EA59" s="27"/>
      <c r="EB59" s="27"/>
      <c r="EC59" s="27"/>
      <c r="EV59" s="27"/>
      <c r="FO59" s="28"/>
    </row>
    <row r="60" customFormat="false" ht="15" hidden="false" customHeight="false" outlineLevel="0" collapsed="false">
      <c r="A60" s="27" t="str">
        <f aca="false">IF(ISBLANK(Values!E59),"",IF(Values!$B$37="EU","computercomponent","computer"))</f>
        <v/>
      </c>
      <c r="B60" s="34" t="str">
        <f aca="false">IF(ISBLANK(Values!E59),"",Values!F59)</f>
        <v/>
      </c>
      <c r="C60" s="30"/>
      <c r="D60" s="29" t="str">
        <f aca="false">IF(ISBLANK(Values!E59),"",Values!E59)</f>
        <v/>
      </c>
      <c r="E60" s="27" t="str">
        <f aca="false">IF(ISBLANK(Values!E59),"","EAN")</f>
        <v/>
      </c>
      <c r="F60" s="28" t="str">
        <f aca="false">IF(ISBLANK(Values!E59),"",IF(Values!J59, SUBSTITUTE(Values!$B$1, "{language}", Values!H59) &amp; " " &amp;Values!$B$3, SUBSTITUTE(Values!$B$2, "{language}", Values!$H59) &amp; " " &amp;Values!$B$3))</f>
        <v/>
      </c>
      <c r="G60" s="30" t="str">
        <f aca="false">IF(ISBLANK(Values!E59),"","TellusRem")</f>
        <v/>
      </c>
      <c r="H60" s="27" t="str">
        <f aca="false">IF(ISBLANK(Values!E59),"",Values!$B$16)</f>
        <v/>
      </c>
      <c r="I60" s="27" t="str">
        <f aca="false">IF(ISBLANK(Values!E59),"","4730574031")</f>
        <v/>
      </c>
      <c r="J60" s="33" t="str">
        <f aca="false">IF(ISBLANK(Values!E59),"",Values!F59 )</f>
        <v/>
      </c>
      <c r="K60" s="28" t="str">
        <f aca="false">IF(ISBLANK(Values!E59),"",IF(Values!J59, Values!$B$4, Values!$B$5))</f>
        <v/>
      </c>
      <c r="L60" s="32" t="str">
        <f aca="false">IF(ISBLANK(Values!E59),"",Values!$B$18)</f>
        <v/>
      </c>
      <c r="M60" s="35" t="str">
        <f aca="false">IF(ISBLANK(Values!E59),"",Values!$M59)</f>
        <v/>
      </c>
      <c r="N60" s="35" t="str">
        <f aca="false">IF(ISBLANK(Values!$F59),"",Values!N59)</f>
        <v/>
      </c>
      <c r="O60" s="35" t="str">
        <f aca="false">IF(ISBLANK(Values!$F59),"",Values!O59)</f>
        <v/>
      </c>
      <c r="P60" s="35" t="str">
        <f aca="false">IF(ISBLANK(Values!$F59),"",Values!P59)</f>
        <v/>
      </c>
      <c r="Q60" s="35" t="str">
        <f aca="false">IF(ISBLANK(Values!$F59),"",Values!Q59)</f>
        <v/>
      </c>
      <c r="R60" s="35" t="str">
        <f aca="false">IF(ISBLANK(Values!$F59),"",Values!R59)</f>
        <v/>
      </c>
      <c r="S60" s="35" t="str">
        <f aca="false">IF(ISBLANK(Values!$F59),"",Values!S59)</f>
        <v/>
      </c>
      <c r="T60" s="35" t="str">
        <f aca="false">IF(ISBLANK(Values!$F59),"",Values!T59)</f>
        <v/>
      </c>
      <c r="U60" s="35" t="str">
        <f aca="false">IF(ISBLANK(Values!$F59),"",Values!U59)</f>
        <v/>
      </c>
      <c r="W60" s="30"/>
      <c r="X60" s="30"/>
      <c r="Y60" s="33"/>
      <c r="Z60" s="30"/>
      <c r="AA60" s="1" t="str">
        <f aca="false">IF(ISBLANK(Values!E59),"",Values!$B$20)</f>
        <v/>
      </c>
      <c r="AI60" s="36"/>
      <c r="AJ60" s="37"/>
      <c r="AT60" s="28"/>
      <c r="BE60" s="27"/>
      <c r="BF60" s="27"/>
      <c r="BG60" s="27"/>
      <c r="BH60" s="27"/>
      <c r="DO60" s="27"/>
      <c r="DP60" s="27"/>
      <c r="DS60" s="27"/>
      <c r="DY60" s="27"/>
      <c r="DZ60" s="27"/>
      <c r="EA60" s="27"/>
      <c r="EB60" s="27"/>
      <c r="EC60" s="27"/>
      <c r="EV60" s="27"/>
      <c r="FO60" s="28"/>
    </row>
    <row r="61" customFormat="false" ht="15" hidden="false" customHeight="false" outlineLevel="0" collapsed="false">
      <c r="A61" s="27" t="str">
        <f aca="false">IF(ISBLANK(Values!E60),"",IF(Values!$B$37="EU","computercomponent","computer"))</f>
        <v/>
      </c>
      <c r="B61" s="34" t="str">
        <f aca="false">IF(ISBLANK(Values!E60),"",Values!F60)</f>
        <v/>
      </c>
      <c r="C61" s="30"/>
      <c r="D61" s="29" t="str">
        <f aca="false">IF(ISBLANK(Values!E60),"",Values!E60)</f>
        <v/>
      </c>
      <c r="E61" s="27" t="str">
        <f aca="false">IF(ISBLANK(Values!E60),"","EAN")</f>
        <v/>
      </c>
      <c r="F61" s="28" t="str">
        <f aca="false">IF(ISBLANK(Values!E60),"",IF(Values!J60, SUBSTITUTE(Values!$B$1, "{language}", Values!H60) &amp; " " &amp;Values!$B$3, SUBSTITUTE(Values!$B$2, "{language}", Values!$H60) &amp; " " &amp;Values!$B$3))</f>
        <v/>
      </c>
      <c r="G61" s="30" t="str">
        <f aca="false">IF(ISBLANK(Values!E60),"","TellusRem")</f>
        <v/>
      </c>
      <c r="H61" s="27" t="str">
        <f aca="false">IF(ISBLANK(Values!E60),"",Values!$B$16)</f>
        <v/>
      </c>
      <c r="I61" s="27" t="str">
        <f aca="false">IF(ISBLANK(Values!E60),"","4730574031")</f>
        <v/>
      </c>
      <c r="J61" s="33" t="str">
        <f aca="false">IF(ISBLANK(Values!E60),"",Values!F60 )</f>
        <v/>
      </c>
      <c r="K61" s="28" t="str">
        <f aca="false">IF(ISBLANK(Values!E60),"",IF(Values!J60, Values!$B$4, Values!$B$5))</f>
        <v/>
      </c>
      <c r="L61" s="32" t="str">
        <f aca="false">IF(ISBLANK(Values!E60),"",Values!$B$18)</f>
        <v/>
      </c>
      <c r="M61" s="35" t="str">
        <f aca="false">IF(ISBLANK(Values!E60),"",Values!$M60)</f>
        <v/>
      </c>
      <c r="N61" s="35" t="str">
        <f aca="false">IF(ISBLANK(Values!$F60),"",Values!N60)</f>
        <v/>
      </c>
      <c r="O61" s="35" t="str">
        <f aca="false">IF(ISBLANK(Values!$F60),"",Values!O60)</f>
        <v/>
      </c>
      <c r="P61" s="35" t="str">
        <f aca="false">IF(ISBLANK(Values!$F60),"",Values!P60)</f>
        <v/>
      </c>
      <c r="Q61" s="35" t="str">
        <f aca="false">IF(ISBLANK(Values!$F60),"",Values!Q60)</f>
        <v/>
      </c>
      <c r="R61" s="35" t="str">
        <f aca="false">IF(ISBLANK(Values!$F60),"",Values!R60)</f>
        <v/>
      </c>
      <c r="S61" s="35" t="str">
        <f aca="false">IF(ISBLANK(Values!$F60),"",Values!S60)</f>
        <v/>
      </c>
      <c r="T61" s="35" t="str">
        <f aca="false">IF(ISBLANK(Values!$F60),"",Values!T60)</f>
        <v/>
      </c>
      <c r="U61" s="35" t="str">
        <f aca="false">IF(ISBLANK(Values!$F60),"",Values!U60)</f>
        <v/>
      </c>
      <c r="W61" s="30"/>
      <c r="X61" s="30"/>
      <c r="Y61" s="33"/>
      <c r="Z61" s="30"/>
      <c r="AA61" s="1" t="str">
        <f aca="false">IF(ISBLANK(Values!E60),"",Values!$B$20)</f>
        <v/>
      </c>
      <c r="AI61" s="36"/>
      <c r="AJ61" s="37"/>
      <c r="AT61" s="28"/>
      <c r="BE61" s="27"/>
      <c r="BF61" s="27"/>
      <c r="BG61" s="27"/>
      <c r="BH61" s="27"/>
      <c r="DO61" s="27"/>
      <c r="DP61" s="27"/>
      <c r="DS61" s="27"/>
      <c r="DY61" s="27"/>
      <c r="DZ61" s="27"/>
      <c r="EA61" s="27"/>
      <c r="EB61" s="27"/>
      <c r="EC61" s="27"/>
      <c r="EV61" s="27"/>
      <c r="FO61" s="28"/>
    </row>
    <row r="62" customFormat="false" ht="15" hidden="false" customHeight="false" outlineLevel="0" collapsed="false">
      <c r="A62" s="27" t="str">
        <f aca="false">IF(ISBLANK(Values!E61),"",IF(Values!$B$37="EU","computercomponent","computer"))</f>
        <v/>
      </c>
      <c r="B62" s="34" t="str">
        <f aca="false">IF(ISBLANK(Values!E61),"",Values!F61)</f>
        <v/>
      </c>
      <c r="C62" s="30"/>
      <c r="D62" s="29" t="str">
        <f aca="false">IF(ISBLANK(Values!E61),"",Values!E61)</f>
        <v/>
      </c>
      <c r="E62" s="27" t="str">
        <f aca="false">IF(ISBLANK(Values!E61),"","EAN")</f>
        <v/>
      </c>
      <c r="F62" s="28" t="str">
        <f aca="false">IF(ISBLANK(Values!E61),"",IF(Values!J61, SUBSTITUTE(Values!$B$1, "{language}", Values!H61) &amp; " " &amp;Values!$B$3, SUBSTITUTE(Values!$B$2, "{language}", Values!$H61) &amp; " " &amp;Values!$B$3))</f>
        <v/>
      </c>
      <c r="G62" s="30" t="str">
        <f aca="false">IF(ISBLANK(Values!E61),"","TellusRem")</f>
        <v/>
      </c>
      <c r="H62" s="27" t="str">
        <f aca="false">IF(ISBLANK(Values!E61),"",Values!$B$16)</f>
        <v/>
      </c>
      <c r="I62" s="27" t="str">
        <f aca="false">IF(ISBLANK(Values!E61),"","4730574031")</f>
        <v/>
      </c>
      <c r="J62" s="33" t="str">
        <f aca="false">IF(ISBLANK(Values!E61),"",Values!F61 )</f>
        <v/>
      </c>
      <c r="K62" s="28" t="str">
        <f aca="false">IF(ISBLANK(Values!E61),"",IF(Values!J61, Values!$B$4, Values!$B$5))</f>
        <v/>
      </c>
      <c r="L62" s="32" t="str">
        <f aca="false">IF(ISBLANK(Values!E61),"",Values!$B$18)</f>
        <v/>
      </c>
      <c r="M62" s="35" t="str">
        <f aca="false">IF(ISBLANK(Values!E61),"",Values!$M61)</f>
        <v/>
      </c>
      <c r="N62" s="35" t="str">
        <f aca="false">IF(ISBLANK(Values!$F61),"",Values!N61)</f>
        <v/>
      </c>
      <c r="O62" s="35" t="str">
        <f aca="false">IF(ISBLANK(Values!$F61),"",Values!O61)</f>
        <v/>
      </c>
      <c r="P62" s="35" t="str">
        <f aca="false">IF(ISBLANK(Values!$F61),"",Values!P61)</f>
        <v/>
      </c>
      <c r="Q62" s="35" t="str">
        <f aca="false">IF(ISBLANK(Values!$F61),"",Values!Q61)</f>
        <v/>
      </c>
      <c r="R62" s="35" t="str">
        <f aca="false">IF(ISBLANK(Values!$F61),"",Values!R61)</f>
        <v/>
      </c>
      <c r="S62" s="35" t="str">
        <f aca="false">IF(ISBLANK(Values!$F61),"",Values!S61)</f>
        <v/>
      </c>
      <c r="T62" s="35" t="str">
        <f aca="false">IF(ISBLANK(Values!$F61),"",Values!T61)</f>
        <v/>
      </c>
      <c r="U62" s="35" t="str">
        <f aca="false">IF(ISBLANK(Values!$F61),"",Values!U61)</f>
        <v/>
      </c>
      <c r="W62" s="30"/>
      <c r="X62" s="30"/>
      <c r="Y62" s="33"/>
      <c r="Z62" s="30"/>
      <c r="AA62" s="1" t="str">
        <f aca="false">IF(ISBLANK(Values!E61),"",Values!$B$20)</f>
        <v/>
      </c>
      <c r="AI62" s="36"/>
      <c r="AJ62" s="37"/>
      <c r="AT62" s="28"/>
      <c r="BE62" s="27"/>
      <c r="BF62" s="27"/>
      <c r="BG62" s="27"/>
      <c r="BH62" s="27"/>
      <c r="DO62" s="27"/>
      <c r="DP62" s="27"/>
      <c r="DS62" s="27"/>
      <c r="DY62" s="27"/>
      <c r="DZ62" s="27"/>
      <c r="EA62" s="27"/>
      <c r="EB62" s="27"/>
      <c r="EC62" s="27"/>
      <c r="EV62" s="27"/>
      <c r="FO62" s="28"/>
    </row>
    <row r="63" customFormat="false" ht="15" hidden="false" customHeight="false" outlineLevel="0" collapsed="false">
      <c r="A63" s="27" t="str">
        <f aca="false">IF(ISBLANK(Values!E62),"",IF(Values!$B$37="EU","computercomponent","computer"))</f>
        <v/>
      </c>
      <c r="B63" s="34" t="str">
        <f aca="false">IF(ISBLANK(Values!E62),"",Values!F62)</f>
        <v/>
      </c>
      <c r="C63" s="30" t="str">
        <f aca="false">IF(ISBLANK(Values!E62),"","TellusRem")</f>
        <v/>
      </c>
      <c r="D63" s="29" t="str">
        <f aca="false">IF(ISBLANK(Values!E62),"",Values!E62)</f>
        <v/>
      </c>
      <c r="E63" s="27" t="str">
        <f aca="false">IF(ISBLANK(Values!E62),"","EAN")</f>
        <v/>
      </c>
      <c r="F63" s="28" t="str">
        <f aca="false">IF(ISBLANK(Values!E62),"",IF(Values!J62, SUBSTITUTE(Values!$B$1, "{language}", Values!H62) &amp; " " &amp;Values!$B$3, SUBSTITUTE(Values!$B$2, "{language}", Values!$H62) &amp; " " &amp;Values!$B$3))</f>
        <v/>
      </c>
      <c r="G63" s="30" t="str">
        <f aca="false">IF(ISBLANK(Values!E62),"","TellusRem")</f>
        <v/>
      </c>
      <c r="H63" s="27" t="str">
        <f aca="false">IF(ISBLANK(Values!E62),"",Values!$B$16)</f>
        <v/>
      </c>
      <c r="I63" s="27" t="str">
        <f aca="false">IF(ISBLANK(Values!E62),"","4730574031")</f>
        <v/>
      </c>
      <c r="J63" s="33" t="str">
        <f aca="false">IF(ISBLANK(Values!E62),"",Values!F62 )</f>
        <v/>
      </c>
      <c r="K63" s="28" t="str">
        <f aca="false">IF(ISBLANK(Values!E62),"",IF(Values!J62, Values!$B$4, Values!$B$5))</f>
        <v/>
      </c>
      <c r="L63" s="32" t="str">
        <f aca="false">IF(ISBLANK(Values!E62),"",Values!$B$18)</f>
        <v/>
      </c>
      <c r="M63" s="35" t="str">
        <f aca="false">IF(ISBLANK(Values!E62),"",Values!$M62)</f>
        <v/>
      </c>
      <c r="N63" s="35" t="str">
        <f aca="false">IF(ISBLANK(Values!$F62),"",Values!N62)</f>
        <v/>
      </c>
      <c r="O63" s="35" t="str">
        <f aca="false">IF(ISBLANK(Values!$F62),"",Values!O62)</f>
        <v/>
      </c>
      <c r="P63" s="35" t="str">
        <f aca="false">IF(ISBLANK(Values!$F62),"",Values!P62)</f>
        <v/>
      </c>
      <c r="Q63" s="35" t="str">
        <f aca="false">IF(ISBLANK(Values!$F62),"",Values!Q62)</f>
        <v/>
      </c>
      <c r="R63" s="35" t="str">
        <f aca="false">IF(ISBLANK(Values!$F62),"",Values!R62)</f>
        <v/>
      </c>
      <c r="S63" s="35" t="str">
        <f aca="false">IF(ISBLANK(Values!$F62),"",Values!S62)</f>
        <v/>
      </c>
      <c r="T63" s="35" t="str">
        <f aca="false">IF(ISBLANK(Values!$F62),"",Values!T62)</f>
        <v/>
      </c>
      <c r="U63" s="35" t="str">
        <f aca="false">IF(ISBLANK(Values!$F62),"",Values!U62)</f>
        <v/>
      </c>
      <c r="W63" s="30"/>
      <c r="X63" s="30"/>
      <c r="Y63" s="33"/>
      <c r="Z63" s="30"/>
      <c r="AA63" s="1" t="str">
        <f aca="false">IF(ISBLANK(Values!E62),"",Values!$B$20)</f>
        <v/>
      </c>
      <c r="AI63" s="36"/>
      <c r="AJ63" s="37"/>
      <c r="AT63" s="28"/>
      <c r="BE63" s="27"/>
      <c r="BF63" s="27"/>
      <c r="BG63" s="27"/>
      <c r="BH63" s="27"/>
      <c r="DO63" s="27"/>
      <c r="DP63" s="27"/>
      <c r="DS63" s="27"/>
      <c r="DY63" s="27"/>
      <c r="DZ63" s="27"/>
      <c r="EA63" s="27"/>
      <c r="EB63" s="27"/>
      <c r="EC63" s="27"/>
      <c r="EV63" s="27"/>
      <c r="FO63" s="28"/>
    </row>
    <row r="64" customFormat="false" ht="15" hidden="false" customHeight="false" outlineLevel="0" collapsed="false">
      <c r="A64" s="27" t="str">
        <f aca="false">IF(ISBLANK(Values!E63),"",IF(Values!$B$37="EU","computercomponent","computer"))</f>
        <v/>
      </c>
      <c r="B64" s="34" t="str">
        <f aca="false">IF(ISBLANK(Values!E63),"",Values!F63)</f>
        <v/>
      </c>
      <c r="C64" s="30" t="str">
        <f aca="false">IF(ISBLANK(Values!E63),"","TellusRem")</f>
        <v/>
      </c>
      <c r="D64" s="29" t="str">
        <f aca="false">IF(ISBLANK(Values!E63),"",Values!E63)</f>
        <v/>
      </c>
      <c r="E64" s="27" t="str">
        <f aca="false">IF(ISBLANK(Values!E63),"","EAN")</f>
        <v/>
      </c>
      <c r="F64" s="28" t="str">
        <f aca="false">IF(ISBLANK(Values!E63),"",IF(Values!J63, SUBSTITUTE(Values!$B$1, "{language}", Values!H63) &amp; " " &amp;Values!$B$3, SUBSTITUTE(Values!$B$2, "{language}", Values!$H63) &amp; " " &amp;Values!$B$3))</f>
        <v/>
      </c>
      <c r="G64" s="30" t="str">
        <f aca="false">IF(ISBLANK(Values!E63),"","TellusRem")</f>
        <v/>
      </c>
      <c r="H64" s="27" t="str">
        <f aca="false">IF(ISBLANK(Values!E63),"",Values!$B$16)</f>
        <v/>
      </c>
      <c r="I64" s="27" t="str">
        <f aca="false">IF(ISBLANK(Values!E63),"","4730574031")</f>
        <v/>
      </c>
      <c r="J64" s="33" t="str">
        <f aca="false">IF(ISBLANK(Values!E63),"",Values!F63 )</f>
        <v/>
      </c>
      <c r="K64" s="28" t="str">
        <f aca="false">IF(ISBLANK(Values!E63),"",IF(Values!J63, Values!$B$4, Values!$B$5))</f>
        <v/>
      </c>
      <c r="L64" s="32" t="str">
        <f aca="false">IF(ISBLANK(Values!E63),"",Values!$B$18)</f>
        <v/>
      </c>
      <c r="M64" s="35" t="str">
        <f aca="false">IF(ISBLANK(Values!E63),"",Values!$M63)</f>
        <v/>
      </c>
      <c r="N64" s="35" t="str">
        <f aca="false">IF(ISBLANK(Values!$F63),"",Values!N63)</f>
        <v/>
      </c>
      <c r="O64" s="35" t="str">
        <f aca="false">IF(ISBLANK(Values!$F63),"",Values!O63)</f>
        <v/>
      </c>
      <c r="P64" s="35" t="str">
        <f aca="false">IF(ISBLANK(Values!$F63),"",Values!P63)</f>
        <v/>
      </c>
      <c r="Q64" s="35" t="str">
        <f aca="false">IF(ISBLANK(Values!$F63),"",Values!Q63)</f>
        <v/>
      </c>
      <c r="R64" s="35" t="str">
        <f aca="false">IF(ISBLANK(Values!$F63),"",Values!R63)</f>
        <v/>
      </c>
      <c r="S64" s="35" t="str">
        <f aca="false">IF(ISBLANK(Values!$F63),"",Values!S63)</f>
        <v/>
      </c>
      <c r="T64" s="35" t="str">
        <f aca="false">IF(ISBLANK(Values!$F63),"",Values!T63)</f>
        <v/>
      </c>
      <c r="U64" s="35" t="str">
        <f aca="false">IF(ISBLANK(Values!$F63),"",Values!U63)</f>
        <v/>
      </c>
      <c r="W64" s="30"/>
      <c r="X64" s="30"/>
      <c r="Y64" s="33"/>
      <c r="Z64" s="30"/>
      <c r="AA64" s="1" t="str">
        <f aca="false">IF(ISBLANK(Values!E63),"",Values!$B$20)</f>
        <v/>
      </c>
      <c r="AI64" s="36"/>
      <c r="AJ64" s="37"/>
      <c r="AT64" s="28"/>
      <c r="BE64" s="27"/>
      <c r="BF64" s="27"/>
      <c r="BG64" s="27"/>
      <c r="BH64" s="27"/>
      <c r="DO64" s="27"/>
      <c r="DP64" s="27"/>
      <c r="DS64" s="27"/>
      <c r="DY64" s="27"/>
      <c r="DZ64" s="27"/>
      <c r="EA64" s="27"/>
      <c r="EB64" s="27"/>
      <c r="EC64" s="27"/>
      <c r="EV64" s="27"/>
      <c r="FO64" s="28"/>
    </row>
    <row r="65" customFormat="false" ht="15" hidden="false" customHeight="false" outlineLevel="0" collapsed="false">
      <c r="A65" s="27" t="str">
        <f aca="false">IF(ISBLANK(Values!E64),"",IF(Values!$B$37="EU","computercomponent","computer"))</f>
        <v/>
      </c>
      <c r="B65" s="34" t="str">
        <f aca="false">IF(ISBLANK(Values!E64),"",Values!F64)</f>
        <v/>
      </c>
      <c r="C65" s="30" t="str">
        <f aca="false">IF(ISBLANK(Values!E64),"","TellusRem")</f>
        <v/>
      </c>
      <c r="D65" s="29" t="str">
        <f aca="false">IF(ISBLANK(Values!E64),"",Values!E64)</f>
        <v/>
      </c>
      <c r="E65" s="27" t="str">
        <f aca="false">IF(ISBLANK(Values!E64),"","EAN")</f>
        <v/>
      </c>
      <c r="F65" s="28" t="str">
        <f aca="false">IF(ISBLANK(Values!E64),"",IF(Values!J64, SUBSTITUTE(Values!$B$1, "{language}", Values!H64) &amp; " " &amp;Values!$B$3, SUBSTITUTE(Values!$B$2, "{language}", Values!$H64) &amp; " " &amp;Values!$B$3))</f>
        <v/>
      </c>
      <c r="G65" s="30" t="str">
        <f aca="false">IF(ISBLANK(Values!E64),"","TellusRem")</f>
        <v/>
      </c>
      <c r="H65" s="27" t="str">
        <f aca="false">IF(ISBLANK(Values!E64),"",Values!$B$16)</f>
        <v/>
      </c>
      <c r="I65" s="27" t="str">
        <f aca="false">IF(ISBLANK(Values!E64),"","4730574031")</f>
        <v/>
      </c>
      <c r="J65" s="33" t="str">
        <f aca="false">IF(ISBLANK(Values!E64),"",Values!F64 )</f>
        <v/>
      </c>
      <c r="K65" s="28" t="str">
        <f aca="false">IF(ISBLANK(Values!E64),"",IF(Values!J64, Values!$B$4, Values!$B$5))</f>
        <v/>
      </c>
      <c r="L65" s="32" t="str">
        <f aca="false">IF(ISBLANK(Values!E64),"",Values!$B$18)</f>
        <v/>
      </c>
      <c r="M65" s="35" t="str">
        <f aca="false">IF(ISBLANK(Values!E64),"",Values!$M64)</f>
        <v/>
      </c>
      <c r="N65" s="35" t="str">
        <f aca="false">IF(ISBLANK(Values!$F64),"",Values!N64)</f>
        <v/>
      </c>
      <c r="O65" s="35" t="str">
        <f aca="false">IF(ISBLANK(Values!$F64),"",Values!O64)</f>
        <v/>
      </c>
      <c r="P65" s="35" t="str">
        <f aca="false">IF(ISBLANK(Values!$F64),"",Values!P64)</f>
        <v/>
      </c>
      <c r="Q65" s="35" t="str">
        <f aca="false">IF(ISBLANK(Values!$F64),"",Values!Q64)</f>
        <v/>
      </c>
      <c r="R65" s="35" t="str">
        <f aca="false">IF(ISBLANK(Values!$F64),"",Values!R64)</f>
        <v/>
      </c>
      <c r="S65" s="35" t="str">
        <f aca="false">IF(ISBLANK(Values!$F64),"",Values!S64)</f>
        <v/>
      </c>
      <c r="T65" s="35" t="str">
        <f aca="false">IF(ISBLANK(Values!$F64),"",Values!T64)</f>
        <v/>
      </c>
      <c r="U65" s="35" t="str">
        <f aca="false">IF(ISBLANK(Values!$F64),"",Values!U64)</f>
        <v/>
      </c>
      <c r="W65" s="30"/>
      <c r="X65" s="30"/>
      <c r="Y65" s="33"/>
      <c r="Z65" s="30"/>
      <c r="AA65" s="1" t="str">
        <f aca="false">IF(ISBLANK(Values!E64),"",Values!$B$20)</f>
        <v/>
      </c>
      <c r="AI65" s="36"/>
      <c r="AJ65" s="37"/>
      <c r="AT65" s="28"/>
      <c r="BE65" s="27"/>
      <c r="BF65" s="27"/>
      <c r="BG65" s="27"/>
      <c r="BH65" s="27"/>
      <c r="DO65" s="27"/>
      <c r="DP65" s="27"/>
      <c r="DS65" s="27"/>
      <c r="DY65" s="27"/>
      <c r="DZ65" s="27"/>
      <c r="EA65" s="27"/>
      <c r="EB65" s="27"/>
      <c r="EC65" s="27"/>
      <c r="EV65" s="27"/>
      <c r="FO65" s="28"/>
    </row>
    <row r="66" customFormat="false" ht="15" hidden="false" customHeight="false" outlineLevel="0" collapsed="false">
      <c r="A66" s="27" t="str">
        <f aca="false">IF(ISBLANK(Values!E65),"",IF(Values!$B$37="EU","computercomponent","computer"))</f>
        <v/>
      </c>
      <c r="B66" s="34" t="str">
        <f aca="false">IF(ISBLANK(Values!E65),"",Values!F65)</f>
        <v/>
      </c>
      <c r="C66" s="30" t="str">
        <f aca="false">IF(ISBLANK(Values!E65),"","TellusRem")</f>
        <v/>
      </c>
      <c r="D66" s="29" t="str">
        <f aca="false">IF(ISBLANK(Values!E65),"",Values!E65)</f>
        <v/>
      </c>
      <c r="E66" s="27" t="str">
        <f aca="false">IF(ISBLANK(Values!E65),"","EAN")</f>
        <v/>
      </c>
      <c r="F66" s="28" t="str">
        <f aca="false">IF(ISBLANK(Values!E65),"",IF(Values!J65, SUBSTITUTE(Values!$B$1, "{language}", Values!H65) &amp; " " &amp;Values!$B$3, SUBSTITUTE(Values!$B$2, "{language}", Values!$H65) &amp; " " &amp;Values!$B$3))</f>
        <v/>
      </c>
      <c r="G66" s="30" t="str">
        <f aca="false">IF(ISBLANK(Values!E65),"","TellusRem")</f>
        <v/>
      </c>
      <c r="H66" s="27" t="str">
        <f aca="false">IF(ISBLANK(Values!E65),"",Values!$B$16)</f>
        <v/>
      </c>
      <c r="I66" s="27" t="str">
        <f aca="false">IF(ISBLANK(Values!E65),"","4730574031")</f>
        <v/>
      </c>
      <c r="J66" s="33" t="str">
        <f aca="false">IF(ISBLANK(Values!E65),"",Values!F65 )</f>
        <v/>
      </c>
      <c r="K66" s="28" t="str">
        <f aca="false">IF(ISBLANK(Values!E65),"",IF(Values!J65, Values!$B$4, Values!$B$5))</f>
        <v/>
      </c>
      <c r="L66" s="32" t="str">
        <f aca="false">IF(ISBLANK(Values!E65),"",Values!$B$18)</f>
        <v/>
      </c>
      <c r="M66" s="35" t="str">
        <f aca="false">IF(ISBLANK(Values!E65),"",Values!$M65)</f>
        <v/>
      </c>
      <c r="N66" s="35" t="str">
        <f aca="false">IF(ISBLANK(Values!$F65),"",Values!N65)</f>
        <v/>
      </c>
      <c r="O66" s="35" t="str">
        <f aca="false">IF(ISBLANK(Values!$F65),"",Values!O65)</f>
        <v/>
      </c>
      <c r="P66" s="35" t="str">
        <f aca="false">IF(ISBLANK(Values!$F65),"",Values!P65)</f>
        <v/>
      </c>
      <c r="Q66" s="35" t="str">
        <f aca="false">IF(ISBLANK(Values!$F65),"",Values!Q65)</f>
        <v/>
      </c>
      <c r="R66" s="35" t="str">
        <f aca="false">IF(ISBLANK(Values!$F65),"",Values!R65)</f>
        <v/>
      </c>
      <c r="S66" s="35" t="str">
        <f aca="false">IF(ISBLANK(Values!$F65),"",Values!S65)</f>
        <v/>
      </c>
      <c r="T66" s="35" t="str">
        <f aca="false">IF(ISBLANK(Values!$F65),"",Values!T65)</f>
        <v/>
      </c>
      <c r="U66" s="35" t="str">
        <f aca="false">IF(ISBLANK(Values!$F65),"",Values!U65)</f>
        <v/>
      </c>
      <c r="W66" s="30"/>
      <c r="X66" s="30"/>
      <c r="Y66" s="33"/>
      <c r="Z66" s="30"/>
      <c r="AA66" s="1" t="str">
        <f aca="false">IF(ISBLANK(Values!E65),"",Values!$B$20)</f>
        <v/>
      </c>
      <c r="AI66" s="36"/>
      <c r="AJ66" s="37"/>
      <c r="AT66" s="28"/>
      <c r="BE66" s="27"/>
      <c r="BF66" s="27"/>
      <c r="BG66" s="27"/>
      <c r="BH66" s="27"/>
      <c r="DO66" s="27"/>
      <c r="DP66" s="27"/>
      <c r="DS66" s="27"/>
      <c r="DY66" s="27"/>
      <c r="DZ66" s="27"/>
      <c r="EA66" s="27"/>
      <c r="EB66" s="27"/>
      <c r="EC66" s="27"/>
      <c r="EV66" s="27"/>
      <c r="FO66" s="28"/>
    </row>
    <row r="67" customFormat="false" ht="15" hidden="false" customHeight="false" outlineLevel="0" collapsed="false">
      <c r="A67" s="27" t="str">
        <f aca="false">IF(ISBLANK(Values!E66),"",IF(Values!$B$37="EU","computercomponent","computer"))</f>
        <v/>
      </c>
      <c r="B67" s="34" t="str">
        <f aca="false">IF(ISBLANK(Values!E66),"",Values!F66)</f>
        <v/>
      </c>
      <c r="C67" s="30" t="str">
        <f aca="false">IF(ISBLANK(Values!E66),"","TellusRem")</f>
        <v/>
      </c>
      <c r="D67" s="29" t="str">
        <f aca="false">IF(ISBLANK(Values!E66),"",Values!E66)</f>
        <v/>
      </c>
      <c r="E67" s="27" t="str">
        <f aca="false">IF(ISBLANK(Values!E66),"","EAN")</f>
        <v/>
      </c>
      <c r="F67" s="28" t="str">
        <f aca="false">IF(ISBLANK(Values!E66),"",IF(Values!J66, SUBSTITUTE(Values!$B$1, "{language}", Values!H66) &amp; " " &amp;Values!$B$3, SUBSTITUTE(Values!$B$2, "{language}", Values!$H66) &amp; " " &amp;Values!$B$3))</f>
        <v/>
      </c>
      <c r="G67" s="30" t="str">
        <f aca="false">IF(ISBLANK(Values!E66),"","TellusRem")</f>
        <v/>
      </c>
      <c r="H67" s="27" t="str">
        <f aca="false">IF(ISBLANK(Values!E66),"",Values!$B$16)</f>
        <v/>
      </c>
      <c r="I67" s="27" t="str">
        <f aca="false">IF(ISBLANK(Values!E66),"","4730574031")</f>
        <v/>
      </c>
      <c r="J67" s="33" t="str">
        <f aca="false">IF(ISBLANK(Values!E66),"",Values!F66 )</f>
        <v/>
      </c>
      <c r="K67" s="28" t="str">
        <f aca="false">IF(ISBLANK(Values!E66),"",IF(Values!J66, Values!$B$4, Values!$B$5))</f>
        <v/>
      </c>
      <c r="L67" s="32" t="str">
        <f aca="false">IF(ISBLANK(Values!E66),"",Values!$B$18)</f>
        <v/>
      </c>
      <c r="M67" s="35" t="str">
        <f aca="false">IF(ISBLANK(Values!E66),"",Values!$M66)</f>
        <v/>
      </c>
      <c r="N67" s="35" t="str">
        <f aca="false">IF(ISBLANK(Values!$F66),"",Values!N66)</f>
        <v/>
      </c>
      <c r="O67" s="35" t="str">
        <f aca="false">IF(ISBLANK(Values!$F66),"",Values!O66)</f>
        <v/>
      </c>
      <c r="P67" s="35" t="str">
        <f aca="false">IF(ISBLANK(Values!$F66),"",Values!P66)</f>
        <v/>
      </c>
      <c r="Q67" s="35" t="str">
        <f aca="false">IF(ISBLANK(Values!$F66),"",Values!Q66)</f>
        <v/>
      </c>
      <c r="R67" s="35" t="str">
        <f aca="false">IF(ISBLANK(Values!$F66),"",Values!R66)</f>
        <v/>
      </c>
      <c r="S67" s="35" t="str">
        <f aca="false">IF(ISBLANK(Values!$F66),"",Values!S66)</f>
        <v/>
      </c>
      <c r="T67" s="35" t="str">
        <f aca="false">IF(ISBLANK(Values!$F66),"",Values!T66)</f>
        <v/>
      </c>
      <c r="U67" s="35" t="str">
        <f aca="false">IF(ISBLANK(Values!$F66),"",Values!U66)</f>
        <v/>
      </c>
      <c r="W67" s="30"/>
      <c r="X67" s="30"/>
      <c r="Y67" s="33"/>
      <c r="Z67" s="30"/>
      <c r="AA67" s="1" t="str">
        <f aca="false">IF(ISBLANK(Values!E66),"",Values!$B$20)</f>
        <v/>
      </c>
      <c r="AI67" s="36"/>
      <c r="AJ67" s="37"/>
      <c r="AT67" s="28"/>
      <c r="BE67" s="27"/>
      <c r="BF67" s="27"/>
      <c r="BG67" s="27"/>
      <c r="BH67" s="27"/>
      <c r="DO67" s="27"/>
      <c r="DP67" s="27"/>
      <c r="DS67" s="27"/>
      <c r="DY67" s="27"/>
      <c r="DZ67" s="27"/>
      <c r="EA67" s="27"/>
      <c r="EB67" s="27"/>
      <c r="EC67" s="27"/>
      <c r="EV67" s="27"/>
      <c r="FO67" s="28"/>
    </row>
    <row r="68" customFormat="false" ht="15" hidden="false" customHeight="false" outlineLevel="0" collapsed="false">
      <c r="A68" s="27" t="str">
        <f aca="false">IF(ISBLANK(Values!E67),"",IF(Values!$B$37="EU","computercomponent","computer"))</f>
        <v/>
      </c>
      <c r="B68" s="34" t="str">
        <f aca="false">IF(ISBLANK(Values!E67),"",Values!F67)</f>
        <v/>
      </c>
      <c r="C68" s="30" t="str">
        <f aca="false">IF(ISBLANK(Values!E67),"","TellusRem")</f>
        <v/>
      </c>
      <c r="D68" s="29" t="str">
        <f aca="false">IF(ISBLANK(Values!E67),"",Values!E67)</f>
        <v/>
      </c>
      <c r="E68" s="27" t="str">
        <f aca="false">IF(ISBLANK(Values!E67),"","EAN")</f>
        <v/>
      </c>
      <c r="F68" s="28" t="str">
        <f aca="false">IF(ISBLANK(Values!E67),"",IF(Values!J67, SUBSTITUTE(Values!$B$1, "{language}", Values!H67) &amp; " " &amp;Values!$B$3, SUBSTITUTE(Values!$B$2, "{language}", Values!$H67) &amp; " " &amp;Values!$B$3))</f>
        <v/>
      </c>
      <c r="G68" s="30" t="str">
        <f aca="false">IF(ISBLANK(Values!E67),"","TellusRem")</f>
        <v/>
      </c>
      <c r="H68" s="27" t="str">
        <f aca="false">IF(ISBLANK(Values!E67),"",Values!$B$16)</f>
        <v/>
      </c>
      <c r="I68" s="27" t="str">
        <f aca="false">IF(ISBLANK(Values!E67),"","4730574031")</f>
        <v/>
      </c>
      <c r="J68" s="33" t="str">
        <f aca="false">IF(ISBLANK(Values!E67),"",Values!F67 )</f>
        <v/>
      </c>
      <c r="K68" s="28" t="str">
        <f aca="false">IF(ISBLANK(Values!E67),"",IF(Values!J67, Values!$B$4, Values!$B$5))</f>
        <v/>
      </c>
      <c r="L68" s="32" t="str">
        <f aca="false">IF(ISBLANK(Values!E67),"",Values!$B$18)</f>
        <v/>
      </c>
      <c r="M68" s="35" t="str">
        <f aca="false">IF(ISBLANK(Values!E67),"",Values!$M67)</f>
        <v/>
      </c>
      <c r="N68" s="35" t="str">
        <f aca="false">IF(ISBLANK(Values!$F67),"",Values!N67)</f>
        <v/>
      </c>
      <c r="O68" s="35" t="str">
        <f aca="false">IF(ISBLANK(Values!$F67),"",Values!O67)</f>
        <v/>
      </c>
      <c r="P68" s="35" t="str">
        <f aca="false">IF(ISBLANK(Values!$F67),"",Values!P67)</f>
        <v/>
      </c>
      <c r="Q68" s="35" t="str">
        <f aca="false">IF(ISBLANK(Values!$F67),"",Values!Q67)</f>
        <v/>
      </c>
      <c r="R68" s="35" t="str">
        <f aca="false">IF(ISBLANK(Values!$F67),"",Values!R67)</f>
        <v/>
      </c>
      <c r="S68" s="35" t="str">
        <f aca="false">IF(ISBLANK(Values!$F67),"",Values!S67)</f>
        <v/>
      </c>
      <c r="T68" s="35" t="str">
        <f aca="false">IF(ISBLANK(Values!$F67),"",Values!T67)</f>
        <v/>
      </c>
      <c r="U68" s="35" t="str">
        <f aca="false">IF(ISBLANK(Values!$F67),"",Values!U67)</f>
        <v/>
      </c>
      <c r="W68" s="30"/>
      <c r="X68" s="30"/>
      <c r="Y68" s="33"/>
      <c r="Z68" s="30"/>
      <c r="AA68" s="1" t="str">
        <f aca="false">IF(ISBLANK(Values!E67),"",Values!$B$20)</f>
        <v/>
      </c>
      <c r="AI68" s="36"/>
      <c r="AJ68" s="37"/>
      <c r="AT68" s="28"/>
      <c r="BE68" s="27"/>
      <c r="BF68" s="27"/>
      <c r="BG68" s="27"/>
      <c r="BH68" s="27"/>
      <c r="DO68" s="27"/>
      <c r="DP68" s="27"/>
      <c r="DS68" s="27"/>
      <c r="DY68" s="27"/>
      <c r="DZ68" s="27"/>
      <c r="EA68" s="27"/>
      <c r="EB68" s="27"/>
      <c r="EC68" s="27"/>
      <c r="EV68" s="27"/>
      <c r="FO68" s="28"/>
    </row>
    <row r="69" customFormat="false" ht="15" hidden="false" customHeight="false" outlineLevel="0" collapsed="false">
      <c r="A69" s="27" t="str">
        <f aca="false">IF(ISBLANK(Values!E68),"",IF(Values!$B$37="EU","computercomponent","computer"))</f>
        <v/>
      </c>
      <c r="B69" s="34" t="str">
        <f aca="false">IF(ISBLANK(Values!E68),"",Values!F68)</f>
        <v/>
      </c>
      <c r="C69" s="30" t="str">
        <f aca="false">IF(ISBLANK(Values!E68),"","TellusRem")</f>
        <v/>
      </c>
      <c r="D69" s="29" t="str">
        <f aca="false">IF(ISBLANK(Values!E68),"",Values!E68)</f>
        <v/>
      </c>
      <c r="E69" s="27" t="str">
        <f aca="false">IF(ISBLANK(Values!E68),"","EAN")</f>
        <v/>
      </c>
      <c r="F69" s="28" t="str">
        <f aca="false">IF(ISBLANK(Values!E68),"",IF(Values!J68, SUBSTITUTE(Values!$B$1, "{language}", Values!H68) &amp; " " &amp;Values!$B$3, SUBSTITUTE(Values!$B$2, "{language}", Values!$H68) &amp; " " &amp;Values!$B$3))</f>
        <v/>
      </c>
      <c r="G69" s="30" t="str">
        <f aca="false">IF(ISBLANK(Values!E68),"","TellusRem")</f>
        <v/>
      </c>
      <c r="H69" s="27" t="str">
        <f aca="false">IF(ISBLANK(Values!E68),"",Values!$B$16)</f>
        <v/>
      </c>
      <c r="I69" s="27" t="str">
        <f aca="false">IF(ISBLANK(Values!E68),"","4730574031")</f>
        <v/>
      </c>
      <c r="J69" s="33" t="str">
        <f aca="false">IF(ISBLANK(Values!E68),"",Values!F68 )</f>
        <v/>
      </c>
      <c r="K69" s="28" t="str">
        <f aca="false">IF(ISBLANK(Values!E68),"",IF(Values!J68, Values!$B$4, Values!$B$5))</f>
        <v/>
      </c>
      <c r="L69" s="32" t="str">
        <f aca="false">IF(ISBLANK(Values!E68),"",Values!$B$18)</f>
        <v/>
      </c>
      <c r="M69" s="35" t="str">
        <f aca="false">IF(ISBLANK(Values!E68),"",Values!$M68)</f>
        <v/>
      </c>
      <c r="N69" s="35" t="str">
        <f aca="false">IF(ISBLANK(Values!$F68),"",Values!N68)</f>
        <v/>
      </c>
      <c r="O69" s="35" t="str">
        <f aca="false">IF(ISBLANK(Values!$F68),"",Values!O68)</f>
        <v/>
      </c>
      <c r="P69" s="35" t="str">
        <f aca="false">IF(ISBLANK(Values!$F68),"",Values!P68)</f>
        <v/>
      </c>
      <c r="Q69" s="35" t="str">
        <f aca="false">IF(ISBLANK(Values!$F68),"",Values!Q68)</f>
        <v/>
      </c>
      <c r="R69" s="35" t="str">
        <f aca="false">IF(ISBLANK(Values!$F68),"",Values!R68)</f>
        <v/>
      </c>
      <c r="S69" s="35" t="str">
        <f aca="false">IF(ISBLANK(Values!$F68),"",Values!S68)</f>
        <v/>
      </c>
      <c r="T69" s="35" t="str">
        <f aca="false">IF(ISBLANK(Values!$F68),"",Values!T68)</f>
        <v/>
      </c>
      <c r="U69" s="35" t="str">
        <f aca="false">IF(ISBLANK(Values!$F68),"",Values!U68)</f>
        <v/>
      </c>
      <c r="W69" s="30"/>
      <c r="X69" s="30"/>
      <c r="Y69" s="33"/>
      <c r="Z69" s="30"/>
      <c r="AA69" s="1" t="str">
        <f aca="false">IF(ISBLANK(Values!E68),"",Values!$B$20)</f>
        <v/>
      </c>
      <c r="AI69" s="36"/>
      <c r="AJ69" s="37"/>
      <c r="AT69" s="28"/>
      <c r="BE69" s="27"/>
      <c r="BF69" s="27"/>
      <c r="BG69" s="27"/>
      <c r="BH69" s="27"/>
      <c r="DO69" s="27"/>
      <c r="DP69" s="27"/>
      <c r="DS69" s="27"/>
      <c r="DY69" s="27"/>
      <c r="DZ69" s="27"/>
      <c r="EA69" s="27"/>
      <c r="EB69" s="27"/>
      <c r="EC69" s="27"/>
      <c r="EV69" s="27"/>
      <c r="FO69" s="28"/>
    </row>
    <row r="70" customFormat="false" ht="15" hidden="false" customHeight="false" outlineLevel="0" collapsed="false">
      <c r="A70" s="27" t="str">
        <f aca="false">IF(ISBLANK(Values!E69),"",IF(Values!$B$37="EU","computercomponent","computer"))</f>
        <v/>
      </c>
      <c r="B70" s="34" t="str">
        <f aca="false">IF(ISBLANK(Values!E69),"",Values!F69)</f>
        <v/>
      </c>
      <c r="C70" s="30" t="str">
        <f aca="false">IF(ISBLANK(Values!E69),"","TellusRem")</f>
        <v/>
      </c>
      <c r="D70" s="29" t="str">
        <f aca="false">IF(ISBLANK(Values!E69),"",Values!E69)</f>
        <v/>
      </c>
      <c r="E70" s="27" t="str">
        <f aca="false">IF(ISBLANK(Values!E69),"","EAN")</f>
        <v/>
      </c>
      <c r="F70" s="28" t="str">
        <f aca="false">IF(ISBLANK(Values!E69),"",IF(Values!J69, SUBSTITUTE(Values!$B$1, "{language}", Values!H69) &amp; " " &amp;Values!$B$3, SUBSTITUTE(Values!$B$2, "{language}", Values!$H69) &amp; " " &amp;Values!$B$3))</f>
        <v/>
      </c>
      <c r="G70" s="30" t="str">
        <f aca="false">IF(ISBLANK(Values!E69),"","TellusRem")</f>
        <v/>
      </c>
      <c r="H70" s="27" t="str">
        <f aca="false">IF(ISBLANK(Values!E69),"",Values!$B$16)</f>
        <v/>
      </c>
      <c r="I70" s="27" t="str">
        <f aca="false">IF(ISBLANK(Values!E69),"","4730574031")</f>
        <v/>
      </c>
      <c r="J70" s="33" t="str">
        <f aca="false">IF(ISBLANK(Values!E69),"",Values!F69 )</f>
        <v/>
      </c>
      <c r="K70" s="28" t="str">
        <f aca="false">IF(ISBLANK(Values!E69),"",IF(Values!J69, Values!$B$4, Values!$B$5))</f>
        <v/>
      </c>
      <c r="L70" s="32" t="str">
        <f aca="false">IF(ISBLANK(Values!E69),"",Values!$B$18)</f>
        <v/>
      </c>
      <c r="M70" s="35" t="str">
        <f aca="false">IF(ISBLANK(Values!E69),"",Values!$M69)</f>
        <v/>
      </c>
      <c r="N70" s="35" t="str">
        <f aca="false">IF(ISBLANK(Values!$F69),"",Values!N69)</f>
        <v/>
      </c>
      <c r="O70" s="35" t="str">
        <f aca="false">IF(ISBLANK(Values!$F69),"",Values!O69)</f>
        <v/>
      </c>
      <c r="P70" s="35" t="str">
        <f aca="false">IF(ISBLANK(Values!$F69),"",Values!P69)</f>
        <v/>
      </c>
      <c r="Q70" s="35" t="str">
        <f aca="false">IF(ISBLANK(Values!$F69),"",Values!Q69)</f>
        <v/>
      </c>
      <c r="R70" s="35" t="str">
        <f aca="false">IF(ISBLANK(Values!$F69),"",Values!R69)</f>
        <v/>
      </c>
      <c r="S70" s="35" t="str">
        <f aca="false">IF(ISBLANK(Values!$F69),"",Values!S69)</f>
        <v/>
      </c>
      <c r="T70" s="35" t="str">
        <f aca="false">IF(ISBLANK(Values!$F69),"",Values!T69)</f>
        <v/>
      </c>
      <c r="U70" s="35" t="str">
        <f aca="false">IF(ISBLANK(Values!$F69),"",Values!U69)</f>
        <v/>
      </c>
      <c r="W70" s="30"/>
      <c r="X70" s="30"/>
      <c r="Y70" s="33"/>
      <c r="Z70" s="30"/>
      <c r="AA70" s="1" t="str">
        <f aca="false">IF(ISBLANK(Values!E69),"",Values!$B$20)</f>
        <v/>
      </c>
      <c r="AI70" s="36"/>
      <c r="AJ70" s="37"/>
      <c r="AT70" s="28"/>
      <c r="BE70" s="27"/>
      <c r="BF70" s="27"/>
      <c r="BG70" s="27"/>
      <c r="BH70" s="27"/>
      <c r="DO70" s="27"/>
      <c r="DP70" s="27"/>
      <c r="DS70" s="27"/>
      <c r="DY70" s="27"/>
      <c r="DZ70" s="27"/>
      <c r="EA70" s="27"/>
      <c r="EB70" s="27"/>
      <c r="EC70" s="27"/>
      <c r="EV70" s="27"/>
      <c r="FO70" s="28"/>
    </row>
    <row r="71" customFormat="false" ht="15" hidden="false" customHeight="false" outlineLevel="0" collapsed="false">
      <c r="A71" s="27" t="str">
        <f aca="false">IF(ISBLANK(Values!E70),"",IF(Values!$B$37="EU","computercomponent","computer"))</f>
        <v/>
      </c>
      <c r="B71" s="34" t="str">
        <f aca="false">IF(ISBLANK(Values!E70),"",Values!F70)</f>
        <v/>
      </c>
      <c r="C71" s="30" t="str">
        <f aca="false">IF(ISBLANK(Values!E70),"","TellusRem")</f>
        <v/>
      </c>
      <c r="D71" s="29" t="str">
        <f aca="false">IF(ISBLANK(Values!E70),"",Values!E70)</f>
        <v/>
      </c>
      <c r="E71" s="27" t="str">
        <f aca="false">IF(ISBLANK(Values!E70),"","EAN")</f>
        <v/>
      </c>
      <c r="F71" s="28" t="str">
        <f aca="false">IF(ISBLANK(Values!E70),"",IF(Values!J70, SUBSTITUTE(Values!$B$1, "{language}", Values!H70) &amp; " " &amp;Values!$B$3, SUBSTITUTE(Values!$B$2, "{language}", Values!$H70) &amp; " " &amp;Values!$B$3))</f>
        <v/>
      </c>
      <c r="G71" s="30" t="str">
        <f aca="false">IF(ISBLANK(Values!E70),"","TellusRem")</f>
        <v/>
      </c>
      <c r="H71" s="27" t="str">
        <f aca="false">IF(ISBLANK(Values!E70),"",Values!$B$16)</f>
        <v/>
      </c>
      <c r="I71" s="27" t="str">
        <f aca="false">IF(ISBLANK(Values!E70),"","4730574031")</f>
        <v/>
      </c>
      <c r="J71" s="33" t="str">
        <f aca="false">IF(ISBLANK(Values!E70),"",Values!F70 )</f>
        <v/>
      </c>
      <c r="K71" s="28" t="str">
        <f aca="false">IF(ISBLANK(Values!E70),"",IF(Values!J70, Values!$B$4, Values!$B$5))</f>
        <v/>
      </c>
      <c r="L71" s="32" t="str">
        <f aca="false">IF(ISBLANK(Values!E70),"",Values!$B$18)</f>
        <v/>
      </c>
      <c r="M71" s="35" t="str">
        <f aca="false">IF(ISBLANK(Values!E70),"",Values!$M70)</f>
        <v/>
      </c>
      <c r="N71" s="35" t="str">
        <f aca="false">IF(ISBLANK(Values!$F70),"",Values!N70)</f>
        <v/>
      </c>
      <c r="O71" s="35" t="str">
        <f aca="false">IF(ISBLANK(Values!$F70),"",Values!O70)</f>
        <v/>
      </c>
      <c r="P71" s="35" t="str">
        <f aca="false">IF(ISBLANK(Values!$F70),"",Values!P70)</f>
        <v/>
      </c>
      <c r="Q71" s="35" t="str">
        <f aca="false">IF(ISBLANK(Values!$F70),"",Values!Q70)</f>
        <v/>
      </c>
      <c r="R71" s="35" t="str">
        <f aca="false">IF(ISBLANK(Values!$F70),"",Values!R70)</f>
        <v/>
      </c>
      <c r="S71" s="35" t="str">
        <f aca="false">IF(ISBLANK(Values!$F70),"",Values!S70)</f>
        <v/>
      </c>
      <c r="T71" s="35" t="str">
        <f aca="false">IF(ISBLANK(Values!$F70),"",Values!T70)</f>
        <v/>
      </c>
      <c r="U71" s="35" t="str">
        <f aca="false">IF(ISBLANK(Values!$F70),"",Values!U70)</f>
        <v/>
      </c>
      <c r="W71" s="30"/>
      <c r="X71" s="30"/>
      <c r="Y71" s="33"/>
      <c r="Z71" s="30"/>
      <c r="AA71" s="1" t="str">
        <f aca="false">IF(ISBLANK(Values!E70),"",Values!$B$20)</f>
        <v/>
      </c>
      <c r="AI71" s="36"/>
      <c r="AJ71" s="37"/>
      <c r="AT71" s="28"/>
      <c r="BE71" s="27"/>
      <c r="BF71" s="27"/>
      <c r="BG71" s="27"/>
      <c r="BH71" s="27"/>
      <c r="DO71" s="27"/>
      <c r="DP71" s="27"/>
      <c r="DS71" s="27"/>
      <c r="DY71" s="27"/>
      <c r="DZ71" s="27"/>
      <c r="EA71" s="27"/>
      <c r="EB71" s="27"/>
      <c r="EC71" s="27"/>
      <c r="EV71" s="27"/>
      <c r="FO71" s="28"/>
    </row>
    <row r="72" customFormat="false" ht="15" hidden="false" customHeight="false" outlineLevel="0" collapsed="false">
      <c r="A72" s="27" t="str">
        <f aca="false">IF(ISBLANK(Values!E71),"",IF(Values!$B$37="EU","computercomponent","computer"))</f>
        <v/>
      </c>
      <c r="B72" s="34" t="str">
        <f aca="false">IF(ISBLANK(Values!E71),"",Values!F71)</f>
        <v/>
      </c>
      <c r="C72" s="30" t="str">
        <f aca="false">IF(ISBLANK(Values!E71),"","TellusRem")</f>
        <v/>
      </c>
      <c r="D72" s="29" t="str">
        <f aca="false">IF(ISBLANK(Values!E71),"",Values!E71)</f>
        <v/>
      </c>
      <c r="E72" s="27" t="str">
        <f aca="false">IF(ISBLANK(Values!E71),"","EAN")</f>
        <v/>
      </c>
      <c r="F72" s="28" t="str">
        <f aca="false">IF(ISBLANK(Values!E71),"",IF(Values!J71, SUBSTITUTE(Values!$B$1, "{language}", Values!H71) &amp; " " &amp;Values!$B$3, SUBSTITUTE(Values!$B$2, "{language}", Values!$H71) &amp; " " &amp;Values!$B$3))</f>
        <v/>
      </c>
      <c r="G72" s="30" t="str">
        <f aca="false">IF(ISBLANK(Values!E71),"","TellusRem")</f>
        <v/>
      </c>
      <c r="H72" s="27" t="str">
        <f aca="false">IF(ISBLANK(Values!E71),"",Values!$B$16)</f>
        <v/>
      </c>
      <c r="I72" s="27" t="str">
        <f aca="false">IF(ISBLANK(Values!E71),"","4730574031")</f>
        <v/>
      </c>
      <c r="J72" s="33" t="str">
        <f aca="false">IF(ISBLANK(Values!E71),"",Values!F71 )</f>
        <v/>
      </c>
      <c r="K72" s="28" t="str">
        <f aca="false">IF(ISBLANK(Values!E71),"",IF(Values!J71, Values!$B$4, Values!$B$5))</f>
        <v/>
      </c>
      <c r="L72" s="32" t="str">
        <f aca="false">IF(ISBLANK(Values!E71),"",Values!$B$18)</f>
        <v/>
      </c>
      <c r="M72" s="35" t="str">
        <f aca="false">IF(ISBLANK(Values!E71),"",Values!$M71)</f>
        <v/>
      </c>
      <c r="N72" s="35" t="str">
        <f aca="false">IF(ISBLANK(Values!$F71),"",Values!N71)</f>
        <v/>
      </c>
      <c r="O72" s="35" t="str">
        <f aca="false">IF(ISBLANK(Values!$F71),"",Values!O71)</f>
        <v/>
      </c>
      <c r="P72" s="35" t="str">
        <f aca="false">IF(ISBLANK(Values!$F71),"",Values!P71)</f>
        <v/>
      </c>
      <c r="Q72" s="35" t="str">
        <f aca="false">IF(ISBLANK(Values!$F71),"",Values!Q71)</f>
        <v/>
      </c>
      <c r="R72" s="35" t="str">
        <f aca="false">IF(ISBLANK(Values!$F71),"",Values!R71)</f>
        <v/>
      </c>
      <c r="S72" s="35" t="str">
        <f aca="false">IF(ISBLANK(Values!$F71),"",Values!S71)</f>
        <v/>
      </c>
      <c r="T72" s="35" t="str">
        <f aca="false">IF(ISBLANK(Values!$F71),"",Values!T71)</f>
        <v/>
      </c>
      <c r="U72" s="35" t="str">
        <f aca="false">IF(ISBLANK(Values!$F71),"",Values!U71)</f>
        <v/>
      </c>
      <c r="W72" s="30"/>
      <c r="X72" s="30"/>
      <c r="Y72" s="33"/>
      <c r="Z72" s="30"/>
      <c r="AA72" s="1" t="str">
        <f aca="false">IF(ISBLANK(Values!E71),"",Values!$B$20)</f>
        <v/>
      </c>
      <c r="AI72" s="36"/>
      <c r="AJ72" s="37"/>
      <c r="AT72" s="28"/>
      <c r="BE72" s="27"/>
      <c r="BF72" s="27"/>
      <c r="BG72" s="27"/>
      <c r="BH72" s="27"/>
      <c r="DO72" s="27"/>
      <c r="DP72" s="27"/>
      <c r="DS72" s="27"/>
      <c r="DY72" s="27"/>
      <c r="DZ72" s="27"/>
      <c r="EA72" s="27"/>
      <c r="EB72" s="27"/>
      <c r="EC72" s="27"/>
      <c r="EV72" s="27"/>
      <c r="FO72" s="28"/>
    </row>
    <row r="73" customFormat="false" ht="15" hidden="false" customHeight="false" outlineLevel="0" collapsed="false">
      <c r="A73" s="27" t="str">
        <f aca="false">IF(ISBLANK(Values!E72),"",IF(Values!$B$37="EU","computercomponent","computer"))</f>
        <v/>
      </c>
      <c r="B73" s="34" t="str">
        <f aca="false">IF(ISBLANK(Values!E72),"",Values!F72)</f>
        <v/>
      </c>
      <c r="C73" s="30" t="str">
        <f aca="false">IF(ISBLANK(Values!E72),"","TellusRem")</f>
        <v/>
      </c>
      <c r="D73" s="29" t="str">
        <f aca="false">IF(ISBLANK(Values!E72),"",Values!E72)</f>
        <v/>
      </c>
      <c r="E73" s="27" t="str">
        <f aca="false">IF(ISBLANK(Values!E72),"","EAN")</f>
        <v/>
      </c>
      <c r="F73" s="28" t="str">
        <f aca="false">IF(ISBLANK(Values!E72),"",IF(Values!J72, SUBSTITUTE(Values!$B$1, "{language}", Values!H72) &amp; " " &amp;Values!$B$3, SUBSTITUTE(Values!$B$2, "{language}", Values!$H72) &amp; " " &amp;Values!$B$3))</f>
        <v/>
      </c>
      <c r="G73" s="30" t="str">
        <f aca="false">IF(ISBLANK(Values!E72),"","TellusRem")</f>
        <v/>
      </c>
      <c r="H73" s="27" t="str">
        <f aca="false">IF(ISBLANK(Values!E72),"",Values!$B$16)</f>
        <v/>
      </c>
      <c r="I73" s="27" t="str">
        <f aca="false">IF(ISBLANK(Values!E72),"","4730574031")</f>
        <v/>
      </c>
      <c r="J73" s="33" t="str">
        <f aca="false">IF(ISBLANK(Values!E72),"",Values!F72 )</f>
        <v/>
      </c>
      <c r="K73" s="28" t="str">
        <f aca="false">IF(ISBLANK(Values!E72),"",IF(Values!J72, Values!$B$4, Values!$B$5))</f>
        <v/>
      </c>
      <c r="L73" s="32" t="str">
        <f aca="false">IF(ISBLANK(Values!E72),"",Values!$B$18)</f>
        <v/>
      </c>
      <c r="M73" s="35" t="str">
        <f aca="false">IF(ISBLANK(Values!E72),"",Values!$M72)</f>
        <v/>
      </c>
      <c r="N73" s="35" t="str">
        <f aca="false">IF(ISBLANK(Values!$F72),"",Values!N72)</f>
        <v/>
      </c>
      <c r="O73" s="35" t="str">
        <f aca="false">IF(ISBLANK(Values!$F72),"",Values!O72)</f>
        <v/>
      </c>
      <c r="P73" s="35" t="str">
        <f aca="false">IF(ISBLANK(Values!$F72),"",Values!P72)</f>
        <v/>
      </c>
      <c r="Q73" s="35" t="str">
        <f aca="false">IF(ISBLANK(Values!$F72),"",Values!Q72)</f>
        <v/>
      </c>
      <c r="R73" s="35" t="str">
        <f aca="false">IF(ISBLANK(Values!$F72),"",Values!R72)</f>
        <v/>
      </c>
      <c r="S73" s="35" t="str">
        <f aca="false">IF(ISBLANK(Values!$F72),"",Values!S72)</f>
        <v/>
      </c>
      <c r="T73" s="35" t="str">
        <f aca="false">IF(ISBLANK(Values!$F72),"",Values!T72)</f>
        <v/>
      </c>
      <c r="U73" s="35" t="str">
        <f aca="false">IF(ISBLANK(Values!$F72),"",Values!U72)</f>
        <v/>
      </c>
      <c r="W73" s="30"/>
      <c r="X73" s="30"/>
      <c r="Y73" s="33"/>
      <c r="Z73" s="30"/>
      <c r="AA73" s="1" t="str">
        <f aca="false">IF(ISBLANK(Values!E72),"",Values!$B$20)</f>
        <v/>
      </c>
      <c r="AI73" s="36"/>
      <c r="AJ73" s="37"/>
      <c r="AT73" s="28"/>
      <c r="BE73" s="27"/>
      <c r="BF73" s="27"/>
      <c r="BG73" s="27"/>
      <c r="BH73" s="27"/>
      <c r="DO73" s="27"/>
      <c r="DP73" s="27"/>
      <c r="DS73" s="27"/>
      <c r="DY73" s="27"/>
      <c r="DZ73" s="27"/>
      <c r="EA73" s="27"/>
      <c r="EB73" s="27"/>
      <c r="EC73" s="27"/>
      <c r="EV73" s="27"/>
      <c r="FO73" s="28"/>
    </row>
    <row r="74" customFormat="false" ht="15" hidden="false" customHeight="false" outlineLevel="0" collapsed="false">
      <c r="A74" s="27" t="str">
        <f aca="false">IF(ISBLANK(Values!E73),"",IF(Values!$B$37="EU","computercomponent","computer"))</f>
        <v/>
      </c>
      <c r="B74" s="34" t="str">
        <f aca="false">IF(ISBLANK(Values!E73),"",Values!F73)</f>
        <v/>
      </c>
      <c r="C74" s="30" t="str">
        <f aca="false">IF(ISBLANK(Values!E73),"","TellusRem")</f>
        <v/>
      </c>
      <c r="D74" s="29" t="str">
        <f aca="false">IF(ISBLANK(Values!E73),"",Values!E73)</f>
        <v/>
      </c>
      <c r="E74" s="27" t="str">
        <f aca="false">IF(ISBLANK(Values!E73),"","EAN")</f>
        <v/>
      </c>
      <c r="F74" s="28" t="str">
        <f aca="false">IF(ISBLANK(Values!E73),"",IF(Values!J73, SUBSTITUTE(Values!$B$1, "{language}", Values!H73) &amp; " " &amp;Values!$B$3, SUBSTITUTE(Values!$B$2, "{language}", Values!$H73) &amp; " " &amp;Values!$B$3))</f>
        <v/>
      </c>
      <c r="G74" s="30" t="str">
        <f aca="false">IF(ISBLANK(Values!E73),"","TellusRem")</f>
        <v/>
      </c>
      <c r="H74" s="27" t="str">
        <f aca="false">IF(ISBLANK(Values!E73),"",Values!$B$16)</f>
        <v/>
      </c>
      <c r="I74" s="27" t="str">
        <f aca="false">IF(ISBLANK(Values!E73),"","4730574031")</f>
        <v/>
      </c>
      <c r="J74" s="33" t="str">
        <f aca="false">IF(ISBLANK(Values!E73),"",Values!F73 )</f>
        <v/>
      </c>
      <c r="K74" s="28" t="str">
        <f aca="false">IF(ISBLANK(Values!E73),"",IF(Values!J73, Values!$B$4, Values!$B$5))</f>
        <v/>
      </c>
      <c r="L74" s="32" t="str">
        <f aca="false">IF(ISBLANK(Values!E73),"",Values!$B$18)</f>
        <v/>
      </c>
      <c r="M74" s="35" t="str">
        <f aca="false">IF(ISBLANK(Values!E73),"",Values!$M73)</f>
        <v/>
      </c>
      <c r="N74" s="35" t="str">
        <f aca="false">IF(ISBLANK(Values!$F73),"",Values!N73)</f>
        <v/>
      </c>
      <c r="O74" s="35" t="str">
        <f aca="false">IF(ISBLANK(Values!$F73),"",Values!O73)</f>
        <v/>
      </c>
      <c r="P74" s="35" t="str">
        <f aca="false">IF(ISBLANK(Values!$F73),"",Values!P73)</f>
        <v/>
      </c>
      <c r="Q74" s="35" t="str">
        <f aca="false">IF(ISBLANK(Values!$F73),"",Values!Q73)</f>
        <v/>
      </c>
      <c r="R74" s="35" t="str">
        <f aca="false">IF(ISBLANK(Values!$F73),"",Values!R73)</f>
        <v/>
      </c>
      <c r="S74" s="35" t="str">
        <f aca="false">IF(ISBLANK(Values!$F73),"",Values!S73)</f>
        <v/>
      </c>
      <c r="T74" s="35" t="str">
        <f aca="false">IF(ISBLANK(Values!$F73),"",Values!T73)</f>
        <v/>
      </c>
      <c r="U74" s="35" t="str">
        <f aca="false">IF(ISBLANK(Values!$F73),"",Values!U73)</f>
        <v/>
      </c>
      <c r="W74" s="30"/>
      <c r="X74" s="30"/>
      <c r="Y74" s="33"/>
      <c r="Z74" s="30"/>
      <c r="AA74" s="1" t="str">
        <f aca="false">IF(ISBLANK(Values!E73),"",Values!$B$20)</f>
        <v/>
      </c>
      <c r="AI74" s="36"/>
      <c r="AJ74" s="37"/>
      <c r="AT74" s="28"/>
      <c r="BE74" s="27"/>
      <c r="BF74" s="27"/>
      <c r="BG74" s="27"/>
      <c r="BH74" s="27"/>
      <c r="DO74" s="27"/>
      <c r="DP74" s="27"/>
      <c r="DS74" s="27"/>
      <c r="DY74" s="27"/>
      <c r="DZ74" s="27"/>
      <c r="EA74" s="27"/>
      <c r="EB74" s="27"/>
      <c r="EC74" s="27"/>
      <c r="EV74" s="27"/>
      <c r="FO74" s="28"/>
    </row>
    <row r="75" customFormat="false" ht="15" hidden="false" customHeight="false" outlineLevel="0" collapsed="false">
      <c r="A75" s="27" t="str">
        <f aca="false">IF(ISBLANK(Values!E74),"",IF(Values!$B$37="EU","computercomponent","computer"))</f>
        <v/>
      </c>
      <c r="B75" s="34" t="str">
        <f aca="false">IF(ISBLANK(Values!E74),"",Values!F74)</f>
        <v/>
      </c>
      <c r="C75" s="30" t="str">
        <f aca="false">IF(ISBLANK(Values!E74),"","TellusRem")</f>
        <v/>
      </c>
      <c r="D75" s="29" t="str">
        <f aca="false">IF(ISBLANK(Values!E74),"",Values!E74)</f>
        <v/>
      </c>
      <c r="E75" s="27" t="str">
        <f aca="false">IF(ISBLANK(Values!E74),"","EAN")</f>
        <v/>
      </c>
      <c r="F75" s="28" t="str">
        <f aca="false">IF(ISBLANK(Values!E74),"",IF(Values!J74, SUBSTITUTE(Values!$B$1, "{language}", Values!H74) &amp; " " &amp;Values!$B$3, SUBSTITUTE(Values!$B$2, "{language}", Values!$H74) &amp; " " &amp;Values!$B$3))</f>
        <v/>
      </c>
      <c r="G75" s="30" t="str">
        <f aca="false">IF(ISBLANK(Values!E74),"","TellusRem")</f>
        <v/>
      </c>
      <c r="H75" s="27" t="str">
        <f aca="false">IF(ISBLANK(Values!E74),"",Values!$B$16)</f>
        <v/>
      </c>
      <c r="I75" s="27" t="str">
        <f aca="false">IF(ISBLANK(Values!E74),"","4730574031")</f>
        <v/>
      </c>
      <c r="J75" s="33" t="str">
        <f aca="false">IF(ISBLANK(Values!E74),"",Values!F74 )</f>
        <v/>
      </c>
      <c r="K75" s="28" t="str">
        <f aca="false">IF(ISBLANK(Values!E74),"",IF(Values!J74, Values!$B$4, Values!$B$5))</f>
        <v/>
      </c>
      <c r="L75" s="32" t="str">
        <f aca="false">IF(ISBLANK(Values!E74),"",Values!$B$18)</f>
        <v/>
      </c>
      <c r="M75" s="35" t="str">
        <f aca="false">IF(ISBLANK(Values!E74),"",Values!$M74)</f>
        <v/>
      </c>
      <c r="N75" s="35" t="str">
        <f aca="false">IF(ISBLANK(Values!$F74),"",Values!N74)</f>
        <v/>
      </c>
      <c r="O75" s="35" t="str">
        <f aca="false">IF(ISBLANK(Values!$F74),"",Values!O74)</f>
        <v/>
      </c>
      <c r="P75" s="35" t="str">
        <f aca="false">IF(ISBLANK(Values!$F74),"",Values!P74)</f>
        <v/>
      </c>
      <c r="Q75" s="35" t="str">
        <f aca="false">IF(ISBLANK(Values!$F74),"",Values!Q74)</f>
        <v/>
      </c>
      <c r="R75" s="35" t="str">
        <f aca="false">IF(ISBLANK(Values!$F74),"",Values!R74)</f>
        <v/>
      </c>
      <c r="S75" s="35" t="str">
        <f aca="false">IF(ISBLANK(Values!$F74),"",Values!S74)</f>
        <v/>
      </c>
      <c r="T75" s="35" t="str">
        <f aca="false">IF(ISBLANK(Values!$F74),"",Values!T74)</f>
        <v/>
      </c>
      <c r="U75" s="35" t="str">
        <f aca="false">IF(ISBLANK(Values!$F74),"",Values!U74)</f>
        <v/>
      </c>
      <c r="W75" s="30"/>
      <c r="X75" s="30"/>
      <c r="Y75" s="33"/>
      <c r="Z75" s="30"/>
      <c r="AA75" s="1" t="str">
        <f aca="false">IF(ISBLANK(Values!E74),"",Values!$B$20)</f>
        <v/>
      </c>
      <c r="AI75" s="36"/>
      <c r="AJ75" s="37"/>
      <c r="AT75" s="28"/>
      <c r="BE75" s="27"/>
      <c r="BF75" s="27"/>
      <c r="BG75" s="27"/>
      <c r="BH75" s="27"/>
      <c r="DO75" s="27"/>
      <c r="DP75" s="27"/>
      <c r="DS75" s="27"/>
      <c r="DY75" s="27"/>
      <c r="DZ75" s="27"/>
      <c r="EA75" s="27"/>
      <c r="EB75" s="27"/>
      <c r="EC75" s="27"/>
      <c r="EV75" s="27"/>
      <c r="FO75" s="28"/>
    </row>
    <row r="76" customFormat="false" ht="15" hidden="false" customHeight="false" outlineLevel="0" collapsed="false">
      <c r="A76" s="27" t="str">
        <f aca="false">IF(ISBLANK(Values!E75),"",IF(Values!$B$37="EU","computercomponent","computer"))</f>
        <v/>
      </c>
      <c r="B76" s="34" t="str">
        <f aca="false">IF(ISBLANK(Values!E75),"",Values!F75)</f>
        <v/>
      </c>
      <c r="C76" s="30" t="str">
        <f aca="false">IF(ISBLANK(Values!E75),"","TellusRem")</f>
        <v/>
      </c>
      <c r="D76" s="29" t="str">
        <f aca="false">IF(ISBLANK(Values!E75),"",Values!E75)</f>
        <v/>
      </c>
      <c r="E76" s="27" t="str">
        <f aca="false">IF(ISBLANK(Values!E75),"","EAN")</f>
        <v/>
      </c>
      <c r="F76" s="28" t="str">
        <f aca="false">IF(ISBLANK(Values!E75),"",IF(Values!J75, SUBSTITUTE(Values!$B$1, "{language}", Values!H75) &amp; " " &amp;Values!$B$3, SUBSTITUTE(Values!$B$2, "{language}", Values!$H75) &amp; " " &amp;Values!$B$3))</f>
        <v/>
      </c>
      <c r="G76" s="30" t="str">
        <f aca="false">IF(ISBLANK(Values!E75),"","TellusRem")</f>
        <v/>
      </c>
      <c r="H76" s="27" t="str">
        <f aca="false">IF(ISBLANK(Values!E75),"",Values!$B$16)</f>
        <v/>
      </c>
      <c r="I76" s="27" t="str">
        <f aca="false">IF(ISBLANK(Values!E75),"","4730574031")</f>
        <v/>
      </c>
      <c r="J76" s="33" t="str">
        <f aca="false">IF(ISBLANK(Values!E75),"",Values!F75 )</f>
        <v/>
      </c>
      <c r="K76" s="28" t="str">
        <f aca="false">IF(ISBLANK(Values!E75),"",IF(Values!J75, Values!$B$4, Values!$B$5))</f>
        <v/>
      </c>
      <c r="L76" s="32" t="str">
        <f aca="false">IF(ISBLANK(Values!E75),"",Values!$B$18)</f>
        <v/>
      </c>
      <c r="M76" s="35" t="str">
        <f aca="false">IF(ISBLANK(Values!E75),"",Values!$M75)</f>
        <v/>
      </c>
      <c r="N76" s="35" t="str">
        <f aca="false">IF(ISBLANK(Values!$F75),"",Values!N75)</f>
        <v/>
      </c>
      <c r="O76" s="35" t="str">
        <f aca="false">IF(ISBLANK(Values!$F75),"",Values!O75)</f>
        <v/>
      </c>
      <c r="P76" s="35" t="str">
        <f aca="false">IF(ISBLANK(Values!$F75),"",Values!P75)</f>
        <v/>
      </c>
      <c r="Q76" s="35" t="str">
        <f aca="false">IF(ISBLANK(Values!$F75),"",Values!Q75)</f>
        <v/>
      </c>
      <c r="R76" s="35" t="str">
        <f aca="false">IF(ISBLANK(Values!$F75),"",Values!R75)</f>
        <v/>
      </c>
      <c r="S76" s="35" t="str">
        <f aca="false">IF(ISBLANK(Values!$F75),"",Values!S75)</f>
        <v/>
      </c>
      <c r="T76" s="35" t="str">
        <f aca="false">IF(ISBLANK(Values!$F75),"",Values!T75)</f>
        <v/>
      </c>
      <c r="U76" s="35" t="str">
        <f aca="false">IF(ISBLANK(Values!$F75),"",Values!U75)</f>
        <v/>
      </c>
      <c r="W76" s="30"/>
      <c r="X76" s="30"/>
      <c r="Y76" s="33"/>
      <c r="Z76" s="30"/>
      <c r="AA76" s="1" t="str">
        <f aca="false">IF(ISBLANK(Values!E75),"",Values!$B$20)</f>
        <v/>
      </c>
      <c r="AI76" s="36"/>
      <c r="AJ76" s="37"/>
      <c r="AT76" s="28"/>
      <c r="BE76" s="27"/>
      <c r="BF76" s="27"/>
      <c r="BG76" s="27"/>
      <c r="BH76" s="27"/>
      <c r="DO76" s="27"/>
      <c r="DP76" s="27"/>
      <c r="DS76" s="27"/>
      <c r="DY76" s="27"/>
      <c r="DZ76" s="27"/>
      <c r="EA76" s="27"/>
      <c r="EB76" s="27"/>
      <c r="EC76" s="27"/>
      <c r="EV76" s="27"/>
      <c r="FO76" s="28"/>
    </row>
    <row r="77" customFormat="false" ht="15" hidden="false" customHeight="false" outlineLevel="0" collapsed="false">
      <c r="A77" s="27" t="str">
        <f aca="false">IF(ISBLANK(Values!E76),"",IF(Values!$B$37="EU","computercomponent","computer"))</f>
        <v/>
      </c>
      <c r="B77" s="34" t="str">
        <f aca="false">IF(ISBLANK(Values!E76),"",Values!F76)</f>
        <v/>
      </c>
      <c r="C77" s="30" t="str">
        <f aca="false">IF(ISBLANK(Values!E76),"","TellusRem")</f>
        <v/>
      </c>
      <c r="D77" s="29" t="str">
        <f aca="false">IF(ISBLANK(Values!E76),"",Values!E76)</f>
        <v/>
      </c>
      <c r="E77" s="27" t="str">
        <f aca="false">IF(ISBLANK(Values!E76),"","EAN")</f>
        <v/>
      </c>
      <c r="F77" s="28" t="str">
        <f aca="false">IF(ISBLANK(Values!E76),"",IF(Values!J76, SUBSTITUTE(Values!$B$1, "{language}", Values!H76) &amp; " " &amp;Values!$B$3, SUBSTITUTE(Values!$B$2, "{language}", Values!$H76) &amp; " " &amp;Values!$B$3))</f>
        <v/>
      </c>
      <c r="G77" s="30" t="str">
        <f aca="false">IF(ISBLANK(Values!E76),"","TellusRem")</f>
        <v/>
      </c>
      <c r="H77" s="27" t="str">
        <f aca="false">IF(ISBLANK(Values!E76),"",Values!$B$16)</f>
        <v/>
      </c>
      <c r="I77" s="27" t="str">
        <f aca="false">IF(ISBLANK(Values!E76),"","4730574031")</f>
        <v/>
      </c>
      <c r="J77" s="33" t="str">
        <f aca="false">IF(ISBLANK(Values!E76),"",Values!F76 )</f>
        <v/>
      </c>
      <c r="K77" s="28" t="str">
        <f aca="false">IF(ISBLANK(Values!E76),"",IF(Values!J76, Values!$B$4, Values!$B$5))</f>
        <v/>
      </c>
      <c r="L77" s="32" t="str">
        <f aca="false">IF(ISBLANK(Values!E76),"",Values!$B$18)</f>
        <v/>
      </c>
      <c r="M77" s="35" t="str">
        <f aca="false">IF(ISBLANK(Values!E76),"",Values!$M76)</f>
        <v/>
      </c>
      <c r="N77" s="35" t="str">
        <f aca="false">IF(ISBLANK(Values!$F76),"",Values!N76)</f>
        <v/>
      </c>
      <c r="O77" s="35" t="str">
        <f aca="false">IF(ISBLANK(Values!$F76),"",Values!O76)</f>
        <v/>
      </c>
      <c r="P77" s="35" t="str">
        <f aca="false">IF(ISBLANK(Values!$F76),"",Values!P76)</f>
        <v/>
      </c>
      <c r="Q77" s="35" t="str">
        <f aca="false">IF(ISBLANK(Values!$F76),"",Values!Q76)</f>
        <v/>
      </c>
      <c r="R77" s="35" t="str">
        <f aca="false">IF(ISBLANK(Values!$F76),"",Values!R76)</f>
        <v/>
      </c>
      <c r="S77" s="35" t="str">
        <f aca="false">IF(ISBLANK(Values!$F76),"",Values!S76)</f>
        <v/>
      </c>
      <c r="T77" s="35" t="str">
        <f aca="false">IF(ISBLANK(Values!$F76),"",Values!T76)</f>
        <v/>
      </c>
      <c r="U77" s="35" t="str">
        <f aca="false">IF(ISBLANK(Values!$F76),"",Values!U76)</f>
        <v/>
      </c>
      <c r="W77" s="30"/>
      <c r="X77" s="30"/>
      <c r="Y77" s="33"/>
      <c r="Z77" s="30"/>
      <c r="AA77" s="1" t="str">
        <f aca="false">IF(ISBLANK(Values!E76),"",Values!$B$20)</f>
        <v/>
      </c>
      <c r="AI77" s="36"/>
      <c r="AJ77" s="37"/>
      <c r="AT77" s="28"/>
      <c r="BE77" s="27"/>
      <c r="BF77" s="27"/>
      <c r="BG77" s="27"/>
      <c r="BH77" s="27"/>
      <c r="DO77" s="27"/>
      <c r="DP77" s="27"/>
      <c r="DS77" s="27"/>
      <c r="DY77" s="27"/>
      <c r="DZ77" s="27"/>
      <c r="EA77" s="27"/>
      <c r="EB77" s="27"/>
      <c r="EC77" s="27"/>
      <c r="EV77" s="27"/>
      <c r="FO77" s="28"/>
    </row>
    <row r="78" customFormat="false" ht="15" hidden="false" customHeight="false" outlineLevel="0" collapsed="false">
      <c r="A78" s="27" t="str">
        <f aca="false">IF(ISBLANK(Values!E77),"",IF(Values!$B$37="EU","computercomponent","computer"))</f>
        <v/>
      </c>
      <c r="B78" s="34" t="str">
        <f aca="false">IF(ISBLANK(Values!E77),"",Values!F77)</f>
        <v/>
      </c>
      <c r="C78" s="30" t="str">
        <f aca="false">IF(ISBLANK(Values!E77),"","TellusRem")</f>
        <v/>
      </c>
      <c r="D78" s="29" t="str">
        <f aca="false">IF(ISBLANK(Values!E77),"",Values!E77)</f>
        <v/>
      </c>
      <c r="E78" s="27" t="str">
        <f aca="false">IF(ISBLANK(Values!E77),"","EAN")</f>
        <v/>
      </c>
      <c r="F78" s="28" t="str">
        <f aca="false">IF(ISBLANK(Values!E77),"",IF(Values!J77, SUBSTITUTE(Values!$B$1, "{language}", Values!H77) &amp; " " &amp;Values!$B$3, SUBSTITUTE(Values!$B$2, "{language}", Values!$H77) &amp; " " &amp;Values!$B$3))</f>
        <v/>
      </c>
      <c r="G78" s="30" t="str">
        <f aca="false">IF(ISBLANK(Values!E77),"","TellusRem")</f>
        <v/>
      </c>
      <c r="H78" s="27" t="str">
        <f aca="false">IF(ISBLANK(Values!E77),"",Values!$B$16)</f>
        <v/>
      </c>
      <c r="I78" s="27" t="str">
        <f aca="false">IF(ISBLANK(Values!E77),"","4730574031")</f>
        <v/>
      </c>
      <c r="J78" s="33" t="str">
        <f aca="false">IF(ISBLANK(Values!E77),"",Values!F77 )</f>
        <v/>
      </c>
      <c r="K78" s="28" t="str">
        <f aca="false">IF(ISBLANK(Values!E77),"",IF(Values!J77, Values!$B$4, Values!$B$5))</f>
        <v/>
      </c>
      <c r="L78" s="32" t="str">
        <f aca="false">IF(ISBLANK(Values!E77),"",Values!$B$18)</f>
        <v/>
      </c>
      <c r="M78" s="35" t="str">
        <f aca="false">IF(ISBLANK(Values!E77),"",Values!$M77)</f>
        <v/>
      </c>
      <c r="N78" s="35" t="str">
        <f aca="false">IF(ISBLANK(Values!$F77),"",Values!N77)</f>
        <v/>
      </c>
      <c r="O78" s="35" t="str">
        <f aca="false">IF(ISBLANK(Values!$F77),"",Values!O77)</f>
        <v/>
      </c>
      <c r="P78" s="35" t="str">
        <f aca="false">IF(ISBLANK(Values!$F77),"",Values!P77)</f>
        <v/>
      </c>
      <c r="Q78" s="35" t="str">
        <f aca="false">IF(ISBLANK(Values!$F77),"",Values!Q77)</f>
        <v/>
      </c>
      <c r="R78" s="35" t="str">
        <f aca="false">IF(ISBLANK(Values!$F77),"",Values!R77)</f>
        <v/>
      </c>
      <c r="S78" s="35" t="str">
        <f aca="false">IF(ISBLANK(Values!$F77),"",Values!S77)</f>
        <v/>
      </c>
      <c r="T78" s="35" t="str">
        <f aca="false">IF(ISBLANK(Values!$F77),"",Values!T77)</f>
        <v/>
      </c>
      <c r="U78" s="35" t="str">
        <f aca="false">IF(ISBLANK(Values!$F77),"",Values!U77)</f>
        <v/>
      </c>
      <c r="W78" s="30"/>
      <c r="X78" s="30"/>
      <c r="Y78" s="33"/>
      <c r="Z78" s="30"/>
      <c r="AA78" s="1" t="str">
        <f aca="false">IF(ISBLANK(Values!E77),"",Values!$B$20)</f>
        <v/>
      </c>
      <c r="AI78" s="36"/>
      <c r="AJ78" s="37"/>
      <c r="AT78" s="28"/>
      <c r="BE78" s="27"/>
      <c r="BF78" s="27"/>
      <c r="BG78" s="27"/>
      <c r="BH78" s="27"/>
      <c r="DO78" s="27"/>
      <c r="DP78" s="27"/>
      <c r="DS78" s="27"/>
      <c r="DY78" s="27"/>
      <c r="DZ78" s="27"/>
      <c r="EA78" s="27"/>
      <c r="EB78" s="27"/>
      <c r="EC78" s="27"/>
      <c r="EV78" s="27"/>
      <c r="FO78" s="28"/>
    </row>
    <row r="79" customFormat="false" ht="15" hidden="false" customHeight="false" outlineLevel="0" collapsed="false">
      <c r="A79" s="27" t="str">
        <f aca="false">IF(ISBLANK(Values!E78),"",IF(Values!$B$37="EU","computercomponent","computer"))</f>
        <v/>
      </c>
      <c r="B79" s="34" t="str">
        <f aca="false">IF(ISBLANK(Values!E78),"",Values!F78)</f>
        <v/>
      </c>
      <c r="C79" s="30" t="str">
        <f aca="false">IF(ISBLANK(Values!E78),"","TellusRem")</f>
        <v/>
      </c>
      <c r="D79" s="29" t="str">
        <f aca="false">IF(ISBLANK(Values!E78),"",Values!E78)</f>
        <v/>
      </c>
      <c r="E79" s="27" t="str">
        <f aca="false">IF(ISBLANK(Values!E78),"","EAN")</f>
        <v/>
      </c>
      <c r="F79" s="28" t="str">
        <f aca="false">IF(ISBLANK(Values!E78),"",IF(Values!J78, SUBSTITUTE(Values!$B$1, "{language}", Values!H78) &amp; " " &amp;Values!$B$3, SUBSTITUTE(Values!$B$2, "{language}", Values!$H78) &amp; " " &amp;Values!$B$3))</f>
        <v/>
      </c>
      <c r="G79" s="30" t="str">
        <f aca="false">IF(ISBLANK(Values!E78),"","TellusRem")</f>
        <v/>
      </c>
      <c r="H79" s="27" t="str">
        <f aca="false">IF(ISBLANK(Values!E78),"",Values!$B$16)</f>
        <v/>
      </c>
      <c r="I79" s="27" t="str">
        <f aca="false">IF(ISBLANK(Values!E78),"","4730574031")</f>
        <v/>
      </c>
      <c r="J79" s="33" t="str">
        <f aca="false">IF(ISBLANK(Values!E78),"",Values!F78 )</f>
        <v/>
      </c>
      <c r="K79" s="28" t="str">
        <f aca="false">IF(ISBLANK(Values!E78),"",IF(Values!J78, Values!$B$4, Values!$B$5))</f>
        <v/>
      </c>
      <c r="L79" s="32" t="str">
        <f aca="false">IF(ISBLANK(Values!E78),"",Values!$B$18)</f>
        <v/>
      </c>
      <c r="M79" s="35" t="str">
        <f aca="false">IF(ISBLANK(Values!E78),"",Values!$M78)</f>
        <v/>
      </c>
      <c r="N79" s="35" t="str">
        <f aca="false">IF(ISBLANK(Values!$F78),"",Values!N78)</f>
        <v/>
      </c>
      <c r="O79" s="35" t="str">
        <f aca="false">IF(ISBLANK(Values!$F78),"",Values!O78)</f>
        <v/>
      </c>
      <c r="P79" s="35" t="str">
        <f aca="false">IF(ISBLANK(Values!$F78),"",Values!P78)</f>
        <v/>
      </c>
      <c r="Q79" s="35" t="str">
        <f aca="false">IF(ISBLANK(Values!$F78),"",Values!Q78)</f>
        <v/>
      </c>
      <c r="R79" s="35" t="str">
        <f aca="false">IF(ISBLANK(Values!$F78),"",Values!R78)</f>
        <v/>
      </c>
      <c r="S79" s="35" t="str">
        <f aca="false">IF(ISBLANK(Values!$F78),"",Values!S78)</f>
        <v/>
      </c>
      <c r="T79" s="35" t="str">
        <f aca="false">IF(ISBLANK(Values!$F78),"",Values!T78)</f>
        <v/>
      </c>
      <c r="U79" s="35" t="str">
        <f aca="false">IF(ISBLANK(Values!$F78),"",Values!U78)</f>
        <v/>
      </c>
      <c r="W79" s="30"/>
      <c r="X79" s="30"/>
      <c r="Y79" s="33"/>
      <c r="Z79" s="30"/>
      <c r="AA79" s="1" t="str">
        <f aca="false">IF(ISBLANK(Values!E78),"",Values!$B$20)</f>
        <v/>
      </c>
      <c r="AI79" s="36"/>
      <c r="AJ79" s="37"/>
      <c r="AT79" s="28"/>
      <c r="BE79" s="27"/>
      <c r="BF79" s="27"/>
      <c r="BG79" s="27"/>
      <c r="BH79" s="27"/>
      <c r="DO79" s="27"/>
      <c r="DP79" s="27"/>
      <c r="DS79" s="27"/>
      <c r="DY79" s="27"/>
      <c r="DZ79" s="27"/>
      <c r="EA79" s="27"/>
      <c r="EB79" s="27"/>
      <c r="EC79" s="27"/>
      <c r="EV79" s="27"/>
      <c r="FO79" s="28"/>
    </row>
    <row r="80" customFormat="false" ht="15" hidden="false" customHeight="false" outlineLevel="0" collapsed="false">
      <c r="A80" s="27" t="str">
        <f aca="false">IF(ISBLANK(Values!E79),"",IF(Values!$B$37="EU","computercomponent","computer"))</f>
        <v/>
      </c>
      <c r="B80" s="34" t="str">
        <f aca="false">IF(ISBLANK(Values!E79),"",Values!F79)</f>
        <v/>
      </c>
      <c r="C80" s="30" t="str">
        <f aca="false">IF(ISBLANK(Values!E79),"","TellusRem")</f>
        <v/>
      </c>
      <c r="D80" s="29" t="str">
        <f aca="false">IF(ISBLANK(Values!E79),"",Values!E79)</f>
        <v/>
      </c>
      <c r="E80" s="27" t="str">
        <f aca="false">IF(ISBLANK(Values!E79),"","EAN")</f>
        <v/>
      </c>
      <c r="F80" s="28" t="str">
        <f aca="false">IF(ISBLANK(Values!E79),"",IF(Values!J79, SUBSTITUTE(Values!$B$1, "{language}", Values!H79) &amp; " " &amp;Values!$B$3, SUBSTITUTE(Values!$B$2, "{language}", Values!$H79) &amp; " " &amp;Values!$B$3))</f>
        <v/>
      </c>
      <c r="G80" s="30" t="str">
        <f aca="false">IF(ISBLANK(Values!E79),"","TellusRem")</f>
        <v/>
      </c>
      <c r="H80" s="27" t="str">
        <f aca="false">IF(ISBLANK(Values!E79),"",Values!$B$16)</f>
        <v/>
      </c>
      <c r="I80" s="27" t="str">
        <f aca="false">IF(ISBLANK(Values!E79),"","4730574031")</f>
        <v/>
      </c>
      <c r="J80" s="33" t="str">
        <f aca="false">IF(ISBLANK(Values!E79),"",Values!F79 )</f>
        <v/>
      </c>
      <c r="K80" s="28" t="str">
        <f aca="false">IF(ISBLANK(Values!E79),"",IF(Values!J79, Values!$B$4, Values!$B$5))</f>
        <v/>
      </c>
      <c r="L80" s="32" t="str">
        <f aca="false">IF(ISBLANK(Values!E79),"",Values!$B$18)</f>
        <v/>
      </c>
      <c r="M80" s="35" t="str">
        <f aca="false">IF(ISBLANK(Values!E79),"",Values!$M79)</f>
        <v/>
      </c>
      <c r="N80" s="35" t="str">
        <f aca="false">IF(ISBLANK(Values!$F79),"",Values!N79)</f>
        <v/>
      </c>
      <c r="O80" s="35" t="str">
        <f aca="false">IF(ISBLANK(Values!$F79),"",Values!O79)</f>
        <v/>
      </c>
      <c r="P80" s="35" t="str">
        <f aca="false">IF(ISBLANK(Values!$F79),"",Values!P79)</f>
        <v/>
      </c>
      <c r="Q80" s="35" t="str">
        <f aca="false">IF(ISBLANK(Values!$F79),"",Values!Q79)</f>
        <v/>
      </c>
      <c r="R80" s="35" t="str">
        <f aca="false">IF(ISBLANK(Values!$F79),"",Values!R79)</f>
        <v/>
      </c>
      <c r="S80" s="35" t="str">
        <f aca="false">IF(ISBLANK(Values!$F79),"",Values!S79)</f>
        <v/>
      </c>
      <c r="T80" s="35" t="str">
        <f aca="false">IF(ISBLANK(Values!$F79),"",Values!T79)</f>
        <v/>
      </c>
      <c r="U80" s="35" t="str">
        <f aca="false">IF(ISBLANK(Values!$F79),"",Values!U79)</f>
        <v/>
      </c>
      <c r="W80" s="30"/>
      <c r="X80" s="30"/>
      <c r="Y80" s="33"/>
      <c r="Z80" s="30"/>
      <c r="AA80" s="1" t="str">
        <f aca="false">IF(ISBLANK(Values!E79),"",Values!$B$20)</f>
        <v/>
      </c>
      <c r="AI80" s="36"/>
      <c r="AJ80" s="37"/>
      <c r="AT80" s="28"/>
      <c r="BE80" s="27"/>
      <c r="BF80" s="27"/>
      <c r="BG80" s="27"/>
      <c r="BH80" s="27"/>
      <c r="DO80" s="27"/>
      <c r="DP80" s="27"/>
      <c r="DS80" s="27"/>
      <c r="DY80" s="27"/>
      <c r="DZ80" s="27"/>
      <c r="EA80" s="27"/>
      <c r="EB80" s="27"/>
      <c r="EC80" s="27"/>
      <c r="EV80" s="27"/>
      <c r="FO80" s="28"/>
    </row>
    <row r="81" customFormat="false" ht="15" hidden="false" customHeight="false" outlineLevel="0" collapsed="false">
      <c r="A81" s="27" t="str">
        <f aca="false">IF(ISBLANK(Values!E80),"",IF(Values!$B$37="EU","computercomponent","computer"))</f>
        <v/>
      </c>
      <c r="B81" s="34" t="str">
        <f aca="false">IF(ISBLANK(Values!E80),"",Values!F80)</f>
        <v/>
      </c>
      <c r="C81" s="30" t="str">
        <f aca="false">IF(ISBLANK(Values!E80),"","TellusRem")</f>
        <v/>
      </c>
      <c r="D81" s="29" t="str">
        <f aca="false">IF(ISBLANK(Values!E80),"",Values!E80)</f>
        <v/>
      </c>
      <c r="E81" s="27" t="str">
        <f aca="false">IF(ISBLANK(Values!E80),"","EAN")</f>
        <v/>
      </c>
      <c r="F81" s="28" t="str">
        <f aca="false">IF(ISBLANK(Values!E80),"",IF(Values!J80, SUBSTITUTE(Values!$B$1, "{language}", Values!H80) &amp; " " &amp;Values!$B$3, SUBSTITUTE(Values!$B$2, "{language}", Values!$H80) &amp; " " &amp;Values!$B$3))</f>
        <v/>
      </c>
      <c r="G81" s="30" t="str">
        <f aca="false">IF(ISBLANK(Values!E80),"","TellusRem")</f>
        <v/>
      </c>
      <c r="H81" s="27" t="str">
        <f aca="false">IF(ISBLANK(Values!E80),"",Values!$B$16)</f>
        <v/>
      </c>
      <c r="I81" s="27" t="str">
        <f aca="false">IF(ISBLANK(Values!E80),"","4730574031")</f>
        <v/>
      </c>
      <c r="J81" s="33" t="str">
        <f aca="false">IF(ISBLANK(Values!E80),"",Values!F80 )</f>
        <v/>
      </c>
      <c r="K81" s="28" t="str">
        <f aca="false">IF(ISBLANK(Values!E80),"",IF(Values!J80, Values!$B$4, Values!$B$5))</f>
        <v/>
      </c>
      <c r="L81" s="32" t="str">
        <f aca="false">IF(ISBLANK(Values!E80),"",Values!$B$18)</f>
        <v/>
      </c>
      <c r="M81" s="35" t="str">
        <f aca="false">IF(ISBLANK(Values!E80),"",Values!$M80)</f>
        <v/>
      </c>
      <c r="N81" s="35" t="str">
        <f aca="false">IF(ISBLANK(Values!$F80),"",Values!N80)</f>
        <v/>
      </c>
      <c r="O81" s="35" t="str">
        <f aca="false">IF(ISBLANK(Values!$F80),"",Values!O80)</f>
        <v/>
      </c>
      <c r="P81" s="35" t="str">
        <f aca="false">IF(ISBLANK(Values!$F80),"",Values!P80)</f>
        <v/>
      </c>
      <c r="Q81" s="35" t="str">
        <f aca="false">IF(ISBLANK(Values!$F80),"",Values!Q80)</f>
        <v/>
      </c>
      <c r="R81" s="35" t="str">
        <f aca="false">IF(ISBLANK(Values!$F80),"",Values!R80)</f>
        <v/>
      </c>
      <c r="S81" s="35" t="str">
        <f aca="false">IF(ISBLANK(Values!$F80),"",Values!S80)</f>
        <v/>
      </c>
      <c r="T81" s="35" t="str">
        <f aca="false">IF(ISBLANK(Values!$F80),"",Values!T80)</f>
        <v/>
      </c>
      <c r="U81" s="35" t="str">
        <f aca="false">IF(ISBLANK(Values!$F80),"",Values!U80)</f>
        <v/>
      </c>
      <c r="W81" s="30"/>
      <c r="X81" s="30"/>
      <c r="Y81" s="33"/>
      <c r="Z81" s="30"/>
      <c r="AA81" s="1" t="str">
        <f aca="false">IF(ISBLANK(Values!E80),"",Values!$B$20)</f>
        <v/>
      </c>
      <c r="AI81" s="36"/>
      <c r="AJ81" s="37"/>
      <c r="AT81" s="28"/>
      <c r="BE81" s="27"/>
      <c r="BF81" s="27"/>
      <c r="BG81" s="27"/>
      <c r="BH81" s="27"/>
      <c r="DO81" s="27"/>
      <c r="DP81" s="27"/>
      <c r="DS81" s="27"/>
      <c r="DY81" s="27"/>
      <c r="DZ81" s="27"/>
      <c r="EA81" s="27"/>
      <c r="EB81" s="27"/>
      <c r="EC81" s="27"/>
      <c r="EV81" s="27"/>
      <c r="FO81" s="28"/>
    </row>
    <row r="82" customFormat="false" ht="15" hidden="false" customHeight="false" outlineLevel="0" collapsed="false">
      <c r="A82" s="27" t="str">
        <f aca="false">IF(ISBLANK(Values!E81),"",IF(Values!$B$37="EU","computercomponent","computer"))</f>
        <v/>
      </c>
      <c r="B82" s="34" t="str">
        <f aca="false">IF(ISBLANK(Values!E81),"",Values!F81)</f>
        <v/>
      </c>
      <c r="C82" s="30" t="str">
        <f aca="false">IF(ISBLANK(Values!E81),"","TellusRem")</f>
        <v/>
      </c>
      <c r="D82" s="29" t="str">
        <f aca="false">IF(ISBLANK(Values!E81),"",Values!E81)</f>
        <v/>
      </c>
      <c r="E82" s="27" t="str">
        <f aca="false">IF(ISBLANK(Values!E81),"","EAN")</f>
        <v/>
      </c>
      <c r="F82" s="28" t="str">
        <f aca="false">IF(ISBLANK(Values!E81),"",IF(Values!J81, SUBSTITUTE(Values!$B$1, "{language}", Values!H81) &amp; " " &amp;Values!$B$3, SUBSTITUTE(Values!$B$2, "{language}", Values!$H81) &amp; " " &amp;Values!$B$3))</f>
        <v/>
      </c>
      <c r="G82" s="30" t="str">
        <f aca="false">IF(ISBLANK(Values!E81),"","TellusRem")</f>
        <v/>
      </c>
      <c r="H82" s="27" t="str">
        <f aca="false">IF(ISBLANK(Values!E81),"",Values!$B$16)</f>
        <v/>
      </c>
      <c r="I82" s="27" t="str">
        <f aca="false">IF(ISBLANK(Values!E81),"","4730574031")</f>
        <v/>
      </c>
      <c r="J82" s="33" t="str">
        <f aca="false">IF(ISBLANK(Values!E81),"",Values!F81 )</f>
        <v/>
      </c>
      <c r="K82" s="28" t="str">
        <f aca="false">IF(ISBLANK(Values!E81),"",IF(Values!J81, Values!$B$4, Values!$B$5))</f>
        <v/>
      </c>
      <c r="L82" s="32" t="str">
        <f aca="false">IF(ISBLANK(Values!E81),"",Values!$B$18)</f>
        <v/>
      </c>
      <c r="M82" s="35" t="str">
        <f aca="false">IF(ISBLANK(Values!E81),"",Values!$M81)</f>
        <v/>
      </c>
      <c r="N82" s="35" t="str">
        <f aca="false">IF(ISBLANK(Values!$F81),"",Values!N81)</f>
        <v/>
      </c>
      <c r="O82" s="35" t="str">
        <f aca="false">IF(ISBLANK(Values!$F81),"",Values!O81)</f>
        <v/>
      </c>
      <c r="P82" s="35" t="str">
        <f aca="false">IF(ISBLANK(Values!$F81),"",Values!P81)</f>
        <v/>
      </c>
      <c r="Q82" s="35" t="str">
        <f aca="false">IF(ISBLANK(Values!$F81),"",Values!Q81)</f>
        <v/>
      </c>
      <c r="R82" s="35" t="str">
        <f aca="false">IF(ISBLANK(Values!$F81),"",Values!R81)</f>
        <v/>
      </c>
      <c r="S82" s="35" t="str">
        <f aca="false">IF(ISBLANK(Values!$F81),"",Values!S81)</f>
        <v/>
      </c>
      <c r="T82" s="35" t="str">
        <f aca="false">IF(ISBLANK(Values!$F81),"",Values!T81)</f>
        <v/>
      </c>
      <c r="U82" s="35" t="str">
        <f aca="false">IF(ISBLANK(Values!$F81),"",Values!U81)</f>
        <v/>
      </c>
      <c r="W82" s="30"/>
      <c r="X82" s="30"/>
      <c r="Y82" s="33"/>
      <c r="Z82" s="30"/>
      <c r="AA82" s="1" t="str">
        <f aca="false">IF(ISBLANK(Values!E81),"",Values!$B$20)</f>
        <v/>
      </c>
      <c r="AI82" s="36"/>
      <c r="AJ82" s="37"/>
      <c r="AT82" s="28"/>
      <c r="BE82" s="27"/>
      <c r="BF82" s="27"/>
      <c r="BG82" s="27"/>
      <c r="BH82" s="27"/>
      <c r="DO82" s="27"/>
      <c r="DP82" s="27"/>
      <c r="DS82" s="27"/>
      <c r="DY82" s="27"/>
      <c r="DZ82" s="27"/>
      <c r="EA82" s="27"/>
      <c r="EB82" s="27"/>
      <c r="EC82" s="27"/>
      <c r="EV82" s="27"/>
      <c r="FO82" s="28"/>
    </row>
    <row r="83" customFormat="false" ht="15" hidden="false" customHeight="false" outlineLevel="0" collapsed="false">
      <c r="A83" s="27" t="str">
        <f aca="false">IF(ISBLANK(Values!E82),"",IF(Values!$B$37="EU","computercomponent","computer"))</f>
        <v/>
      </c>
      <c r="B83" s="34" t="str">
        <f aca="false">IF(ISBLANK(Values!E82),"",Values!F82)</f>
        <v/>
      </c>
      <c r="C83" s="30" t="str">
        <f aca="false">IF(ISBLANK(Values!E82),"","TellusRem")</f>
        <v/>
      </c>
      <c r="D83" s="29" t="str">
        <f aca="false">IF(ISBLANK(Values!E82),"",Values!E82)</f>
        <v/>
      </c>
      <c r="E83" s="27" t="str">
        <f aca="false">IF(ISBLANK(Values!E82),"","EAN")</f>
        <v/>
      </c>
      <c r="F83" s="28" t="str">
        <f aca="false">IF(ISBLANK(Values!E82),"",IF(Values!J82, SUBSTITUTE(Values!$B$1, "{language}", Values!H82) &amp; " " &amp;Values!$B$3, SUBSTITUTE(Values!$B$2, "{language}", Values!$H82) &amp; " " &amp;Values!$B$3))</f>
        <v/>
      </c>
      <c r="G83" s="30" t="str">
        <f aca="false">IF(ISBLANK(Values!E82),"","TellusRem")</f>
        <v/>
      </c>
      <c r="H83" s="27" t="str">
        <f aca="false">IF(ISBLANK(Values!E82),"",Values!$B$16)</f>
        <v/>
      </c>
      <c r="I83" s="27" t="str">
        <f aca="false">IF(ISBLANK(Values!E82),"","4730574031")</f>
        <v/>
      </c>
      <c r="J83" s="33" t="str">
        <f aca="false">IF(ISBLANK(Values!E82),"",Values!F82 )</f>
        <v/>
      </c>
      <c r="K83" s="28" t="str">
        <f aca="false">IF(ISBLANK(Values!E82),"",IF(Values!J82, Values!$B$4, Values!$B$5))</f>
        <v/>
      </c>
      <c r="L83" s="32" t="str">
        <f aca="false">IF(ISBLANK(Values!E82),"",Values!$B$18)</f>
        <v/>
      </c>
      <c r="M83" s="35" t="str">
        <f aca="false">IF(ISBLANK(Values!E82),"",Values!$M82)</f>
        <v/>
      </c>
      <c r="N83" s="35" t="str">
        <f aca="false">IF(ISBLANK(Values!$F82),"",Values!N82)</f>
        <v/>
      </c>
      <c r="O83" s="35" t="str">
        <f aca="false">IF(ISBLANK(Values!$F82),"",Values!O82)</f>
        <v/>
      </c>
      <c r="P83" s="35" t="str">
        <f aca="false">IF(ISBLANK(Values!$F82),"",Values!P82)</f>
        <v/>
      </c>
      <c r="Q83" s="35" t="str">
        <f aca="false">IF(ISBLANK(Values!$F82),"",Values!Q82)</f>
        <v/>
      </c>
      <c r="R83" s="35" t="str">
        <f aca="false">IF(ISBLANK(Values!$F82),"",Values!R82)</f>
        <v/>
      </c>
      <c r="S83" s="35" t="str">
        <f aca="false">IF(ISBLANK(Values!$F82),"",Values!S82)</f>
        <v/>
      </c>
      <c r="T83" s="35" t="str">
        <f aca="false">IF(ISBLANK(Values!$F82),"",Values!T82)</f>
        <v/>
      </c>
      <c r="U83" s="35" t="str">
        <f aca="false">IF(ISBLANK(Values!$F82),"",Values!U82)</f>
        <v/>
      </c>
      <c r="W83" s="30"/>
      <c r="X83" s="30"/>
      <c r="Y83" s="33"/>
      <c r="Z83" s="30"/>
      <c r="AA83" s="1" t="str">
        <f aca="false">IF(ISBLANK(Values!E82),"",Values!$B$20)</f>
        <v/>
      </c>
      <c r="AI83" s="36"/>
      <c r="AJ83" s="37"/>
      <c r="AT83" s="28"/>
      <c r="BE83" s="27"/>
      <c r="BF83" s="27"/>
      <c r="BG83" s="27"/>
      <c r="BH83" s="27"/>
      <c r="DO83" s="27"/>
      <c r="DP83" s="27"/>
      <c r="DS83" s="27"/>
      <c r="DY83" s="27"/>
      <c r="DZ83" s="27"/>
      <c r="EA83" s="27"/>
      <c r="EB83" s="27"/>
      <c r="EC83" s="27"/>
      <c r="EV83" s="27"/>
      <c r="FO83" s="28"/>
    </row>
    <row r="84" customFormat="false" ht="15" hidden="false" customHeight="false" outlineLevel="0" collapsed="false">
      <c r="A84" s="27" t="str">
        <f aca="false">IF(ISBLANK(Values!E83),"",IF(Values!$B$37="EU","computercomponent","computer"))</f>
        <v/>
      </c>
      <c r="B84" s="34" t="str">
        <f aca="false">IF(ISBLANK(Values!E83),"",Values!F83)</f>
        <v/>
      </c>
      <c r="C84" s="30" t="str">
        <f aca="false">IF(ISBLANK(Values!E83),"","TellusRem")</f>
        <v/>
      </c>
      <c r="D84" s="29" t="str">
        <f aca="false">IF(ISBLANK(Values!E83),"",Values!E83)</f>
        <v/>
      </c>
      <c r="E84" s="27" t="str">
        <f aca="false">IF(ISBLANK(Values!E83),"","EAN")</f>
        <v/>
      </c>
      <c r="F84" s="28" t="str">
        <f aca="false">IF(ISBLANK(Values!E83),"",IF(Values!J83, SUBSTITUTE(Values!$B$1, "{language}", Values!H83) &amp; " " &amp;Values!$B$3, SUBSTITUTE(Values!$B$2, "{language}", Values!$H83) &amp; " " &amp;Values!$B$3))</f>
        <v/>
      </c>
      <c r="G84" s="30" t="str">
        <f aca="false">IF(ISBLANK(Values!E83),"","TellusRem")</f>
        <v/>
      </c>
      <c r="H84" s="27" t="str">
        <f aca="false">IF(ISBLANK(Values!E83),"",Values!$B$16)</f>
        <v/>
      </c>
      <c r="I84" s="27" t="str">
        <f aca="false">IF(ISBLANK(Values!E83),"","4730574031")</f>
        <v/>
      </c>
      <c r="J84" s="33" t="str">
        <f aca="false">IF(ISBLANK(Values!E83),"",Values!F83 )</f>
        <v/>
      </c>
      <c r="K84" s="28" t="str">
        <f aca="false">IF(ISBLANK(Values!E83),"",IF(Values!J83, Values!$B$4, Values!$B$5))</f>
        <v/>
      </c>
      <c r="L84" s="32" t="str">
        <f aca="false">IF(ISBLANK(Values!E83),"",Values!$B$18)</f>
        <v/>
      </c>
      <c r="M84" s="35" t="str">
        <f aca="false">IF(ISBLANK(Values!E83),"",Values!$M83)</f>
        <v/>
      </c>
      <c r="N84" s="35" t="str">
        <f aca="false">IF(ISBLANK(Values!$F83),"",Values!N83)</f>
        <v/>
      </c>
      <c r="O84" s="35" t="str">
        <f aca="false">IF(ISBLANK(Values!$F83),"",Values!O83)</f>
        <v/>
      </c>
      <c r="P84" s="35" t="str">
        <f aca="false">IF(ISBLANK(Values!$F83),"",Values!P83)</f>
        <v/>
      </c>
      <c r="Q84" s="35" t="str">
        <f aca="false">IF(ISBLANK(Values!$F83),"",Values!Q83)</f>
        <v/>
      </c>
      <c r="R84" s="35" t="str">
        <f aca="false">IF(ISBLANK(Values!$F83),"",Values!R83)</f>
        <v/>
      </c>
      <c r="S84" s="35" t="str">
        <f aca="false">IF(ISBLANK(Values!$F83),"",Values!S83)</f>
        <v/>
      </c>
      <c r="T84" s="35" t="str">
        <f aca="false">IF(ISBLANK(Values!$F83),"",Values!T83)</f>
        <v/>
      </c>
      <c r="U84" s="35" t="str">
        <f aca="false">IF(ISBLANK(Values!$F83),"",Values!U83)</f>
        <v/>
      </c>
      <c r="W84" s="30"/>
      <c r="X84" s="30"/>
      <c r="Y84" s="33"/>
      <c r="Z84" s="30"/>
      <c r="AA84" s="1" t="str">
        <f aca="false">IF(ISBLANK(Values!E83),"",Values!$B$20)</f>
        <v/>
      </c>
      <c r="AI84" s="36"/>
      <c r="AJ84" s="37"/>
      <c r="AT84" s="28"/>
      <c r="BE84" s="27"/>
      <c r="BF84" s="27"/>
      <c r="BG84" s="27"/>
      <c r="BH84" s="27"/>
      <c r="DO84" s="27"/>
      <c r="DP84" s="27"/>
      <c r="DS84" s="27"/>
      <c r="DY84" s="27"/>
      <c r="DZ84" s="27"/>
      <c r="EA84" s="27"/>
      <c r="EB84" s="27"/>
      <c r="EC84" s="27"/>
      <c r="EV84" s="27"/>
      <c r="FO84" s="28"/>
    </row>
    <row r="85" customFormat="false" ht="15" hidden="false" customHeight="false" outlineLevel="0" collapsed="false">
      <c r="A85" s="27" t="str">
        <f aca="false">IF(ISBLANK(Values!E84),"",IF(Values!$B$37="EU","computercomponent","computer"))</f>
        <v/>
      </c>
      <c r="B85" s="34" t="str">
        <f aca="false">IF(ISBLANK(Values!E84),"",Values!F84)</f>
        <v/>
      </c>
      <c r="C85" s="30" t="str">
        <f aca="false">IF(ISBLANK(Values!E84),"","TellusRem")</f>
        <v/>
      </c>
      <c r="D85" s="29" t="str">
        <f aca="false">IF(ISBLANK(Values!E84),"",Values!E84)</f>
        <v/>
      </c>
      <c r="E85" s="27" t="str">
        <f aca="false">IF(ISBLANK(Values!E84),"","EAN")</f>
        <v/>
      </c>
      <c r="F85" s="28" t="str">
        <f aca="false">IF(ISBLANK(Values!E84),"",IF(Values!J84, SUBSTITUTE(Values!$B$1, "{language}", Values!H84) &amp; " " &amp;Values!$B$3, SUBSTITUTE(Values!$B$2, "{language}", Values!$H84) &amp; " " &amp;Values!$B$3))</f>
        <v/>
      </c>
      <c r="G85" s="30" t="str">
        <f aca="false">IF(ISBLANK(Values!E84),"","TellusRem")</f>
        <v/>
      </c>
      <c r="H85" s="27" t="str">
        <f aca="false">IF(ISBLANK(Values!E84),"",Values!$B$16)</f>
        <v/>
      </c>
      <c r="I85" s="27" t="str">
        <f aca="false">IF(ISBLANK(Values!E84),"","4730574031")</f>
        <v/>
      </c>
      <c r="J85" s="33" t="str">
        <f aca="false">IF(ISBLANK(Values!E84),"",Values!F84 )</f>
        <v/>
      </c>
      <c r="K85" s="28" t="str">
        <f aca="false">IF(ISBLANK(Values!E84),"",IF(Values!J84, Values!$B$4, Values!$B$5))</f>
        <v/>
      </c>
      <c r="L85" s="32" t="str">
        <f aca="false">IF(ISBLANK(Values!E84),"",Values!$B$18)</f>
        <v/>
      </c>
      <c r="M85" s="35" t="str">
        <f aca="false">IF(ISBLANK(Values!E84),"",Values!$M84)</f>
        <v/>
      </c>
      <c r="N85" s="35" t="str">
        <f aca="false">IF(ISBLANK(Values!$F84),"",Values!N84)</f>
        <v/>
      </c>
      <c r="O85" s="35" t="str">
        <f aca="false">IF(ISBLANK(Values!$F84),"",Values!O84)</f>
        <v/>
      </c>
      <c r="P85" s="35" t="str">
        <f aca="false">IF(ISBLANK(Values!$F84),"",Values!P84)</f>
        <v/>
      </c>
      <c r="Q85" s="35" t="str">
        <f aca="false">IF(ISBLANK(Values!$F84),"",Values!Q84)</f>
        <v/>
      </c>
      <c r="R85" s="35" t="str">
        <f aca="false">IF(ISBLANK(Values!$F84),"",Values!R84)</f>
        <v/>
      </c>
      <c r="S85" s="35" t="str">
        <f aca="false">IF(ISBLANK(Values!$F84),"",Values!S84)</f>
        <v/>
      </c>
      <c r="T85" s="35" t="str">
        <f aca="false">IF(ISBLANK(Values!$F84),"",Values!T84)</f>
        <v/>
      </c>
      <c r="U85" s="35" t="str">
        <f aca="false">IF(ISBLANK(Values!$F84),"",Values!U84)</f>
        <v/>
      </c>
      <c r="W85" s="30"/>
      <c r="X85" s="30"/>
      <c r="Y85" s="33"/>
      <c r="Z85" s="30"/>
      <c r="AA85" s="1" t="str">
        <f aca="false">IF(ISBLANK(Values!E84),"",Values!$B$20)</f>
        <v/>
      </c>
      <c r="AI85" s="36"/>
      <c r="AJ85" s="37"/>
      <c r="AT85" s="28"/>
      <c r="BE85" s="27"/>
      <c r="BF85" s="27"/>
      <c r="BG85" s="27"/>
      <c r="BH85" s="27"/>
      <c r="DO85" s="27"/>
      <c r="DP85" s="27"/>
      <c r="DS85" s="27"/>
      <c r="DY85" s="27"/>
      <c r="DZ85" s="27"/>
      <c r="EA85" s="27"/>
      <c r="EB85" s="27"/>
      <c r="EC85" s="27"/>
      <c r="EV85" s="27"/>
      <c r="FO85" s="28"/>
    </row>
    <row r="86" customFormat="false" ht="15" hidden="false" customHeight="false" outlineLevel="0" collapsed="false">
      <c r="A86" s="27" t="str">
        <f aca="false">IF(ISBLANK(Values!E85),"",IF(Values!$B$37="EU","computercomponent","computer"))</f>
        <v/>
      </c>
      <c r="B86" s="34" t="str">
        <f aca="false">IF(ISBLANK(Values!E85),"",Values!F85)</f>
        <v/>
      </c>
      <c r="C86" s="30" t="str">
        <f aca="false">IF(ISBLANK(Values!E85),"","TellusRem")</f>
        <v/>
      </c>
      <c r="D86" s="29" t="str">
        <f aca="false">IF(ISBLANK(Values!E85),"",Values!E85)</f>
        <v/>
      </c>
      <c r="E86" s="27" t="str">
        <f aca="false">IF(ISBLANK(Values!E85),"","EAN")</f>
        <v/>
      </c>
      <c r="F86" s="28" t="str">
        <f aca="false">IF(ISBLANK(Values!E85),"",IF(Values!J85, SUBSTITUTE(Values!$B$1, "{language}", Values!H85) &amp; " " &amp;Values!$B$3, SUBSTITUTE(Values!$B$2, "{language}", Values!$H85) &amp; " " &amp;Values!$B$3))</f>
        <v/>
      </c>
      <c r="G86" s="30" t="str">
        <f aca="false">IF(ISBLANK(Values!E85),"","TellusRem")</f>
        <v/>
      </c>
      <c r="H86" s="27" t="str">
        <f aca="false">IF(ISBLANK(Values!E85),"",Values!$B$16)</f>
        <v/>
      </c>
      <c r="I86" s="27" t="str">
        <f aca="false">IF(ISBLANK(Values!E85),"","4730574031")</f>
        <v/>
      </c>
      <c r="J86" s="33" t="str">
        <f aca="false">IF(ISBLANK(Values!E85),"",Values!F85 )</f>
        <v/>
      </c>
      <c r="K86" s="28" t="str">
        <f aca="false">IF(ISBLANK(Values!E85),"",IF(Values!J85, Values!$B$4, Values!$B$5))</f>
        <v/>
      </c>
      <c r="L86" s="32" t="str">
        <f aca="false">IF(ISBLANK(Values!E85),"",Values!$B$18)</f>
        <v/>
      </c>
      <c r="M86" s="35" t="str">
        <f aca="false">IF(ISBLANK(Values!E85),"",Values!$M85)</f>
        <v/>
      </c>
      <c r="N86" s="35" t="str">
        <f aca="false">IF(ISBLANK(Values!$F85),"",Values!N85)</f>
        <v/>
      </c>
      <c r="O86" s="35" t="str">
        <f aca="false">IF(ISBLANK(Values!$F85),"",Values!O85)</f>
        <v/>
      </c>
      <c r="P86" s="35" t="str">
        <f aca="false">IF(ISBLANK(Values!$F85),"",Values!P85)</f>
        <v/>
      </c>
      <c r="Q86" s="35" t="str">
        <f aca="false">IF(ISBLANK(Values!$F85),"",Values!Q85)</f>
        <v/>
      </c>
      <c r="R86" s="35" t="str">
        <f aca="false">IF(ISBLANK(Values!$F85),"",Values!R85)</f>
        <v/>
      </c>
      <c r="S86" s="35" t="str">
        <f aca="false">IF(ISBLANK(Values!$F85),"",Values!S85)</f>
        <v/>
      </c>
      <c r="T86" s="35" t="str">
        <f aca="false">IF(ISBLANK(Values!$F85),"",Values!T85)</f>
        <v/>
      </c>
      <c r="U86" s="35" t="str">
        <f aca="false">IF(ISBLANK(Values!$F85),"",Values!U85)</f>
        <v/>
      </c>
      <c r="W86" s="30"/>
      <c r="X86" s="30"/>
      <c r="Y86" s="33"/>
      <c r="Z86" s="30"/>
      <c r="AA86" s="1" t="str">
        <f aca="false">IF(ISBLANK(Values!E85),"",Values!$B$20)</f>
        <v/>
      </c>
      <c r="AI86" s="36"/>
      <c r="AJ86" s="37"/>
      <c r="AT86" s="28"/>
      <c r="BE86" s="27"/>
      <c r="BF86" s="27"/>
      <c r="BG86" s="27"/>
      <c r="BH86" s="27"/>
      <c r="DO86" s="27"/>
      <c r="DP86" s="27"/>
      <c r="DS86" s="27"/>
      <c r="DY86" s="27"/>
      <c r="DZ86" s="27"/>
      <c r="EA86" s="27"/>
      <c r="EB86" s="27"/>
      <c r="EC86" s="27"/>
      <c r="EV86" s="27"/>
      <c r="FO86" s="28"/>
    </row>
    <row r="87" customFormat="false" ht="15" hidden="false" customHeight="false" outlineLevel="0" collapsed="false">
      <c r="A87" s="27" t="str">
        <f aca="false">IF(ISBLANK(Values!E86),"",IF(Values!$B$37="EU","computercomponent","computer"))</f>
        <v/>
      </c>
      <c r="B87" s="34" t="str">
        <f aca="false">IF(ISBLANK(Values!E86),"",Values!F86)</f>
        <v/>
      </c>
      <c r="C87" s="30" t="str">
        <f aca="false">IF(ISBLANK(Values!E86),"","TellusRem")</f>
        <v/>
      </c>
      <c r="D87" s="29" t="str">
        <f aca="false">IF(ISBLANK(Values!E86),"",Values!E86)</f>
        <v/>
      </c>
      <c r="E87" s="27" t="str">
        <f aca="false">IF(ISBLANK(Values!E86),"","EAN")</f>
        <v/>
      </c>
      <c r="F87" s="28" t="str">
        <f aca="false">IF(ISBLANK(Values!E86),"",IF(Values!J86, SUBSTITUTE(Values!$B$1, "{language}", Values!H86) &amp; " " &amp;Values!$B$3, SUBSTITUTE(Values!$B$2, "{language}", Values!$H86) &amp; " " &amp;Values!$B$3))</f>
        <v/>
      </c>
      <c r="G87" s="30" t="str">
        <f aca="false">IF(ISBLANK(Values!E86),"","TellusRem")</f>
        <v/>
      </c>
      <c r="H87" s="27" t="str">
        <f aca="false">IF(ISBLANK(Values!E86),"",Values!$B$16)</f>
        <v/>
      </c>
      <c r="I87" s="27" t="str">
        <f aca="false">IF(ISBLANK(Values!E86),"","4730574031")</f>
        <v/>
      </c>
      <c r="J87" s="33" t="str">
        <f aca="false">IF(ISBLANK(Values!E86),"",Values!F86 )</f>
        <v/>
      </c>
      <c r="K87" s="28" t="str">
        <f aca="false">IF(ISBLANK(Values!E86),"",IF(Values!J86, Values!$B$4, Values!$B$5))</f>
        <v/>
      </c>
      <c r="L87" s="32" t="str">
        <f aca="false">IF(ISBLANK(Values!E86),"",Values!$B$18)</f>
        <v/>
      </c>
      <c r="M87" s="35" t="str">
        <f aca="false">IF(ISBLANK(Values!E86),"",Values!$M86)</f>
        <v/>
      </c>
      <c r="N87" s="35" t="str">
        <f aca="false">IF(ISBLANK(Values!$F86),"",Values!N86)</f>
        <v/>
      </c>
      <c r="O87" s="35" t="str">
        <f aca="false">IF(ISBLANK(Values!$F86),"",Values!O86)</f>
        <v/>
      </c>
      <c r="P87" s="35" t="str">
        <f aca="false">IF(ISBLANK(Values!$F86),"",Values!P86)</f>
        <v/>
      </c>
      <c r="Q87" s="35" t="str">
        <f aca="false">IF(ISBLANK(Values!$F86),"",Values!Q86)</f>
        <v/>
      </c>
      <c r="R87" s="35" t="str">
        <f aca="false">IF(ISBLANK(Values!$F86),"",Values!R86)</f>
        <v/>
      </c>
      <c r="S87" s="35" t="str">
        <f aca="false">IF(ISBLANK(Values!$F86),"",Values!S86)</f>
        <v/>
      </c>
      <c r="T87" s="35" t="str">
        <f aca="false">IF(ISBLANK(Values!$F86),"",Values!T86)</f>
        <v/>
      </c>
      <c r="U87" s="35" t="str">
        <f aca="false">IF(ISBLANK(Values!$F86),"",Values!U86)</f>
        <v/>
      </c>
      <c r="W87" s="30"/>
      <c r="X87" s="30"/>
      <c r="Y87" s="33"/>
      <c r="Z87" s="30"/>
      <c r="AA87" s="1" t="str">
        <f aca="false">IF(ISBLANK(Values!E86),"",Values!$B$20)</f>
        <v/>
      </c>
      <c r="AI87" s="36"/>
      <c r="AJ87" s="37"/>
      <c r="AT87" s="28"/>
      <c r="BE87" s="27"/>
      <c r="BF87" s="27"/>
      <c r="BG87" s="27"/>
      <c r="BH87" s="27"/>
      <c r="DO87" s="27"/>
      <c r="DP87" s="27"/>
      <c r="DS87" s="27"/>
      <c r="DY87" s="27"/>
      <c r="DZ87" s="27"/>
      <c r="EA87" s="27"/>
      <c r="EB87" s="27"/>
      <c r="EC87" s="27"/>
      <c r="EV87" s="27"/>
      <c r="FO87" s="28"/>
    </row>
    <row r="88" customFormat="false" ht="15" hidden="false" customHeight="false" outlineLevel="0" collapsed="false">
      <c r="A88" s="27" t="str">
        <f aca="false">IF(ISBLANK(Values!E87),"",IF(Values!$B$37="EU","computercomponent","computer"))</f>
        <v/>
      </c>
      <c r="B88" s="34" t="str">
        <f aca="false">IF(ISBLANK(Values!E87),"",Values!F87)</f>
        <v/>
      </c>
      <c r="C88" s="30" t="str">
        <f aca="false">IF(ISBLANK(Values!E87),"","TellusRem")</f>
        <v/>
      </c>
      <c r="D88" s="29" t="str">
        <f aca="false">IF(ISBLANK(Values!E87),"",Values!E87)</f>
        <v/>
      </c>
      <c r="E88" s="27" t="str">
        <f aca="false">IF(ISBLANK(Values!E87),"","EAN")</f>
        <v/>
      </c>
      <c r="F88" s="28" t="str">
        <f aca="false">IF(ISBLANK(Values!E87),"",IF(Values!J87, SUBSTITUTE(Values!$B$1, "{language}", Values!H87) &amp; " " &amp;Values!$B$3, SUBSTITUTE(Values!$B$2, "{language}", Values!$H87) &amp; " " &amp;Values!$B$3))</f>
        <v/>
      </c>
      <c r="G88" s="30" t="str">
        <f aca="false">IF(ISBLANK(Values!E87),"","TellusRem")</f>
        <v/>
      </c>
      <c r="H88" s="27" t="str">
        <f aca="false">IF(ISBLANK(Values!E87),"",Values!$B$16)</f>
        <v/>
      </c>
      <c r="I88" s="27" t="str">
        <f aca="false">IF(ISBLANK(Values!E87),"","4730574031")</f>
        <v/>
      </c>
      <c r="J88" s="33" t="str">
        <f aca="false">IF(ISBLANK(Values!E87),"",Values!F87 )</f>
        <v/>
      </c>
      <c r="K88" s="28" t="str">
        <f aca="false">IF(ISBLANK(Values!E87),"",IF(Values!J87, Values!$B$4, Values!$B$5))</f>
        <v/>
      </c>
      <c r="L88" s="32" t="str">
        <f aca="false">IF(ISBLANK(Values!E87),"",Values!$B$18)</f>
        <v/>
      </c>
      <c r="M88" s="35" t="str">
        <f aca="false">IF(ISBLANK(Values!E87),"",Values!$M87)</f>
        <v/>
      </c>
      <c r="N88" s="35" t="str">
        <f aca="false">IF(ISBLANK(Values!$F87),"",Values!N87)</f>
        <v/>
      </c>
      <c r="O88" s="35" t="str">
        <f aca="false">IF(ISBLANK(Values!$F87),"",Values!O87)</f>
        <v/>
      </c>
      <c r="P88" s="35" t="str">
        <f aca="false">IF(ISBLANK(Values!$F87),"",Values!P87)</f>
        <v/>
      </c>
      <c r="Q88" s="35" t="str">
        <f aca="false">IF(ISBLANK(Values!$F87),"",Values!Q87)</f>
        <v/>
      </c>
      <c r="R88" s="35" t="str">
        <f aca="false">IF(ISBLANK(Values!$F87),"",Values!R87)</f>
        <v/>
      </c>
      <c r="S88" s="35" t="str">
        <f aca="false">IF(ISBLANK(Values!$F87),"",Values!S87)</f>
        <v/>
      </c>
      <c r="T88" s="35" t="str">
        <f aca="false">IF(ISBLANK(Values!$F87),"",Values!T87)</f>
        <v/>
      </c>
      <c r="U88" s="35" t="str">
        <f aca="false">IF(ISBLANK(Values!$F87),"",Values!U87)</f>
        <v/>
      </c>
      <c r="W88" s="30"/>
      <c r="X88" s="30"/>
      <c r="Y88" s="33"/>
      <c r="Z88" s="30"/>
      <c r="AA88" s="1" t="str">
        <f aca="false">IF(ISBLANK(Values!E87),"",Values!$B$20)</f>
        <v/>
      </c>
      <c r="AI88" s="36"/>
      <c r="AJ88" s="37"/>
      <c r="AT88" s="28"/>
      <c r="BE88" s="27"/>
      <c r="BF88" s="27"/>
      <c r="BG88" s="27"/>
      <c r="BH88" s="27"/>
      <c r="DO88" s="27"/>
      <c r="DP88" s="27"/>
      <c r="DS88" s="27"/>
      <c r="DY88" s="27"/>
      <c r="DZ88" s="27"/>
      <c r="EA88" s="27"/>
      <c r="EB88" s="27"/>
      <c r="EC88" s="27"/>
      <c r="EV88" s="27"/>
      <c r="FO88" s="28"/>
    </row>
    <row r="89" customFormat="false" ht="15" hidden="false" customHeight="false" outlineLevel="0" collapsed="false">
      <c r="A89" s="27" t="str">
        <f aca="false">IF(ISBLANK(Values!E88),"",IF(Values!$B$37="EU","computercomponent","computer"))</f>
        <v/>
      </c>
      <c r="B89" s="34" t="str">
        <f aca="false">IF(ISBLANK(Values!E88),"",Values!F88)</f>
        <v/>
      </c>
      <c r="C89" s="30" t="str">
        <f aca="false">IF(ISBLANK(Values!E88),"","TellusRem")</f>
        <v/>
      </c>
      <c r="D89" s="29" t="str">
        <f aca="false">IF(ISBLANK(Values!E88),"",Values!E88)</f>
        <v/>
      </c>
      <c r="E89" s="27" t="str">
        <f aca="false">IF(ISBLANK(Values!E88),"","EAN")</f>
        <v/>
      </c>
      <c r="F89" s="28" t="str">
        <f aca="false">IF(ISBLANK(Values!E88),"",IF(Values!J88, SUBSTITUTE(Values!$B$1, "{language}", Values!H88) &amp; " " &amp;Values!$B$3, SUBSTITUTE(Values!$B$2, "{language}", Values!$H88) &amp; " " &amp;Values!$B$3))</f>
        <v/>
      </c>
      <c r="G89" s="30" t="str">
        <f aca="false">IF(ISBLANK(Values!E88),"","TellusRem")</f>
        <v/>
      </c>
      <c r="H89" s="27" t="str">
        <f aca="false">IF(ISBLANK(Values!E88),"",Values!$B$16)</f>
        <v/>
      </c>
      <c r="I89" s="27" t="str">
        <f aca="false">IF(ISBLANK(Values!E88),"","4730574031")</f>
        <v/>
      </c>
      <c r="J89" s="33" t="str">
        <f aca="false">IF(ISBLANK(Values!E88),"",Values!F88 )</f>
        <v/>
      </c>
      <c r="K89" s="28" t="str">
        <f aca="false">IF(ISBLANK(Values!E88),"",IF(Values!J88, Values!$B$4, Values!$B$5))</f>
        <v/>
      </c>
      <c r="L89" s="32" t="str">
        <f aca="false">IF(ISBLANK(Values!E88),"",Values!$B$18)</f>
        <v/>
      </c>
      <c r="M89" s="35" t="str">
        <f aca="false">IF(ISBLANK(Values!E88),"",Values!$M88)</f>
        <v/>
      </c>
      <c r="N89" s="35" t="str">
        <f aca="false">IF(ISBLANK(Values!$F88),"",Values!N88)</f>
        <v/>
      </c>
      <c r="O89" s="35" t="str">
        <f aca="false">IF(ISBLANK(Values!$F88),"",Values!O88)</f>
        <v/>
      </c>
      <c r="P89" s="35" t="str">
        <f aca="false">IF(ISBLANK(Values!$F88),"",Values!P88)</f>
        <v/>
      </c>
      <c r="Q89" s="35" t="str">
        <f aca="false">IF(ISBLANK(Values!$F88),"",Values!Q88)</f>
        <v/>
      </c>
      <c r="R89" s="35" t="str">
        <f aca="false">IF(ISBLANK(Values!$F88),"",Values!R88)</f>
        <v/>
      </c>
      <c r="S89" s="35" t="str">
        <f aca="false">IF(ISBLANK(Values!$F88),"",Values!S88)</f>
        <v/>
      </c>
      <c r="T89" s="35" t="str">
        <f aca="false">IF(ISBLANK(Values!$F88),"",Values!T88)</f>
        <v/>
      </c>
      <c r="U89" s="35" t="str">
        <f aca="false">IF(ISBLANK(Values!$F88),"",Values!U88)</f>
        <v/>
      </c>
      <c r="W89" s="30"/>
      <c r="X89" s="30"/>
      <c r="Y89" s="33"/>
      <c r="Z89" s="30"/>
      <c r="AA89" s="1" t="str">
        <f aca="false">IF(ISBLANK(Values!E88),"",Values!$B$20)</f>
        <v/>
      </c>
      <c r="AI89" s="36"/>
      <c r="AJ89" s="37"/>
      <c r="AT89" s="28"/>
      <c r="BE89" s="27"/>
      <c r="BF89" s="27"/>
      <c r="BG89" s="27"/>
      <c r="BH89" s="27"/>
      <c r="DO89" s="27"/>
      <c r="DP89" s="27"/>
      <c r="DS89" s="27"/>
      <c r="DY89" s="27"/>
      <c r="DZ89" s="27"/>
      <c r="EA89" s="27"/>
      <c r="EB89" s="27"/>
      <c r="EC89" s="27"/>
      <c r="EV89" s="27"/>
      <c r="FO89" s="28"/>
    </row>
    <row r="90" customFormat="false" ht="15" hidden="false" customHeight="false" outlineLevel="0" collapsed="false">
      <c r="A90" s="27" t="str">
        <f aca="false">IF(ISBLANK(Values!E89),"",IF(Values!$B$37="EU","computercomponent","computer"))</f>
        <v/>
      </c>
      <c r="B90" s="34" t="str">
        <f aca="false">IF(ISBLANK(Values!E89),"",Values!F89)</f>
        <v/>
      </c>
      <c r="C90" s="30" t="str">
        <f aca="false">IF(ISBLANK(Values!E89),"","TellusRem")</f>
        <v/>
      </c>
      <c r="D90" s="29" t="str">
        <f aca="false">IF(ISBLANK(Values!E89),"",Values!E89)</f>
        <v/>
      </c>
      <c r="E90" s="27" t="str">
        <f aca="false">IF(ISBLANK(Values!E89),"","EAN")</f>
        <v/>
      </c>
      <c r="F90" s="28" t="str">
        <f aca="false">IF(ISBLANK(Values!E89),"",IF(Values!J89, SUBSTITUTE(Values!$B$1, "{language}", Values!H89) &amp; " " &amp;Values!$B$3, SUBSTITUTE(Values!$B$2, "{language}", Values!$H89) &amp; " " &amp;Values!$B$3))</f>
        <v/>
      </c>
      <c r="G90" s="30" t="str">
        <f aca="false">IF(ISBLANK(Values!E89),"","TellusRem")</f>
        <v/>
      </c>
      <c r="H90" s="27" t="str">
        <f aca="false">IF(ISBLANK(Values!E89),"",Values!$B$16)</f>
        <v/>
      </c>
      <c r="I90" s="27" t="str">
        <f aca="false">IF(ISBLANK(Values!E89),"","4730574031")</f>
        <v/>
      </c>
      <c r="J90" s="33" t="str">
        <f aca="false">IF(ISBLANK(Values!E89),"",Values!F89 )</f>
        <v/>
      </c>
      <c r="K90" s="28" t="str">
        <f aca="false">IF(ISBLANK(Values!E89),"",IF(Values!J89, Values!$B$4, Values!$B$5))</f>
        <v/>
      </c>
      <c r="L90" s="32" t="str">
        <f aca="false">IF(ISBLANK(Values!E89),"",Values!$B$18)</f>
        <v/>
      </c>
      <c r="M90" s="35" t="str">
        <f aca="false">IF(ISBLANK(Values!E89),"",Values!$M89)</f>
        <v/>
      </c>
      <c r="N90" s="35" t="str">
        <f aca="false">IF(ISBLANK(Values!$F89),"",Values!N89)</f>
        <v/>
      </c>
      <c r="O90" s="35" t="str">
        <f aca="false">IF(ISBLANK(Values!$F89),"",Values!O89)</f>
        <v/>
      </c>
      <c r="P90" s="35" t="str">
        <f aca="false">IF(ISBLANK(Values!$F89),"",Values!P89)</f>
        <v/>
      </c>
      <c r="Q90" s="35" t="str">
        <f aca="false">IF(ISBLANK(Values!$F89),"",Values!Q89)</f>
        <v/>
      </c>
      <c r="R90" s="35" t="str">
        <f aca="false">IF(ISBLANK(Values!$F89),"",Values!R89)</f>
        <v/>
      </c>
      <c r="S90" s="35" t="str">
        <f aca="false">IF(ISBLANK(Values!$F89),"",Values!S89)</f>
        <v/>
      </c>
      <c r="T90" s="35" t="str">
        <f aca="false">IF(ISBLANK(Values!$F89),"",Values!T89)</f>
        <v/>
      </c>
      <c r="U90" s="35" t="str">
        <f aca="false">IF(ISBLANK(Values!$F89),"",Values!U89)</f>
        <v/>
      </c>
      <c r="W90" s="30"/>
      <c r="X90" s="30"/>
      <c r="Y90" s="33"/>
      <c r="Z90" s="30"/>
      <c r="AA90" s="1" t="str">
        <f aca="false">IF(ISBLANK(Values!E89),"",Values!$B$20)</f>
        <v/>
      </c>
      <c r="AI90" s="36"/>
      <c r="AJ90" s="37"/>
      <c r="AT90" s="28"/>
      <c r="BE90" s="27"/>
      <c r="BF90" s="27"/>
      <c r="BG90" s="27"/>
      <c r="BH90" s="27"/>
      <c r="DO90" s="27"/>
      <c r="DP90" s="27"/>
      <c r="DS90" s="27"/>
      <c r="DY90" s="27"/>
      <c r="DZ90" s="27"/>
      <c r="EA90" s="27"/>
      <c r="EB90" s="27"/>
      <c r="EC90" s="27"/>
      <c r="EV90" s="27"/>
      <c r="FO90" s="28"/>
    </row>
    <row r="91" customFormat="false" ht="15" hidden="false" customHeight="false" outlineLevel="0" collapsed="false">
      <c r="A91" s="27" t="str">
        <f aca="false">IF(ISBLANK(Values!E90),"",IF(Values!$B$37="EU","computercomponent","computer"))</f>
        <v/>
      </c>
      <c r="B91" s="34" t="str">
        <f aca="false">IF(ISBLANK(Values!E90),"",Values!F90)</f>
        <v/>
      </c>
      <c r="C91" s="30" t="str">
        <f aca="false">IF(ISBLANK(Values!E90),"","TellusRem")</f>
        <v/>
      </c>
      <c r="D91" s="29" t="str">
        <f aca="false">IF(ISBLANK(Values!E90),"",Values!E90)</f>
        <v/>
      </c>
      <c r="E91" s="27" t="str">
        <f aca="false">IF(ISBLANK(Values!E90),"","EAN")</f>
        <v/>
      </c>
      <c r="F91" s="28" t="str">
        <f aca="false">IF(ISBLANK(Values!E90),"",IF(Values!J90, SUBSTITUTE(Values!$B$1, "{language}", Values!H90) &amp; " " &amp;Values!$B$3, SUBSTITUTE(Values!$B$2, "{language}", Values!$H90) &amp; " " &amp;Values!$B$3))</f>
        <v/>
      </c>
      <c r="G91" s="30" t="str">
        <f aca="false">IF(ISBLANK(Values!E90),"","TellusRem")</f>
        <v/>
      </c>
      <c r="H91" s="27" t="str">
        <f aca="false">IF(ISBLANK(Values!E90),"",Values!$B$16)</f>
        <v/>
      </c>
      <c r="I91" s="27" t="str">
        <f aca="false">IF(ISBLANK(Values!E90),"","4730574031")</f>
        <v/>
      </c>
      <c r="J91" s="33" t="str">
        <f aca="false">IF(ISBLANK(Values!E90),"",Values!F90 )</f>
        <v/>
      </c>
      <c r="K91" s="28" t="str">
        <f aca="false">IF(ISBLANK(Values!E90),"",IF(Values!J90, Values!$B$4, Values!$B$5))</f>
        <v/>
      </c>
      <c r="L91" s="32" t="str">
        <f aca="false">IF(ISBLANK(Values!E90),"",Values!$B$18)</f>
        <v/>
      </c>
      <c r="M91" s="35" t="str">
        <f aca="false">IF(ISBLANK(Values!E90),"",Values!$M90)</f>
        <v/>
      </c>
      <c r="N91" s="35" t="str">
        <f aca="false">IF(ISBLANK(Values!$F90),"",Values!N90)</f>
        <v/>
      </c>
      <c r="O91" s="35" t="str">
        <f aca="false">IF(ISBLANK(Values!$F90),"",Values!O90)</f>
        <v/>
      </c>
      <c r="P91" s="35" t="str">
        <f aca="false">IF(ISBLANK(Values!$F90),"",Values!P90)</f>
        <v/>
      </c>
      <c r="Q91" s="35" t="str">
        <f aca="false">IF(ISBLANK(Values!$F90),"",Values!Q90)</f>
        <v/>
      </c>
      <c r="R91" s="35" t="str">
        <f aca="false">IF(ISBLANK(Values!$F90),"",Values!R90)</f>
        <v/>
      </c>
      <c r="S91" s="35" t="str">
        <f aca="false">IF(ISBLANK(Values!$F90),"",Values!S90)</f>
        <v/>
      </c>
      <c r="T91" s="35" t="str">
        <f aca="false">IF(ISBLANK(Values!$F90),"",Values!T90)</f>
        <v/>
      </c>
      <c r="U91" s="35" t="str">
        <f aca="false">IF(ISBLANK(Values!$F90),"",Values!U90)</f>
        <v/>
      </c>
      <c r="W91" s="30"/>
      <c r="X91" s="30"/>
      <c r="Y91" s="33"/>
      <c r="Z91" s="30"/>
      <c r="AA91" s="1" t="str">
        <f aca="false">IF(ISBLANK(Values!E90),"",Values!$B$20)</f>
        <v/>
      </c>
      <c r="AI91" s="36"/>
      <c r="AJ91" s="37"/>
      <c r="AT91" s="28"/>
      <c r="BE91" s="27"/>
      <c r="BF91" s="27"/>
      <c r="BG91" s="27"/>
      <c r="BH91" s="27"/>
      <c r="DO91" s="27"/>
      <c r="DP91" s="27"/>
      <c r="DS91" s="27"/>
      <c r="DY91" s="27"/>
      <c r="DZ91" s="27"/>
      <c r="EA91" s="27"/>
      <c r="EB91" s="27"/>
      <c r="EC91" s="27"/>
      <c r="EV91" s="27"/>
      <c r="FO91" s="28"/>
    </row>
    <row r="92" customFormat="false" ht="15" hidden="false" customHeight="false" outlineLevel="0" collapsed="false">
      <c r="A92" s="27" t="str">
        <f aca="false">IF(ISBLANK(Values!E91),"",IF(Values!$B$37="EU","computercomponent","computer"))</f>
        <v/>
      </c>
      <c r="B92" s="34" t="str">
        <f aca="false">IF(ISBLANK(Values!E91),"",Values!F91)</f>
        <v/>
      </c>
      <c r="C92" s="30" t="str">
        <f aca="false">IF(ISBLANK(Values!E91),"","TellusRem")</f>
        <v/>
      </c>
      <c r="D92" s="29" t="str">
        <f aca="false">IF(ISBLANK(Values!E91),"",Values!E91)</f>
        <v/>
      </c>
      <c r="E92" s="27" t="str">
        <f aca="false">IF(ISBLANK(Values!E91),"","EAN")</f>
        <v/>
      </c>
      <c r="F92" s="28" t="str">
        <f aca="false">IF(ISBLANK(Values!E91),"",IF(Values!J91, SUBSTITUTE(Values!$B$1, "{language}", Values!H91) &amp; " " &amp;Values!$B$3, SUBSTITUTE(Values!$B$2, "{language}", Values!$H91) &amp; " " &amp;Values!$B$3))</f>
        <v/>
      </c>
      <c r="G92" s="30" t="str">
        <f aca="false">IF(ISBLANK(Values!E91),"","TellusRem")</f>
        <v/>
      </c>
      <c r="H92" s="27" t="str">
        <f aca="false">IF(ISBLANK(Values!E91),"",Values!$B$16)</f>
        <v/>
      </c>
      <c r="I92" s="27" t="str">
        <f aca="false">IF(ISBLANK(Values!E91),"","4730574031")</f>
        <v/>
      </c>
      <c r="J92" s="33" t="str">
        <f aca="false">IF(ISBLANK(Values!E91),"",Values!F91 )</f>
        <v/>
      </c>
      <c r="K92" s="28" t="str">
        <f aca="false">IF(ISBLANK(Values!E91),"",IF(Values!J91, Values!$B$4, Values!$B$5))</f>
        <v/>
      </c>
      <c r="L92" s="32" t="str">
        <f aca="false">IF(ISBLANK(Values!E91),"",Values!$B$18)</f>
        <v/>
      </c>
      <c r="M92" s="35" t="str">
        <f aca="false">IF(ISBLANK(Values!E91),"",Values!$M91)</f>
        <v/>
      </c>
      <c r="N92" s="35" t="str">
        <f aca="false">IF(ISBLANK(Values!$F91),"",Values!N91)</f>
        <v/>
      </c>
      <c r="O92" s="35" t="str">
        <f aca="false">IF(ISBLANK(Values!$F91),"",Values!O91)</f>
        <v/>
      </c>
      <c r="P92" s="35" t="str">
        <f aca="false">IF(ISBLANK(Values!$F91),"",Values!P91)</f>
        <v/>
      </c>
      <c r="Q92" s="35" t="str">
        <f aca="false">IF(ISBLANK(Values!$F91),"",Values!Q91)</f>
        <v/>
      </c>
      <c r="R92" s="35" t="str">
        <f aca="false">IF(ISBLANK(Values!$F91),"",Values!R91)</f>
        <v/>
      </c>
      <c r="S92" s="35" t="str">
        <f aca="false">IF(ISBLANK(Values!$F91),"",Values!S91)</f>
        <v/>
      </c>
      <c r="T92" s="35" t="str">
        <f aca="false">IF(ISBLANK(Values!$F91),"",Values!T91)</f>
        <v/>
      </c>
      <c r="U92" s="35" t="str">
        <f aca="false">IF(ISBLANK(Values!$F91),"",Values!U91)</f>
        <v/>
      </c>
      <c r="W92" s="30"/>
      <c r="X92" s="30"/>
      <c r="Y92" s="33"/>
      <c r="Z92" s="30"/>
      <c r="AA92" s="1" t="str">
        <f aca="false">IF(ISBLANK(Values!E91),"",Values!$B$20)</f>
        <v/>
      </c>
      <c r="AI92" s="36"/>
      <c r="AJ92" s="37"/>
      <c r="AT92" s="28"/>
      <c r="BE92" s="27"/>
      <c r="BF92" s="27"/>
      <c r="BG92" s="27"/>
      <c r="BH92" s="27"/>
      <c r="DO92" s="27"/>
      <c r="DP92" s="27"/>
      <c r="DS92" s="27"/>
      <c r="DY92" s="27"/>
      <c r="DZ92" s="27"/>
      <c r="EA92" s="27"/>
      <c r="EB92" s="27"/>
      <c r="EC92" s="27"/>
      <c r="EV92" s="27"/>
      <c r="FO92" s="28"/>
    </row>
    <row r="93" customFormat="false" ht="15" hidden="false" customHeight="false" outlineLevel="0" collapsed="false">
      <c r="A93" s="27" t="str">
        <f aca="false">IF(ISBLANK(Values!E92),"",IF(Values!$B$37="EU","computercomponent","computer"))</f>
        <v/>
      </c>
      <c r="B93" s="34" t="str">
        <f aca="false">IF(ISBLANK(Values!E92),"",Values!F92)</f>
        <v/>
      </c>
      <c r="C93" s="30" t="str">
        <f aca="false">IF(ISBLANK(Values!E92),"","TellusRem")</f>
        <v/>
      </c>
      <c r="D93" s="29" t="str">
        <f aca="false">IF(ISBLANK(Values!E92),"",Values!E92)</f>
        <v/>
      </c>
      <c r="E93" s="27" t="str">
        <f aca="false">IF(ISBLANK(Values!E92),"","EAN")</f>
        <v/>
      </c>
      <c r="F93" s="28" t="str">
        <f aca="false">IF(ISBLANK(Values!E92),"",IF(Values!J92, SUBSTITUTE(Values!$B$1, "{language}", Values!H92) &amp; " " &amp;Values!$B$3, SUBSTITUTE(Values!$B$2, "{language}", Values!$H92) &amp; " " &amp;Values!$B$3))</f>
        <v/>
      </c>
      <c r="G93" s="30" t="str">
        <f aca="false">IF(ISBLANK(Values!E92),"","TellusRem")</f>
        <v/>
      </c>
      <c r="H93" s="27" t="str">
        <f aca="false">IF(ISBLANK(Values!E92),"",Values!$B$16)</f>
        <v/>
      </c>
      <c r="I93" s="27" t="str">
        <f aca="false">IF(ISBLANK(Values!E92),"","4730574031")</f>
        <v/>
      </c>
      <c r="J93" s="33" t="str">
        <f aca="false">IF(ISBLANK(Values!E92),"",Values!F92 )</f>
        <v/>
      </c>
      <c r="K93" s="28" t="str">
        <f aca="false">IF(ISBLANK(Values!E92),"",IF(Values!J92, Values!$B$4, Values!$B$5))</f>
        <v/>
      </c>
      <c r="L93" s="32" t="str">
        <f aca="false">IF(ISBLANK(Values!E92),"",Values!$B$18)</f>
        <v/>
      </c>
      <c r="M93" s="35" t="str">
        <f aca="false">IF(ISBLANK(Values!E92),"",Values!$M92)</f>
        <v/>
      </c>
      <c r="N93" s="35" t="str">
        <f aca="false">IF(ISBLANK(Values!$F92),"",Values!N92)</f>
        <v/>
      </c>
      <c r="O93" s="35" t="str">
        <f aca="false">IF(ISBLANK(Values!$F92),"",Values!O92)</f>
        <v/>
      </c>
      <c r="P93" s="35" t="str">
        <f aca="false">IF(ISBLANK(Values!$F92),"",Values!P92)</f>
        <v/>
      </c>
      <c r="Q93" s="35" t="str">
        <f aca="false">IF(ISBLANK(Values!$F92),"",Values!Q92)</f>
        <v/>
      </c>
      <c r="R93" s="35" t="str">
        <f aca="false">IF(ISBLANK(Values!$F92),"",Values!R92)</f>
        <v/>
      </c>
      <c r="S93" s="35" t="str">
        <f aca="false">IF(ISBLANK(Values!$F92),"",Values!S92)</f>
        <v/>
      </c>
      <c r="T93" s="35" t="str">
        <f aca="false">IF(ISBLANK(Values!$F92),"",Values!T92)</f>
        <v/>
      </c>
      <c r="U93" s="35" t="str">
        <f aca="false">IF(ISBLANK(Values!$F92),"",Values!U92)</f>
        <v/>
      </c>
      <c r="W93" s="30"/>
      <c r="X93" s="30"/>
      <c r="Y93" s="33"/>
      <c r="Z93" s="30"/>
      <c r="AA93" s="1" t="str">
        <f aca="false">IF(ISBLANK(Values!E92),"",Values!$B$20)</f>
        <v/>
      </c>
      <c r="AI93" s="36"/>
      <c r="AJ93" s="37"/>
      <c r="AT93" s="28"/>
      <c r="BE93" s="27"/>
      <c r="BF93" s="27"/>
      <c r="BG93" s="27"/>
      <c r="BH93" s="27"/>
      <c r="DO93" s="27"/>
      <c r="DP93" s="27"/>
      <c r="DS93" s="27"/>
      <c r="DY93" s="27"/>
      <c r="DZ93" s="27"/>
      <c r="EA93" s="27"/>
      <c r="EB93" s="27"/>
      <c r="EC93" s="27"/>
      <c r="EV93" s="27"/>
      <c r="FO93" s="28"/>
    </row>
    <row r="94" customFormat="false" ht="15" hidden="false" customHeight="false" outlineLevel="0" collapsed="false">
      <c r="A94" s="27" t="str">
        <f aca="false">IF(ISBLANK(Values!E93),"",IF(Values!$B$37="EU","computercomponent","computer"))</f>
        <v/>
      </c>
      <c r="B94" s="34" t="str">
        <f aca="false">IF(ISBLANK(Values!E93),"",Values!F93)</f>
        <v/>
      </c>
      <c r="C94" s="30" t="str">
        <f aca="false">IF(ISBLANK(Values!E93),"","TellusRem")</f>
        <v/>
      </c>
      <c r="D94" s="29" t="str">
        <f aca="false">IF(ISBLANK(Values!E93),"",Values!E93)</f>
        <v/>
      </c>
      <c r="E94" s="27" t="str">
        <f aca="false">IF(ISBLANK(Values!E93),"","EAN")</f>
        <v/>
      </c>
      <c r="F94" s="28" t="str">
        <f aca="false">IF(ISBLANK(Values!E93),"",IF(Values!J93, SUBSTITUTE(Values!$B$1, "{language}", Values!H93) &amp; " " &amp;Values!$B$3, SUBSTITUTE(Values!$B$2, "{language}", Values!$H93) &amp; " " &amp;Values!$B$3))</f>
        <v/>
      </c>
      <c r="G94" s="30" t="str">
        <f aca="false">IF(ISBLANK(Values!E93),"","TellusRem")</f>
        <v/>
      </c>
      <c r="H94" s="27" t="str">
        <f aca="false">IF(ISBLANK(Values!E93),"",Values!$B$16)</f>
        <v/>
      </c>
      <c r="I94" s="27" t="str">
        <f aca="false">IF(ISBLANK(Values!E93),"","4730574031")</f>
        <v/>
      </c>
      <c r="J94" s="33" t="str">
        <f aca="false">IF(ISBLANK(Values!E93),"",Values!F93 )</f>
        <v/>
      </c>
      <c r="K94" s="28" t="str">
        <f aca="false">IF(ISBLANK(Values!E93),"",IF(Values!J93, Values!$B$4, Values!$B$5))</f>
        <v/>
      </c>
      <c r="L94" s="32" t="str">
        <f aca="false">IF(ISBLANK(Values!E93),"",Values!$B$18)</f>
        <v/>
      </c>
      <c r="M94" s="35" t="str">
        <f aca="false">IF(ISBLANK(Values!E93),"",Values!$M93)</f>
        <v/>
      </c>
      <c r="N94" s="35" t="str">
        <f aca="false">IF(ISBLANK(Values!$F93),"",Values!N93)</f>
        <v/>
      </c>
      <c r="O94" s="35" t="str">
        <f aca="false">IF(ISBLANK(Values!$F93),"",Values!O93)</f>
        <v/>
      </c>
      <c r="P94" s="35" t="str">
        <f aca="false">IF(ISBLANK(Values!$F93),"",Values!P93)</f>
        <v/>
      </c>
      <c r="Q94" s="35" t="str">
        <f aca="false">IF(ISBLANK(Values!$F93),"",Values!Q93)</f>
        <v/>
      </c>
      <c r="R94" s="35" t="str">
        <f aca="false">IF(ISBLANK(Values!$F93),"",Values!R93)</f>
        <v/>
      </c>
      <c r="S94" s="35" t="str">
        <f aca="false">IF(ISBLANK(Values!$F93),"",Values!S93)</f>
        <v/>
      </c>
      <c r="T94" s="35" t="str">
        <f aca="false">IF(ISBLANK(Values!$F93),"",Values!T93)</f>
        <v/>
      </c>
      <c r="U94" s="35" t="str">
        <f aca="false">IF(ISBLANK(Values!$F93),"",Values!U93)</f>
        <v/>
      </c>
      <c r="W94" s="30"/>
      <c r="X94" s="30"/>
      <c r="Y94" s="33"/>
      <c r="Z94" s="30"/>
      <c r="AA94" s="1" t="str">
        <f aca="false">IF(ISBLANK(Values!E93),"",Values!$B$20)</f>
        <v/>
      </c>
      <c r="AI94" s="36"/>
      <c r="AJ94" s="37"/>
      <c r="AT94" s="28"/>
      <c r="BE94" s="27"/>
      <c r="BF94" s="27"/>
      <c r="BG94" s="27"/>
      <c r="BH94" s="27"/>
      <c r="DO94" s="27"/>
      <c r="DP94" s="27"/>
      <c r="DS94" s="27"/>
      <c r="DY94" s="27"/>
      <c r="DZ94" s="27"/>
      <c r="EA94" s="27"/>
      <c r="EB94" s="27"/>
      <c r="EC94" s="27"/>
      <c r="EV94" s="27"/>
      <c r="FO94" s="28"/>
    </row>
    <row r="95" customFormat="false" ht="15" hidden="false" customHeight="false" outlineLevel="0" collapsed="false">
      <c r="A95" s="27" t="str">
        <f aca="false">IF(ISBLANK(Values!E94),"",IF(Values!$B$37="EU","computercomponent","computer"))</f>
        <v/>
      </c>
      <c r="B95" s="34" t="str">
        <f aca="false">IF(ISBLANK(Values!E94),"",Values!F94)</f>
        <v/>
      </c>
      <c r="C95" s="30" t="str">
        <f aca="false">IF(ISBLANK(Values!E94),"","TellusRem")</f>
        <v/>
      </c>
      <c r="D95" s="29" t="str">
        <f aca="false">IF(ISBLANK(Values!E94),"",Values!E94)</f>
        <v/>
      </c>
      <c r="E95" s="27" t="str">
        <f aca="false">IF(ISBLANK(Values!E94),"","EAN")</f>
        <v/>
      </c>
      <c r="F95" s="28" t="str">
        <f aca="false">IF(ISBLANK(Values!E94),"",IF(Values!J94, SUBSTITUTE(Values!$B$1, "{language}", Values!H94) &amp; " " &amp;Values!$B$3, SUBSTITUTE(Values!$B$2, "{language}", Values!$H94) &amp; " " &amp;Values!$B$3))</f>
        <v/>
      </c>
      <c r="G95" s="30" t="str">
        <f aca="false">IF(ISBLANK(Values!E94),"","TellusRem")</f>
        <v/>
      </c>
      <c r="H95" s="27" t="str">
        <f aca="false">IF(ISBLANK(Values!E94),"",Values!$B$16)</f>
        <v/>
      </c>
      <c r="I95" s="27" t="str">
        <f aca="false">IF(ISBLANK(Values!E94),"","4730574031")</f>
        <v/>
      </c>
      <c r="J95" s="33" t="str">
        <f aca="false">IF(ISBLANK(Values!E94),"",Values!F94 )</f>
        <v/>
      </c>
      <c r="K95" s="28" t="str">
        <f aca="false">IF(ISBLANK(Values!E94),"",IF(Values!J94, Values!$B$4, Values!$B$5))</f>
        <v/>
      </c>
      <c r="L95" s="32" t="str">
        <f aca="false">IF(ISBLANK(Values!E94),"",Values!$B$18)</f>
        <v/>
      </c>
      <c r="M95" s="35" t="str">
        <f aca="false">IF(ISBLANK(Values!E94),"",Values!$M94)</f>
        <v/>
      </c>
      <c r="N95" s="35" t="str">
        <f aca="false">IF(ISBLANK(Values!$F94),"",Values!N94)</f>
        <v/>
      </c>
      <c r="O95" s="35" t="str">
        <f aca="false">IF(ISBLANK(Values!$F94),"",Values!O94)</f>
        <v/>
      </c>
      <c r="P95" s="35" t="str">
        <f aca="false">IF(ISBLANK(Values!$F94),"",Values!P94)</f>
        <v/>
      </c>
      <c r="Q95" s="35" t="str">
        <f aca="false">IF(ISBLANK(Values!$F94),"",Values!Q94)</f>
        <v/>
      </c>
      <c r="R95" s="35" t="str">
        <f aca="false">IF(ISBLANK(Values!$F94),"",Values!R94)</f>
        <v/>
      </c>
      <c r="S95" s="35" t="str">
        <f aca="false">IF(ISBLANK(Values!$F94),"",Values!S94)</f>
        <v/>
      </c>
      <c r="T95" s="35" t="str">
        <f aca="false">IF(ISBLANK(Values!$F94),"",Values!T94)</f>
        <v/>
      </c>
      <c r="U95" s="35" t="str">
        <f aca="false">IF(ISBLANK(Values!$F94),"",Values!U94)</f>
        <v/>
      </c>
      <c r="W95" s="30"/>
      <c r="X95" s="30"/>
      <c r="Y95" s="33"/>
      <c r="Z95" s="30"/>
      <c r="AA95" s="1" t="str">
        <f aca="false">IF(ISBLANK(Values!E94),"",Values!$B$20)</f>
        <v/>
      </c>
      <c r="AI95" s="36"/>
      <c r="AJ95" s="37"/>
      <c r="AT95" s="28"/>
      <c r="BE95" s="27"/>
      <c r="BF95" s="27"/>
      <c r="BG95" s="27"/>
      <c r="BH95" s="27"/>
      <c r="DO95" s="27"/>
      <c r="DP95" s="27"/>
      <c r="DS95" s="27"/>
      <c r="DY95" s="27"/>
      <c r="DZ95" s="27"/>
      <c r="EA95" s="27"/>
      <c r="EB95" s="27"/>
      <c r="EC95" s="27"/>
      <c r="EV95" s="27"/>
      <c r="FO95" s="28"/>
    </row>
    <row r="96" customFormat="false" ht="15" hidden="false" customHeight="false" outlineLevel="0" collapsed="false">
      <c r="A96" s="27" t="str">
        <f aca="false">IF(ISBLANK(Values!E95),"",IF(Values!$B$37="EU","computercomponent","computer"))</f>
        <v/>
      </c>
      <c r="B96" s="34" t="str">
        <f aca="false">IF(ISBLANK(Values!E95),"",Values!F95)</f>
        <v/>
      </c>
      <c r="C96" s="30" t="str">
        <f aca="false">IF(ISBLANK(Values!E95),"","TellusRem")</f>
        <v/>
      </c>
      <c r="D96" s="29" t="str">
        <f aca="false">IF(ISBLANK(Values!E95),"",Values!E95)</f>
        <v/>
      </c>
      <c r="E96" s="27" t="str">
        <f aca="false">IF(ISBLANK(Values!E95),"","EAN")</f>
        <v/>
      </c>
      <c r="F96" s="28" t="str">
        <f aca="false">IF(ISBLANK(Values!E95),"",IF(Values!J95, SUBSTITUTE(Values!$B$1, "{language}", Values!H95) &amp; " " &amp;Values!$B$3, SUBSTITUTE(Values!$B$2, "{language}", Values!$H95) &amp; " " &amp;Values!$B$3))</f>
        <v/>
      </c>
      <c r="G96" s="30" t="str">
        <f aca="false">IF(ISBLANK(Values!E95),"","TellusRem")</f>
        <v/>
      </c>
      <c r="H96" s="27" t="str">
        <f aca="false">IF(ISBLANK(Values!E95),"",Values!$B$16)</f>
        <v/>
      </c>
      <c r="I96" s="27" t="str">
        <f aca="false">IF(ISBLANK(Values!E95),"","4730574031")</f>
        <v/>
      </c>
      <c r="J96" s="33" t="str">
        <f aca="false">IF(ISBLANK(Values!E95),"",Values!F95 )</f>
        <v/>
      </c>
      <c r="K96" s="28" t="str">
        <f aca="false">IF(ISBLANK(Values!E95),"",IF(Values!J95, Values!$B$4, Values!$B$5))</f>
        <v/>
      </c>
      <c r="L96" s="32" t="str">
        <f aca="false">IF(ISBLANK(Values!E95),"",Values!$B$18)</f>
        <v/>
      </c>
      <c r="M96" s="35" t="str">
        <f aca="false">IF(ISBLANK(Values!E95),"",Values!$M95)</f>
        <v/>
      </c>
      <c r="N96" s="35" t="str">
        <f aca="false">IF(ISBLANK(Values!$F95),"",Values!N95)</f>
        <v/>
      </c>
      <c r="O96" s="35" t="str">
        <f aca="false">IF(ISBLANK(Values!$F95),"",Values!O95)</f>
        <v/>
      </c>
      <c r="P96" s="35" t="str">
        <f aca="false">IF(ISBLANK(Values!$F95),"",Values!P95)</f>
        <v/>
      </c>
      <c r="Q96" s="35" t="str">
        <f aca="false">IF(ISBLANK(Values!$F95),"",Values!Q95)</f>
        <v/>
      </c>
      <c r="R96" s="35" t="str">
        <f aca="false">IF(ISBLANK(Values!$F95),"",Values!R95)</f>
        <v/>
      </c>
      <c r="S96" s="35" t="str">
        <f aca="false">IF(ISBLANK(Values!$F95),"",Values!S95)</f>
        <v/>
      </c>
      <c r="T96" s="35" t="str">
        <f aca="false">IF(ISBLANK(Values!$F95),"",Values!T95)</f>
        <v/>
      </c>
      <c r="U96" s="35" t="str">
        <f aca="false">IF(ISBLANK(Values!$F95),"",Values!U95)</f>
        <v/>
      </c>
      <c r="W96" s="30"/>
      <c r="X96" s="30"/>
      <c r="Y96" s="33"/>
      <c r="Z96" s="30"/>
      <c r="AA96" s="1" t="str">
        <f aca="false">IF(ISBLANK(Values!E95),"",Values!$B$20)</f>
        <v/>
      </c>
      <c r="AI96" s="36"/>
      <c r="AJ96" s="37"/>
      <c r="AT96" s="28"/>
      <c r="BE96" s="27"/>
      <c r="BF96" s="27"/>
      <c r="BG96" s="27"/>
      <c r="BH96" s="27"/>
      <c r="DO96" s="27"/>
      <c r="DP96" s="27"/>
      <c r="DS96" s="27"/>
      <c r="DY96" s="27"/>
      <c r="DZ96" s="27"/>
      <c r="EA96" s="27"/>
      <c r="EB96" s="27"/>
      <c r="EC96" s="27"/>
      <c r="EV96" s="27"/>
      <c r="FO96" s="28"/>
    </row>
    <row r="97" customFormat="false" ht="15" hidden="false" customHeight="false" outlineLevel="0" collapsed="false">
      <c r="A97" s="27" t="str">
        <f aca="false">IF(ISBLANK(Values!E96),"",IF(Values!$B$37="EU","computercomponent","computer"))</f>
        <v/>
      </c>
      <c r="B97" s="34" t="str">
        <f aca="false">IF(ISBLANK(Values!E96),"",Values!F96)</f>
        <v/>
      </c>
      <c r="C97" s="30" t="str">
        <f aca="false">IF(ISBLANK(Values!E96),"","TellusRem")</f>
        <v/>
      </c>
      <c r="D97" s="29" t="str">
        <f aca="false">IF(ISBLANK(Values!E96),"",Values!E96)</f>
        <v/>
      </c>
      <c r="E97" s="27" t="str">
        <f aca="false">IF(ISBLANK(Values!E96),"","EAN")</f>
        <v/>
      </c>
      <c r="F97" s="28" t="str">
        <f aca="false">IF(ISBLANK(Values!E96),"",IF(Values!J96, SUBSTITUTE(Values!$B$1, "{language}", Values!H96) &amp; " " &amp;Values!$B$3, SUBSTITUTE(Values!$B$2, "{language}", Values!$H96) &amp; " " &amp;Values!$B$3))</f>
        <v/>
      </c>
      <c r="G97" s="30" t="str">
        <f aca="false">IF(ISBLANK(Values!E96),"","TellusRem")</f>
        <v/>
      </c>
      <c r="H97" s="27" t="str">
        <f aca="false">IF(ISBLANK(Values!E96),"",Values!$B$16)</f>
        <v/>
      </c>
      <c r="I97" s="27" t="str">
        <f aca="false">IF(ISBLANK(Values!E96),"","4730574031")</f>
        <v/>
      </c>
      <c r="J97" s="33" t="str">
        <f aca="false">IF(ISBLANK(Values!E96),"",Values!F96 )</f>
        <v/>
      </c>
      <c r="K97" s="28" t="str">
        <f aca="false">IF(ISBLANK(Values!E96),"",IF(Values!J96, Values!$B$4, Values!$B$5))</f>
        <v/>
      </c>
      <c r="L97" s="32" t="str">
        <f aca="false">IF(ISBLANK(Values!E96),"",Values!$B$18)</f>
        <v/>
      </c>
      <c r="M97" s="35" t="str">
        <f aca="false">IF(ISBLANK(Values!E96),"",Values!$M96)</f>
        <v/>
      </c>
      <c r="N97" s="35" t="str">
        <f aca="false">IF(ISBLANK(Values!$F96),"",Values!N96)</f>
        <v/>
      </c>
      <c r="O97" s="35" t="str">
        <f aca="false">IF(ISBLANK(Values!$F96),"",Values!O96)</f>
        <v/>
      </c>
      <c r="P97" s="35" t="str">
        <f aca="false">IF(ISBLANK(Values!$F96),"",Values!P96)</f>
        <v/>
      </c>
      <c r="Q97" s="35" t="str">
        <f aca="false">IF(ISBLANK(Values!$F96),"",Values!Q96)</f>
        <v/>
      </c>
      <c r="R97" s="35" t="str">
        <f aca="false">IF(ISBLANK(Values!$F96),"",Values!R96)</f>
        <v/>
      </c>
      <c r="S97" s="35" t="str">
        <f aca="false">IF(ISBLANK(Values!$F96),"",Values!S96)</f>
        <v/>
      </c>
      <c r="T97" s="35" t="str">
        <f aca="false">IF(ISBLANK(Values!$F96),"",Values!T96)</f>
        <v/>
      </c>
      <c r="U97" s="35" t="str">
        <f aca="false">IF(ISBLANK(Values!$F96),"",Values!U96)</f>
        <v/>
      </c>
      <c r="W97" s="30"/>
      <c r="X97" s="30"/>
      <c r="Y97" s="33"/>
      <c r="Z97" s="30"/>
      <c r="AA97" s="1" t="str">
        <f aca="false">IF(ISBLANK(Values!E96),"",Values!$B$20)</f>
        <v/>
      </c>
      <c r="AI97" s="36"/>
      <c r="AJ97" s="37"/>
      <c r="AT97" s="28"/>
      <c r="BE97" s="27"/>
      <c r="BF97" s="27"/>
      <c r="BG97" s="27"/>
      <c r="BH97" s="27"/>
      <c r="DO97" s="27"/>
      <c r="DP97" s="27"/>
      <c r="DS97" s="27"/>
      <c r="DY97" s="27"/>
      <c r="DZ97" s="27"/>
      <c r="EA97" s="27"/>
      <c r="EB97" s="27"/>
      <c r="EC97" s="27"/>
      <c r="EV97" s="27"/>
      <c r="FO97" s="28"/>
    </row>
    <row r="98" customFormat="false" ht="15" hidden="false" customHeight="false" outlineLevel="0" collapsed="false">
      <c r="A98" s="27" t="str">
        <f aca="false">IF(ISBLANK(Values!E97),"",IF(Values!$B$37="EU","computercomponent","computer"))</f>
        <v/>
      </c>
      <c r="B98" s="34" t="str">
        <f aca="false">IF(ISBLANK(Values!E97),"",Values!F97)</f>
        <v/>
      </c>
      <c r="C98" s="30" t="str">
        <f aca="false">IF(ISBLANK(Values!E97),"","TellusRem")</f>
        <v/>
      </c>
      <c r="D98" s="29" t="str">
        <f aca="false">IF(ISBLANK(Values!E97),"",Values!E97)</f>
        <v/>
      </c>
      <c r="E98" s="27" t="str">
        <f aca="false">IF(ISBLANK(Values!E97),"","EAN")</f>
        <v/>
      </c>
      <c r="F98" s="28" t="str">
        <f aca="false">IF(ISBLANK(Values!E97),"",IF(Values!J97, SUBSTITUTE(Values!$B$1, "{language}", Values!H97) &amp; " " &amp;Values!$B$3, SUBSTITUTE(Values!$B$2, "{language}", Values!$H97) &amp; " " &amp;Values!$B$3))</f>
        <v/>
      </c>
      <c r="G98" s="30" t="str">
        <f aca="false">IF(ISBLANK(Values!E97),"","TellusRem")</f>
        <v/>
      </c>
      <c r="H98" s="27" t="str">
        <f aca="false">IF(ISBLANK(Values!E97),"",Values!$B$16)</f>
        <v/>
      </c>
      <c r="I98" s="27" t="str">
        <f aca="false">IF(ISBLANK(Values!E97),"","4730574031")</f>
        <v/>
      </c>
      <c r="J98" s="33" t="str">
        <f aca="false">IF(ISBLANK(Values!E97),"",Values!F97 )</f>
        <v/>
      </c>
      <c r="K98" s="28" t="str">
        <f aca="false">IF(ISBLANK(Values!E97),"",IF(Values!J97, Values!$B$4, Values!$B$5))</f>
        <v/>
      </c>
      <c r="L98" s="32" t="str">
        <f aca="false">IF(ISBLANK(Values!E97),"",Values!$B$18)</f>
        <v/>
      </c>
      <c r="M98" s="35" t="str">
        <f aca="false">IF(ISBLANK(Values!E97),"",Values!$M97)</f>
        <v/>
      </c>
      <c r="N98" s="35" t="str">
        <f aca="false">IF(ISBLANK(Values!$F97),"",Values!N97)</f>
        <v/>
      </c>
      <c r="O98" s="35" t="str">
        <f aca="false">IF(ISBLANK(Values!$F97),"",Values!O97)</f>
        <v/>
      </c>
      <c r="P98" s="35" t="str">
        <f aca="false">IF(ISBLANK(Values!$F97),"",Values!P97)</f>
        <v/>
      </c>
      <c r="Q98" s="35" t="str">
        <f aca="false">IF(ISBLANK(Values!$F97),"",Values!Q97)</f>
        <v/>
      </c>
      <c r="R98" s="35" t="str">
        <f aca="false">IF(ISBLANK(Values!$F97),"",Values!R97)</f>
        <v/>
      </c>
      <c r="S98" s="35" t="str">
        <f aca="false">IF(ISBLANK(Values!$F97),"",Values!S97)</f>
        <v/>
      </c>
      <c r="T98" s="35" t="str">
        <f aca="false">IF(ISBLANK(Values!$F97),"",Values!T97)</f>
        <v/>
      </c>
      <c r="U98" s="35" t="str">
        <f aca="false">IF(ISBLANK(Values!$F97),"",Values!U97)</f>
        <v/>
      </c>
      <c r="W98" s="30"/>
      <c r="X98" s="30"/>
      <c r="Y98" s="33"/>
      <c r="Z98" s="30"/>
      <c r="AA98" s="1" t="str">
        <f aca="false">IF(ISBLANK(Values!E97),"",Values!$B$20)</f>
        <v/>
      </c>
      <c r="AI98" s="36"/>
      <c r="AJ98" s="37"/>
      <c r="AT98" s="28"/>
      <c r="BE98" s="27"/>
      <c r="BF98" s="27"/>
      <c r="BG98" s="27"/>
      <c r="BH98" s="27"/>
      <c r="DO98" s="27"/>
      <c r="DP98" s="27"/>
      <c r="DS98" s="27"/>
      <c r="DY98" s="27"/>
      <c r="DZ98" s="27"/>
      <c r="EA98" s="27"/>
      <c r="EB98" s="27"/>
      <c r="EC98" s="27"/>
      <c r="EV98" s="27"/>
      <c r="FO98" s="28"/>
    </row>
    <row r="99" customFormat="false" ht="15" hidden="false" customHeight="false" outlineLevel="0" collapsed="false">
      <c r="A99" s="27" t="str">
        <f aca="false">IF(ISBLANK(Values!E98),"",IF(Values!$B$37="EU","computercomponent","computer"))</f>
        <v/>
      </c>
      <c r="B99" s="34" t="str">
        <f aca="false">IF(ISBLANK(Values!E98),"",Values!F98)</f>
        <v/>
      </c>
      <c r="C99" s="30" t="str">
        <f aca="false">IF(ISBLANK(Values!E98),"","TellusRem")</f>
        <v/>
      </c>
      <c r="D99" s="29" t="str">
        <f aca="false">IF(ISBLANK(Values!E98),"",Values!E98)</f>
        <v/>
      </c>
      <c r="E99" s="27" t="str">
        <f aca="false">IF(ISBLANK(Values!E98),"","EAN")</f>
        <v/>
      </c>
      <c r="F99" s="28" t="str">
        <f aca="false">IF(ISBLANK(Values!E98),"",IF(Values!J98, SUBSTITUTE(Values!$B$1, "{language}", Values!H98) &amp; " " &amp;Values!$B$3, SUBSTITUTE(Values!$B$2, "{language}", Values!$H98) &amp; " " &amp;Values!$B$3))</f>
        <v/>
      </c>
      <c r="G99" s="30" t="str">
        <f aca="false">IF(ISBLANK(Values!E98),"","TellusRem")</f>
        <v/>
      </c>
      <c r="H99" s="27" t="str">
        <f aca="false">IF(ISBLANK(Values!E98),"",Values!$B$16)</f>
        <v/>
      </c>
      <c r="I99" s="27" t="str">
        <f aca="false">IF(ISBLANK(Values!E98),"","4730574031")</f>
        <v/>
      </c>
      <c r="J99" s="33" t="str">
        <f aca="false">IF(ISBLANK(Values!E98),"",Values!F98 )</f>
        <v/>
      </c>
      <c r="K99" s="28" t="str">
        <f aca="false">IF(ISBLANK(Values!E98),"",IF(Values!J98, Values!$B$4, Values!$B$5))</f>
        <v/>
      </c>
      <c r="L99" s="32" t="str">
        <f aca="false">IF(ISBLANK(Values!E98),"",Values!$B$18)</f>
        <v/>
      </c>
      <c r="M99" s="35" t="str">
        <f aca="false">IF(ISBLANK(Values!E98),"",Values!$M98)</f>
        <v/>
      </c>
      <c r="N99" s="35" t="str">
        <f aca="false">IF(ISBLANK(Values!$F98),"",Values!N98)</f>
        <v/>
      </c>
      <c r="O99" s="35" t="str">
        <f aca="false">IF(ISBLANK(Values!$F98),"",Values!O98)</f>
        <v/>
      </c>
      <c r="P99" s="35" t="str">
        <f aca="false">IF(ISBLANK(Values!$F98),"",Values!P98)</f>
        <v/>
      </c>
      <c r="Q99" s="35" t="str">
        <f aca="false">IF(ISBLANK(Values!$F98),"",Values!Q98)</f>
        <v/>
      </c>
      <c r="R99" s="35" t="str">
        <f aca="false">IF(ISBLANK(Values!$F98),"",Values!R98)</f>
        <v/>
      </c>
      <c r="S99" s="35" t="str">
        <f aca="false">IF(ISBLANK(Values!$F98),"",Values!S98)</f>
        <v/>
      </c>
      <c r="T99" s="35" t="str">
        <f aca="false">IF(ISBLANK(Values!$F98),"",Values!T98)</f>
        <v/>
      </c>
      <c r="U99" s="35" t="str">
        <f aca="false">IF(ISBLANK(Values!$F98),"",Values!U98)</f>
        <v/>
      </c>
      <c r="W99" s="30"/>
      <c r="X99" s="30"/>
      <c r="Y99" s="33"/>
      <c r="Z99" s="30"/>
      <c r="AA99" s="1" t="str">
        <f aca="false">IF(ISBLANK(Values!E98),"",Values!$B$20)</f>
        <v/>
      </c>
      <c r="AI99" s="36"/>
      <c r="AJ99" s="37"/>
      <c r="AT99" s="28"/>
      <c r="BE99" s="27"/>
      <c r="BF99" s="27"/>
      <c r="BG99" s="27"/>
      <c r="BH99" s="27"/>
      <c r="DO99" s="27"/>
      <c r="DP99" s="27"/>
      <c r="DS99" s="27"/>
      <c r="DY99" s="27"/>
      <c r="DZ99" s="27"/>
      <c r="EA99" s="27"/>
      <c r="EB99" s="27"/>
      <c r="EC99" s="27"/>
      <c r="EV99" s="27"/>
      <c r="FO99" s="28"/>
    </row>
    <row r="100" customFormat="false" ht="15" hidden="false" customHeight="false" outlineLevel="0" collapsed="false">
      <c r="A100" s="27" t="str">
        <f aca="false">IF(ISBLANK(Values!E99),"",IF(Values!$B$37="EU","computercomponent","computer"))</f>
        <v/>
      </c>
      <c r="B100" s="34" t="str">
        <f aca="false">IF(ISBLANK(Values!E99),"",Values!F99)</f>
        <v/>
      </c>
      <c r="C100" s="30" t="str">
        <f aca="false">IF(ISBLANK(Values!E99),"","TellusRem")</f>
        <v/>
      </c>
      <c r="D100" s="29" t="str">
        <f aca="false">IF(ISBLANK(Values!E99),"",Values!E99)</f>
        <v/>
      </c>
      <c r="E100" s="27" t="str">
        <f aca="false">IF(ISBLANK(Values!E99),"","EAN")</f>
        <v/>
      </c>
      <c r="F100" s="28" t="str">
        <f aca="false">IF(ISBLANK(Values!E99),"",IF(Values!J99, SUBSTITUTE(Values!$B$1, "{language}", Values!H99) &amp; " " &amp;Values!$B$3, SUBSTITUTE(Values!$B$2, "{language}", Values!$H99) &amp; " " &amp;Values!$B$3))</f>
        <v/>
      </c>
      <c r="G100" s="30" t="str">
        <f aca="false">IF(ISBLANK(Values!E99),"","TellusRem")</f>
        <v/>
      </c>
      <c r="H100" s="27" t="str">
        <f aca="false">IF(ISBLANK(Values!E99),"",Values!$B$16)</f>
        <v/>
      </c>
      <c r="I100" s="27" t="str">
        <f aca="false">IF(ISBLANK(Values!E99),"","4730574031")</f>
        <v/>
      </c>
      <c r="J100" s="33" t="str">
        <f aca="false">IF(ISBLANK(Values!E99),"",Values!F99 )</f>
        <v/>
      </c>
      <c r="K100" s="28" t="str">
        <f aca="false">IF(ISBLANK(Values!E99),"",IF(Values!J99, Values!$B$4, Values!$B$5))</f>
        <v/>
      </c>
      <c r="L100" s="32" t="str">
        <f aca="false">IF(ISBLANK(Values!E99),"",Values!$B$18)</f>
        <v/>
      </c>
      <c r="M100" s="35" t="str">
        <f aca="false">IF(ISBLANK(Values!E99),"",Values!$M99)</f>
        <v/>
      </c>
      <c r="N100" s="35" t="str">
        <f aca="false">IF(ISBLANK(Values!$F99),"",Values!N99)</f>
        <v/>
      </c>
      <c r="O100" s="35" t="str">
        <f aca="false">IF(ISBLANK(Values!$F99),"",Values!O99)</f>
        <v/>
      </c>
      <c r="P100" s="35" t="str">
        <f aca="false">IF(ISBLANK(Values!$F99),"",Values!P99)</f>
        <v/>
      </c>
      <c r="Q100" s="35" t="str">
        <f aca="false">IF(ISBLANK(Values!$F99),"",Values!Q99)</f>
        <v/>
      </c>
      <c r="R100" s="35" t="str">
        <f aca="false">IF(ISBLANK(Values!$F99),"",Values!R99)</f>
        <v/>
      </c>
      <c r="S100" s="35" t="str">
        <f aca="false">IF(ISBLANK(Values!$F99),"",Values!S99)</f>
        <v/>
      </c>
      <c r="T100" s="35" t="str">
        <f aca="false">IF(ISBLANK(Values!$F99),"",Values!T99)</f>
        <v/>
      </c>
      <c r="U100" s="35" t="str">
        <f aca="false">IF(ISBLANK(Values!$F99),"",Values!U99)</f>
        <v/>
      </c>
      <c r="W100" s="30"/>
      <c r="X100" s="30"/>
      <c r="Y100" s="33"/>
      <c r="Z100" s="30"/>
      <c r="AA100" s="1" t="str">
        <f aca="false">IF(ISBLANK(Values!E99),"",Values!$B$20)</f>
        <v/>
      </c>
      <c r="AI100" s="36"/>
      <c r="AJ100" s="37"/>
      <c r="AT100" s="28"/>
      <c r="BE100" s="27"/>
      <c r="BF100" s="27"/>
      <c r="BG100" s="27"/>
      <c r="BH100" s="27"/>
      <c r="DO100" s="27"/>
      <c r="DP100" s="27"/>
      <c r="DS100" s="27"/>
      <c r="DY100" s="27"/>
      <c r="DZ100" s="27"/>
      <c r="EA100" s="27"/>
      <c r="EB100" s="27"/>
      <c r="EC100" s="27"/>
      <c r="EV100" s="27"/>
      <c r="FO100" s="28"/>
    </row>
    <row r="101" customFormat="false" ht="15" hidden="false" customHeight="false" outlineLevel="0" collapsed="false">
      <c r="A101" s="27" t="str">
        <f aca="false">IF(ISBLANK(Values!E100),"",IF(Values!$B$37="EU","computercomponent","computer"))</f>
        <v/>
      </c>
      <c r="B101" s="34" t="str">
        <f aca="false">IF(ISBLANK(Values!E100),"",Values!F100)</f>
        <v/>
      </c>
      <c r="C101" s="30" t="str">
        <f aca="false">IF(ISBLANK(Values!E100),"","TellusRem")</f>
        <v/>
      </c>
      <c r="D101" s="29" t="str">
        <f aca="false">IF(ISBLANK(Values!E100),"",Values!E100)</f>
        <v/>
      </c>
      <c r="E101" s="27" t="str">
        <f aca="false">IF(ISBLANK(Values!E100),"","EAN")</f>
        <v/>
      </c>
      <c r="F101" s="28" t="str">
        <f aca="false">IF(ISBLANK(Values!E100),"",IF(Values!J100, SUBSTITUTE(Values!$B$1, "{language}", Values!H100) &amp; " " &amp;Values!$B$3, SUBSTITUTE(Values!$B$2, "{language}", Values!$H100) &amp; " " &amp;Values!$B$3))</f>
        <v/>
      </c>
      <c r="G101" s="30" t="str">
        <f aca="false">IF(ISBLANK(Values!E100),"","TellusRem")</f>
        <v/>
      </c>
      <c r="H101" s="27" t="str">
        <f aca="false">IF(ISBLANK(Values!E100),"",Values!$B$16)</f>
        <v/>
      </c>
      <c r="I101" s="27" t="str">
        <f aca="false">IF(ISBLANK(Values!E100),"","4730574031")</f>
        <v/>
      </c>
      <c r="J101" s="33" t="str">
        <f aca="false">IF(ISBLANK(Values!E100),"",Values!F100 )</f>
        <v/>
      </c>
      <c r="K101" s="28" t="str">
        <f aca="false">IF(ISBLANK(Values!E100),"",IF(Values!J100, Values!$B$4, Values!$B$5))</f>
        <v/>
      </c>
      <c r="L101" s="32" t="str">
        <f aca="false">IF(ISBLANK(Values!E100),"",Values!$B$18)</f>
        <v/>
      </c>
      <c r="M101" s="35" t="str">
        <f aca="false">IF(ISBLANK(Values!E100),"",Values!$M100)</f>
        <v/>
      </c>
      <c r="N101" s="35" t="str">
        <f aca="false">IF(ISBLANK(Values!$F100),"",Values!N100)</f>
        <v/>
      </c>
      <c r="O101" s="35" t="str">
        <f aca="false">IF(ISBLANK(Values!$F100),"",Values!O100)</f>
        <v/>
      </c>
      <c r="P101" s="35" t="str">
        <f aca="false">IF(ISBLANK(Values!$F100),"",Values!P100)</f>
        <v/>
      </c>
      <c r="Q101" s="35" t="str">
        <f aca="false">IF(ISBLANK(Values!$F100),"",Values!Q100)</f>
        <v/>
      </c>
      <c r="R101" s="35" t="str">
        <f aca="false">IF(ISBLANK(Values!$F100),"",Values!R100)</f>
        <v/>
      </c>
      <c r="S101" s="35" t="str">
        <f aca="false">IF(ISBLANK(Values!$F100),"",Values!S100)</f>
        <v/>
      </c>
      <c r="T101" s="35" t="str">
        <f aca="false">IF(ISBLANK(Values!$F100),"",Values!T100)</f>
        <v/>
      </c>
      <c r="U101" s="35" t="str">
        <f aca="false">IF(ISBLANK(Values!$F100),"",Values!U100)</f>
        <v/>
      </c>
      <c r="W101" s="30"/>
      <c r="X101" s="30"/>
      <c r="Y101" s="33"/>
      <c r="Z101" s="30"/>
      <c r="AA101" s="1" t="str">
        <f aca="false">IF(ISBLANK(Values!E100),"",Values!$B$20)</f>
        <v/>
      </c>
      <c r="AI101" s="36"/>
      <c r="AJ101" s="37"/>
      <c r="AT101" s="28"/>
      <c r="BE101" s="27"/>
      <c r="BF101" s="27"/>
      <c r="BG101" s="27"/>
      <c r="BH101" s="27"/>
      <c r="DO101" s="27"/>
      <c r="DP101" s="27"/>
      <c r="DS101" s="27"/>
      <c r="DY101" s="27"/>
      <c r="DZ101" s="27"/>
      <c r="EA101" s="27"/>
      <c r="EB101" s="27"/>
      <c r="EC101" s="27"/>
      <c r="EV101" s="27"/>
      <c r="FO101" s="28"/>
    </row>
    <row r="102" customFormat="false" ht="15" hidden="false" customHeight="false" outlineLevel="0" collapsed="false">
      <c r="A102" s="27" t="str">
        <f aca="false">IF(ISBLANK(Values!E101),"",IF(Values!$B$37="EU","computercomponent","computer"))</f>
        <v/>
      </c>
      <c r="B102" s="34" t="str">
        <f aca="false">IF(ISBLANK(Values!E101),"",Values!F101)</f>
        <v/>
      </c>
      <c r="C102" s="30" t="str">
        <f aca="false">IF(ISBLANK(Values!E101),"","TellusRem")</f>
        <v/>
      </c>
      <c r="D102" s="29" t="str">
        <f aca="false">IF(ISBLANK(Values!E101),"",Values!E101)</f>
        <v/>
      </c>
      <c r="E102" s="27" t="str">
        <f aca="false">IF(ISBLANK(Values!E101),"","EAN")</f>
        <v/>
      </c>
      <c r="F102" s="28" t="str">
        <f aca="false">IF(ISBLANK(Values!E101),"",IF(Values!J101, SUBSTITUTE(Values!$B$1, "{language}", Values!H101) &amp; " " &amp;Values!$B$3, SUBSTITUTE(Values!$B$2, "{language}", Values!$H101) &amp; " " &amp;Values!$B$3))</f>
        <v/>
      </c>
      <c r="G102" s="30" t="str">
        <f aca="false">IF(ISBLANK(Values!E101),"","TellusRem")</f>
        <v/>
      </c>
      <c r="H102" s="27" t="str">
        <f aca="false">IF(ISBLANK(Values!E101),"",Values!$B$16)</f>
        <v/>
      </c>
      <c r="I102" s="27" t="str">
        <f aca="false">IF(ISBLANK(Values!E101),"","4730574031")</f>
        <v/>
      </c>
      <c r="J102" s="33" t="str">
        <f aca="false">IF(ISBLANK(Values!E101),"",Values!F101 )</f>
        <v/>
      </c>
      <c r="K102" s="28" t="str">
        <f aca="false">IF(ISBLANK(Values!E101),"",IF(Values!J101, Values!$B$4, Values!$B$5))</f>
        <v/>
      </c>
      <c r="L102" s="32" t="str">
        <f aca="false">IF(ISBLANK(Values!E101),"",Values!$B$18)</f>
        <v/>
      </c>
      <c r="M102" s="35" t="str">
        <f aca="false">IF(ISBLANK(Values!E101),"",Values!$M101)</f>
        <v/>
      </c>
      <c r="N102" s="35" t="str">
        <f aca="false">IF(ISBLANK(Values!$F101),"",Values!N101)</f>
        <v/>
      </c>
      <c r="O102" s="35" t="str">
        <f aca="false">IF(ISBLANK(Values!$F101),"",Values!O101)</f>
        <v/>
      </c>
      <c r="P102" s="35" t="str">
        <f aca="false">IF(ISBLANK(Values!$F101),"",Values!P101)</f>
        <v/>
      </c>
      <c r="Q102" s="35" t="str">
        <f aca="false">IF(ISBLANK(Values!$F101),"",Values!Q101)</f>
        <v/>
      </c>
      <c r="R102" s="35" t="str">
        <f aca="false">IF(ISBLANK(Values!$F101),"",Values!R101)</f>
        <v/>
      </c>
      <c r="S102" s="35" t="str">
        <f aca="false">IF(ISBLANK(Values!$F101),"",Values!S101)</f>
        <v/>
      </c>
      <c r="T102" s="35" t="str">
        <f aca="false">IF(ISBLANK(Values!$F101),"",Values!T101)</f>
        <v/>
      </c>
      <c r="U102" s="35" t="str">
        <f aca="false">IF(ISBLANK(Values!$F101),"",Values!U101)</f>
        <v/>
      </c>
      <c r="W102" s="30"/>
      <c r="X102" s="30"/>
      <c r="Y102" s="33"/>
      <c r="Z102" s="30"/>
      <c r="AA102" s="1" t="str">
        <f aca="false">IF(ISBLANK(Values!E101),"",Values!$B$20)</f>
        <v/>
      </c>
      <c r="AI102" s="36"/>
      <c r="AJ102" s="37"/>
      <c r="AT102" s="28"/>
      <c r="BE102" s="27"/>
      <c r="BF102" s="27"/>
      <c r="BG102" s="27"/>
      <c r="BH102" s="27"/>
      <c r="DO102" s="27"/>
      <c r="DP102" s="27"/>
      <c r="DS102" s="27"/>
      <c r="DY102" s="27"/>
      <c r="DZ102" s="27"/>
      <c r="EA102" s="27"/>
      <c r="EB102" s="27"/>
      <c r="EC102" s="27"/>
      <c r="EV102" s="27"/>
      <c r="FO102" s="28"/>
    </row>
    <row r="103" customFormat="false" ht="15" hidden="false" customHeight="false" outlineLevel="0" collapsed="false">
      <c r="A103" s="27" t="str">
        <f aca="false">IF(ISBLANK(Values!E102),"",IF(Values!$B$37="EU","computercomponent","computer"))</f>
        <v/>
      </c>
      <c r="B103" s="34" t="str">
        <f aca="false">IF(ISBLANK(Values!E102),"",Values!F102)</f>
        <v/>
      </c>
      <c r="C103" s="30" t="str">
        <f aca="false">IF(ISBLANK(Values!E102),"","TellusRem")</f>
        <v/>
      </c>
      <c r="D103" s="29" t="str">
        <f aca="false">IF(ISBLANK(Values!E102),"",Values!E102)</f>
        <v/>
      </c>
      <c r="E103" s="27" t="str">
        <f aca="false">IF(ISBLANK(Values!E102),"","EAN")</f>
        <v/>
      </c>
      <c r="F103" s="28" t="str">
        <f aca="false">IF(ISBLANK(Values!E102),"",IF(Values!J102, SUBSTITUTE(Values!$B$1, "{language}", Values!H102) &amp; " " &amp;Values!$B$3, SUBSTITUTE(Values!$B$2, "{language}", Values!$H102) &amp; " " &amp;Values!$B$3))</f>
        <v/>
      </c>
      <c r="G103" s="30" t="str">
        <f aca="false">IF(ISBLANK(Values!E102),"","TellusRem")</f>
        <v/>
      </c>
      <c r="H103" s="27" t="str">
        <f aca="false">IF(ISBLANK(Values!E102),"",Values!$B$16)</f>
        <v/>
      </c>
      <c r="I103" s="27" t="str">
        <f aca="false">IF(ISBLANK(Values!E102),"","4730574031")</f>
        <v/>
      </c>
      <c r="J103" s="33" t="str">
        <f aca="false">IF(ISBLANK(Values!E102),"",Values!F102 )</f>
        <v/>
      </c>
      <c r="K103" s="28" t="str">
        <f aca="false">IF(ISBLANK(Values!E102),"",IF(Values!J102, Values!$B$4, Values!$B$5))</f>
        <v/>
      </c>
      <c r="L103" s="32" t="str">
        <f aca="false">IF(ISBLANK(Values!E102),"",Values!$B$18)</f>
        <v/>
      </c>
      <c r="M103" s="35" t="str">
        <f aca="false">IF(ISBLANK(Values!E102),"",Values!$M102)</f>
        <v/>
      </c>
      <c r="N103" s="35" t="str">
        <f aca="false">IF(ISBLANK(Values!$F102),"",Values!N102)</f>
        <v/>
      </c>
      <c r="O103" s="35" t="str">
        <f aca="false">IF(ISBLANK(Values!$F102),"",Values!O102)</f>
        <v/>
      </c>
      <c r="P103" s="35" t="str">
        <f aca="false">IF(ISBLANK(Values!$F102),"",Values!P102)</f>
        <v/>
      </c>
      <c r="Q103" s="35" t="str">
        <f aca="false">IF(ISBLANK(Values!$F102),"",Values!Q102)</f>
        <v/>
      </c>
      <c r="R103" s="35" t="str">
        <f aca="false">IF(ISBLANK(Values!$F102),"",Values!R102)</f>
        <v/>
      </c>
      <c r="S103" s="35" t="str">
        <f aca="false">IF(ISBLANK(Values!$F102),"",Values!S102)</f>
        <v/>
      </c>
      <c r="T103" s="35" t="str">
        <f aca="false">IF(ISBLANK(Values!$F102),"",Values!T102)</f>
        <v/>
      </c>
      <c r="U103" s="35" t="str">
        <f aca="false">IF(ISBLANK(Values!$F102),"",Values!U102)</f>
        <v/>
      </c>
      <c r="W103" s="30"/>
      <c r="X103" s="30"/>
      <c r="Y103" s="33"/>
      <c r="Z103" s="30"/>
      <c r="AA103" s="1" t="str">
        <f aca="false">IF(ISBLANK(Values!E102),"",Values!$B$20)</f>
        <v/>
      </c>
      <c r="AI103" s="36"/>
      <c r="AJ103" s="37"/>
      <c r="AT103" s="28"/>
      <c r="BE103" s="27"/>
      <c r="BF103" s="27"/>
      <c r="BG103" s="27"/>
      <c r="BH103" s="27"/>
      <c r="DO103" s="27"/>
      <c r="DP103" s="27"/>
      <c r="DS103" s="27"/>
      <c r="DY103" s="27"/>
      <c r="DZ103" s="27"/>
      <c r="EA103" s="27"/>
      <c r="EB103" s="27"/>
      <c r="EC103" s="27"/>
      <c r="EV103" s="27"/>
      <c r="FO103" s="28"/>
    </row>
    <row r="104" customFormat="false" ht="15" hidden="false" customHeight="false" outlineLevel="0" collapsed="false">
      <c r="A104" s="27" t="str">
        <f aca="false">IF(ISBLANK(Values!E103),"",IF(Values!$B$37="EU","computercomponent","computer"))</f>
        <v/>
      </c>
      <c r="B104" s="34" t="str">
        <f aca="false">IF(ISBLANK(Values!E103),"",Values!F103)</f>
        <v/>
      </c>
      <c r="C104" s="30" t="str">
        <f aca="false">IF(ISBLANK(Values!E103),"","TellusRem")</f>
        <v/>
      </c>
      <c r="D104" s="29" t="str">
        <f aca="false">IF(ISBLANK(Values!E103),"",Values!E103)</f>
        <v/>
      </c>
      <c r="E104" s="27" t="str">
        <f aca="false">IF(ISBLANK(Values!E103),"","EAN")</f>
        <v/>
      </c>
      <c r="F104" s="28" t="str">
        <f aca="false">IF(ISBLANK(Values!E103),"",IF(Values!J103, SUBSTITUTE(Values!$B$1, "{language}", Values!H103) &amp; " " &amp;Values!$B$3, SUBSTITUTE(Values!$B$2, "{language}", Values!$H103) &amp; " " &amp;Values!$B$3))</f>
        <v/>
      </c>
      <c r="G104" s="30" t="str">
        <f aca="false">IF(ISBLANK(Values!E103),"","TellusRem")</f>
        <v/>
      </c>
      <c r="H104" s="27" t="str">
        <f aca="false">IF(ISBLANK(Values!E103),"",Values!$B$16)</f>
        <v/>
      </c>
      <c r="I104" s="27" t="str">
        <f aca="false">IF(ISBLANK(Values!E103),"","4730574031")</f>
        <v/>
      </c>
      <c r="J104" s="33" t="str">
        <f aca="false">IF(ISBLANK(Values!E103),"",Values!F103 )</f>
        <v/>
      </c>
      <c r="K104" s="28" t="str">
        <f aca="false">IF(ISBLANK(Values!E103),"",IF(Values!J103, Values!$B$4, Values!$B$5))</f>
        <v/>
      </c>
      <c r="L104" s="32" t="str">
        <f aca="false">IF(ISBLANK(Values!E103),"",Values!$B$18)</f>
        <v/>
      </c>
      <c r="M104" s="35" t="str">
        <f aca="false">IF(ISBLANK(Values!E103),"",Values!$M103)</f>
        <v/>
      </c>
      <c r="N104" s="35" t="str">
        <f aca="false">IF(ISBLANK(Values!$F103),"",Values!N103)</f>
        <v/>
      </c>
      <c r="O104" s="35" t="str">
        <f aca="false">IF(ISBLANK(Values!$F103),"",Values!O103)</f>
        <v/>
      </c>
      <c r="P104" s="35" t="str">
        <f aca="false">IF(ISBLANK(Values!$F103),"",Values!P103)</f>
        <v/>
      </c>
      <c r="Q104" s="35" t="str">
        <f aca="false">IF(ISBLANK(Values!$F103),"",Values!Q103)</f>
        <v/>
      </c>
      <c r="R104" s="35" t="str">
        <f aca="false">IF(ISBLANK(Values!$F103),"",Values!R103)</f>
        <v/>
      </c>
      <c r="S104" s="35" t="str">
        <f aca="false">IF(ISBLANK(Values!$F103),"",Values!S103)</f>
        <v/>
      </c>
      <c r="T104" s="35" t="str">
        <f aca="false">IF(ISBLANK(Values!$F103),"",Values!T103)</f>
        <v/>
      </c>
      <c r="U104" s="35" t="str">
        <f aca="false">IF(ISBLANK(Values!$F103),"",Values!U103)</f>
        <v/>
      </c>
      <c r="W104" s="30"/>
      <c r="X104" s="30"/>
      <c r="Y104" s="33"/>
      <c r="Z104" s="30"/>
      <c r="AA104" s="1" t="str">
        <f aca="false">IF(ISBLANK(Values!E103),"",Values!$B$20)</f>
        <v/>
      </c>
      <c r="AI104" s="36"/>
      <c r="AJ104" s="37"/>
      <c r="AT104" s="28"/>
      <c r="BE104" s="27"/>
      <c r="BF104" s="27"/>
      <c r="BG104" s="27"/>
      <c r="BH104" s="27"/>
      <c r="DO104" s="27"/>
      <c r="DP104" s="27"/>
      <c r="DS104" s="27"/>
      <c r="DY104" s="27"/>
      <c r="DZ104" s="27"/>
      <c r="EA104" s="27"/>
      <c r="EB104" s="27"/>
      <c r="EC104" s="27"/>
      <c r="EV104" s="27"/>
      <c r="FO104" s="28"/>
    </row>
    <row r="105" customFormat="false" ht="15" hidden="false" customHeight="false" outlineLevel="0" collapsed="false">
      <c r="A105" s="27" t="str">
        <f aca="false">IF(ISBLANK(Values!E104),"",IF(Values!$B$37="EU","computercomponent","computer"))</f>
        <v/>
      </c>
      <c r="B105" s="34" t="str">
        <f aca="false">IF(ISBLANK(Values!E104),"",Values!F104)</f>
        <v/>
      </c>
      <c r="C105" s="30" t="str">
        <f aca="false">IF(ISBLANK(Values!E104),"","TellusRem")</f>
        <v/>
      </c>
      <c r="D105" s="29" t="str">
        <f aca="false">IF(ISBLANK(Values!E104),"",Values!E104)</f>
        <v/>
      </c>
      <c r="E105" s="27" t="str">
        <f aca="false">IF(ISBLANK(Values!E104),"","EAN")</f>
        <v/>
      </c>
      <c r="F105" s="28" t="str">
        <f aca="false">IF(ISBLANK(Values!E104),"",IF(Values!J104, SUBSTITUTE(Values!$B$1, "{language}", Values!H104) &amp; " " &amp;Values!$B$3, SUBSTITUTE(Values!$B$2, "{language}", Values!$H104) &amp; " " &amp;Values!$B$3))</f>
        <v/>
      </c>
      <c r="G105" s="30" t="str">
        <f aca="false">IF(ISBLANK(Values!E104),"","TellusRem")</f>
        <v/>
      </c>
      <c r="H105" s="27" t="str">
        <f aca="false">IF(ISBLANK(Values!E104),"",Values!$B$16)</f>
        <v/>
      </c>
      <c r="I105" s="27" t="str">
        <f aca="false">IF(ISBLANK(Values!E104),"","4730574031")</f>
        <v/>
      </c>
      <c r="J105" s="33" t="str">
        <f aca="false">IF(ISBLANK(Values!E104),"",Values!F104 )</f>
        <v/>
      </c>
      <c r="K105" s="28" t="str">
        <f aca="false">IF(ISBLANK(Values!E104),"",IF(Values!J104, Values!$B$4, Values!$B$5))</f>
        <v/>
      </c>
      <c r="L105" s="32" t="str">
        <f aca="false">IF(ISBLANK(Values!E104),"",Values!$B$18)</f>
        <v/>
      </c>
      <c r="M105" s="35" t="str">
        <f aca="false">IF(ISBLANK(Values!E104),"",Values!$M104)</f>
        <v/>
      </c>
      <c r="N105" s="35" t="str">
        <f aca="false">IF(ISBLANK(Values!$F104),"",Values!N104)</f>
        <v/>
      </c>
      <c r="O105" s="35" t="str">
        <f aca="false">IF(ISBLANK(Values!$F104),"",Values!O104)</f>
        <v/>
      </c>
      <c r="P105" s="35" t="str">
        <f aca="false">IF(ISBLANK(Values!$F104),"",Values!P104)</f>
        <v/>
      </c>
      <c r="Q105" s="35" t="str">
        <f aca="false">IF(ISBLANK(Values!$F104),"",Values!Q104)</f>
        <v/>
      </c>
      <c r="R105" s="35" t="str">
        <f aca="false">IF(ISBLANK(Values!$F104),"",Values!R104)</f>
        <v/>
      </c>
      <c r="S105" s="35" t="str">
        <f aca="false">IF(ISBLANK(Values!$F104),"",Values!S104)</f>
        <v/>
      </c>
      <c r="T105" s="35" t="str">
        <f aca="false">IF(ISBLANK(Values!$F104),"",Values!T104)</f>
        <v/>
      </c>
      <c r="U105" s="35" t="str">
        <f aca="false">IF(ISBLANK(Values!$F104),"",Values!U104)</f>
        <v/>
      </c>
      <c r="W105" s="30"/>
      <c r="X105" s="30"/>
      <c r="Y105" s="33"/>
      <c r="Z105" s="30"/>
      <c r="AA105" s="1" t="str">
        <f aca="false">IF(ISBLANK(Values!E104),"",Values!$B$20)</f>
        <v/>
      </c>
      <c r="AI105" s="36"/>
      <c r="AJ105" s="37"/>
      <c r="AT105" s="28"/>
      <c r="BE105" s="27"/>
      <c r="BF105" s="27"/>
      <c r="BG105" s="27"/>
      <c r="BH105" s="27"/>
      <c r="DO105" s="27"/>
      <c r="DP105" s="27"/>
      <c r="DS105" s="27"/>
      <c r="DY105" s="27"/>
      <c r="DZ105" s="27"/>
      <c r="EA105" s="27"/>
      <c r="EB105" s="27"/>
      <c r="EC105" s="27"/>
      <c r="EV105" s="27"/>
      <c r="FO105" s="28"/>
    </row>
    <row r="106" customFormat="false" ht="15" hidden="false" customHeight="false" outlineLevel="0" collapsed="false">
      <c r="A106" s="27" t="str">
        <f aca="false">IF(ISBLANK(Values!E105),"",IF(Values!$B$37="EU","computercomponent","computer"))</f>
        <v/>
      </c>
      <c r="B106" s="34" t="str">
        <f aca="false">IF(ISBLANK(Values!E105),"",Values!F105)</f>
        <v/>
      </c>
      <c r="C106" s="30" t="str">
        <f aca="false">IF(ISBLANK(Values!E105),"","TellusRem")</f>
        <v/>
      </c>
      <c r="D106" s="29" t="str">
        <f aca="false">IF(ISBLANK(Values!E105),"",Values!E105)</f>
        <v/>
      </c>
      <c r="E106" s="27" t="str">
        <f aca="false">IF(ISBLANK(Values!E105),"","EAN")</f>
        <v/>
      </c>
      <c r="F106" s="28" t="str">
        <f aca="false">IF(ISBLANK(Values!E105),"",IF(Values!J105, SUBSTITUTE(Values!$B$1, "{language}", Values!H105) &amp; " " &amp;Values!$B$3, SUBSTITUTE(Values!$B$2, "{language}", Values!$H105) &amp; " " &amp;Values!$B$3))</f>
        <v/>
      </c>
      <c r="G106" s="30" t="str">
        <f aca="false">IF(ISBLANK(Values!E105),"","TellusRem")</f>
        <v/>
      </c>
      <c r="H106" s="27" t="str">
        <f aca="false">IF(ISBLANK(Values!E105),"",Values!$B$16)</f>
        <v/>
      </c>
      <c r="I106" s="27" t="str">
        <f aca="false">IF(ISBLANK(Values!E105),"","4730574031")</f>
        <v/>
      </c>
      <c r="J106" s="33" t="str">
        <f aca="false">IF(ISBLANK(Values!E105),"",Values!F105 )</f>
        <v/>
      </c>
      <c r="K106" s="28" t="str">
        <f aca="false">IF(ISBLANK(Values!E105),"",IF(Values!J105, Values!$B$4, Values!$B$5))</f>
        <v/>
      </c>
      <c r="L106" s="32" t="str">
        <f aca="false">IF(ISBLANK(Values!E105),"",Values!$B$18)</f>
        <v/>
      </c>
      <c r="M106" s="35" t="str">
        <f aca="false">IF(ISBLANK(Values!E105),"",Values!$M105)</f>
        <v/>
      </c>
      <c r="N106" s="35" t="str">
        <f aca="false">IF(ISBLANK(Values!$F105),"",Values!N105)</f>
        <v/>
      </c>
      <c r="O106" s="35" t="str">
        <f aca="false">IF(ISBLANK(Values!$F105),"",Values!O105)</f>
        <v/>
      </c>
      <c r="P106" s="35" t="str">
        <f aca="false">IF(ISBLANK(Values!$F105),"",Values!P105)</f>
        <v/>
      </c>
      <c r="Q106" s="35" t="str">
        <f aca="false">IF(ISBLANK(Values!$F105),"",Values!Q105)</f>
        <v/>
      </c>
      <c r="R106" s="35" t="str">
        <f aca="false">IF(ISBLANK(Values!$F105),"",Values!R105)</f>
        <v/>
      </c>
      <c r="S106" s="35" t="str">
        <f aca="false">IF(ISBLANK(Values!$F105),"",Values!S105)</f>
        <v/>
      </c>
      <c r="T106" s="35" t="str">
        <f aca="false">IF(ISBLANK(Values!$F105),"",Values!T105)</f>
        <v/>
      </c>
      <c r="U106" s="35" t="str">
        <f aca="false">IF(ISBLANK(Values!$F105),"",Values!U105)</f>
        <v/>
      </c>
      <c r="W106" s="30" t="str">
        <f aca="false">IF(ISBLANK(Values!E105),"","Child")</f>
        <v/>
      </c>
      <c r="X106" s="30" t="str">
        <f aca="false">IF(ISBLANK(Values!E105),"",Values!$B$13)</f>
        <v/>
      </c>
      <c r="Y106" s="33" t="str">
        <f aca="false">IF(ISBLANK(Values!E105),"","Size-Color")</f>
        <v/>
      </c>
      <c r="Z106" s="30" t="str">
        <f aca="false">IF(ISBLANK(Values!E105),"","variation")</f>
        <v/>
      </c>
      <c r="AA106" s="1" t="str">
        <f aca="false">IF(ISBLANK(Values!E105),"",Values!$B$20)</f>
        <v/>
      </c>
      <c r="AI106" s="36"/>
      <c r="AJ106" s="37"/>
      <c r="AT106" s="28"/>
      <c r="BE106" s="27"/>
      <c r="BF106" s="27"/>
      <c r="BG106" s="27"/>
      <c r="BH106" s="27"/>
      <c r="DO106" s="27"/>
      <c r="DP106" s="27"/>
      <c r="DS106" s="27"/>
      <c r="DY106" s="27"/>
      <c r="DZ106" s="27"/>
      <c r="EA106" s="27"/>
      <c r="EB106" s="27"/>
      <c r="EC106" s="27"/>
      <c r="EV106" s="27"/>
      <c r="FO106" s="28"/>
    </row>
    <row r="107" customFormat="false" ht="15" hidden="false" customHeight="false" outlineLevel="0" collapsed="false">
      <c r="A107" s="27" t="str">
        <f aca="false">IF(ISBLANK(Values!E106),"",IF(Values!$B$37="EU","computercomponent","computer"))</f>
        <v/>
      </c>
      <c r="B107" s="34" t="str">
        <f aca="false">IF(ISBLANK(Values!E106),"",Values!F106)</f>
        <v/>
      </c>
      <c r="C107" s="30" t="str">
        <f aca="false">IF(ISBLANK(Values!E106),"","TellusRem")</f>
        <v/>
      </c>
      <c r="D107" s="29" t="str">
        <f aca="false">IF(ISBLANK(Values!E106),"",Values!E106)</f>
        <v/>
      </c>
      <c r="E107" s="27" t="str">
        <f aca="false">IF(ISBLANK(Values!E106),"","EAN")</f>
        <v/>
      </c>
      <c r="F107" s="28" t="str">
        <f aca="false">IF(ISBLANK(Values!E106),"",IF(Values!J106, SUBSTITUTE(Values!$B$1, "{language}", Values!H106) &amp; " " &amp;Values!$B$3, SUBSTITUTE(Values!$B$2, "{language}", Values!$H106) &amp; " " &amp;Values!$B$3))</f>
        <v/>
      </c>
      <c r="G107" s="30" t="str">
        <f aca="false">IF(ISBLANK(Values!E106),"","TellusRem")</f>
        <v/>
      </c>
      <c r="H107" s="27" t="str">
        <f aca="false">IF(ISBLANK(Values!E106),"",Values!$B$16)</f>
        <v/>
      </c>
      <c r="I107" s="27" t="str">
        <f aca="false">IF(ISBLANK(Values!E106),"","4730574031")</f>
        <v/>
      </c>
      <c r="J107" s="33" t="str">
        <f aca="false">IF(ISBLANK(Values!E106),"",Values!F106 )</f>
        <v/>
      </c>
      <c r="K107" s="28" t="str">
        <f aca="false">IF(ISBLANK(Values!E106),"",IF(Values!J106, Values!$B$4, Values!$B$5))</f>
        <v/>
      </c>
      <c r="L107" s="32" t="str">
        <f aca="false">IF(ISBLANK(Values!E106),"",Values!$B$18)</f>
        <v/>
      </c>
      <c r="M107" s="35" t="str">
        <f aca="false">IF(ISBLANK(Values!E106),"",Values!$M106)</f>
        <v/>
      </c>
      <c r="N107" s="35" t="str">
        <f aca="false">IF(ISBLANK(Values!$F106),"",Values!N106)</f>
        <v/>
      </c>
      <c r="O107" s="35" t="str">
        <f aca="false">IF(ISBLANK(Values!$F106),"",Values!O106)</f>
        <v/>
      </c>
      <c r="P107" s="35" t="str">
        <f aca="false">IF(ISBLANK(Values!$F106),"",Values!P106)</f>
        <v/>
      </c>
      <c r="Q107" s="35" t="str">
        <f aca="false">IF(ISBLANK(Values!$F106),"",Values!Q106)</f>
        <v/>
      </c>
      <c r="R107" s="35" t="str">
        <f aca="false">IF(ISBLANK(Values!$F106),"",Values!R106)</f>
        <v/>
      </c>
      <c r="S107" s="35" t="str">
        <f aca="false">IF(ISBLANK(Values!$F106),"",Values!S106)</f>
        <v/>
      </c>
      <c r="T107" s="35" t="str">
        <f aca="false">IF(ISBLANK(Values!$F106),"",Values!T106)</f>
        <v/>
      </c>
      <c r="U107" s="35" t="str">
        <f aca="false">IF(ISBLANK(Values!$F106),"",Values!U106)</f>
        <v/>
      </c>
      <c r="W107" s="30" t="str">
        <f aca="false">IF(ISBLANK(Values!E106),"","Child")</f>
        <v/>
      </c>
      <c r="X107" s="30" t="str">
        <f aca="false">IF(ISBLANK(Values!E106),"",Values!$B$13)</f>
        <v/>
      </c>
      <c r="Y107" s="33" t="str">
        <f aca="false">IF(ISBLANK(Values!E106),"","Size-Color")</f>
        <v/>
      </c>
      <c r="Z107" s="30" t="str">
        <f aca="false">IF(ISBLANK(Values!E106),"","variation")</f>
        <v/>
      </c>
      <c r="AA107" s="1" t="str">
        <f aca="false">IF(ISBLANK(Values!E106),"",Values!$B$20)</f>
        <v/>
      </c>
      <c r="AI107" s="36"/>
      <c r="AJ107" s="37"/>
      <c r="AT107" s="28"/>
      <c r="BE107" s="27"/>
      <c r="BF107" s="27"/>
      <c r="BG107" s="27"/>
      <c r="BH107" s="27"/>
      <c r="DO107" s="27"/>
      <c r="DP107" s="27"/>
      <c r="DS107" s="27"/>
      <c r="DY107" s="27"/>
      <c r="DZ107" s="27"/>
      <c r="EA107" s="27"/>
      <c r="EB107" s="27"/>
      <c r="EC107" s="27"/>
      <c r="EV107" s="27"/>
      <c r="FO107" s="28"/>
    </row>
    <row r="108" customFormat="false" ht="15" hidden="false" customHeight="false" outlineLevel="0" collapsed="false">
      <c r="A108" s="27" t="str">
        <f aca="false">IF(ISBLANK(Values!E107),"",IF(Values!$B$37="EU","computercomponent","computer"))</f>
        <v/>
      </c>
      <c r="B108" s="34" t="str">
        <f aca="false">IF(ISBLANK(Values!E107),"",Values!F107)</f>
        <v/>
      </c>
      <c r="C108" s="30" t="str">
        <f aca="false">IF(ISBLANK(Values!E107),"","TellusRem")</f>
        <v/>
      </c>
      <c r="D108" s="29" t="str">
        <f aca="false">IF(ISBLANK(Values!E107),"",Values!E107)</f>
        <v/>
      </c>
      <c r="E108" s="27" t="str">
        <f aca="false">IF(ISBLANK(Values!E107),"","EAN")</f>
        <v/>
      </c>
      <c r="F108" s="28" t="str">
        <f aca="false">IF(ISBLANK(Values!E107),"",IF(Values!J107, SUBSTITUTE(Values!$B$1, "{language}", Values!H107) &amp; " " &amp;Values!$B$3, SUBSTITUTE(Values!$B$2, "{language}", Values!$H107) &amp; " " &amp;Values!$B$3))</f>
        <v/>
      </c>
      <c r="G108" s="30" t="str">
        <f aca="false">IF(ISBLANK(Values!E107),"","TellusRem")</f>
        <v/>
      </c>
      <c r="H108" s="27" t="str">
        <f aca="false">IF(ISBLANK(Values!E107),"",Values!$B$16)</f>
        <v/>
      </c>
      <c r="I108" s="27" t="str">
        <f aca="false">IF(ISBLANK(Values!E107),"","4730574031")</f>
        <v/>
      </c>
      <c r="J108" s="33" t="str">
        <f aca="false">IF(ISBLANK(Values!E107),"",Values!F107 )</f>
        <v/>
      </c>
      <c r="K108" s="28" t="str">
        <f aca="false">IF(ISBLANK(Values!E107),"",IF(Values!J107, Values!$B$4, Values!$B$5))</f>
        <v/>
      </c>
      <c r="L108" s="32" t="str">
        <f aca="false">IF(ISBLANK(Values!E107),"",Values!$B$18)</f>
        <v/>
      </c>
      <c r="M108" s="35" t="str">
        <f aca="false">IF(ISBLANK(Values!E107),"",Values!$M107)</f>
        <v/>
      </c>
      <c r="N108" s="35" t="str">
        <f aca="false">IF(ISBLANK(Values!$F107),"",Values!N107)</f>
        <v/>
      </c>
      <c r="O108" s="35" t="str">
        <f aca="false">IF(ISBLANK(Values!$F107),"",Values!O107)</f>
        <v/>
      </c>
      <c r="P108" s="35" t="str">
        <f aca="false">IF(ISBLANK(Values!$F107),"",Values!P107)</f>
        <v/>
      </c>
      <c r="Q108" s="35" t="str">
        <f aca="false">IF(ISBLANK(Values!$F107),"",Values!Q107)</f>
        <v/>
      </c>
      <c r="R108" s="35" t="str">
        <f aca="false">IF(ISBLANK(Values!$F107),"",Values!R107)</f>
        <v/>
      </c>
      <c r="S108" s="35" t="str">
        <f aca="false">IF(ISBLANK(Values!$F107),"",Values!S107)</f>
        <v/>
      </c>
      <c r="T108" s="35" t="str">
        <f aca="false">IF(ISBLANK(Values!$F107),"",Values!T107)</f>
        <v/>
      </c>
      <c r="U108" s="35" t="str">
        <f aca="false">IF(ISBLANK(Values!$F107),"",Values!U107)</f>
        <v/>
      </c>
      <c r="W108" s="30" t="str">
        <f aca="false">IF(ISBLANK(Values!E107),"","Child")</f>
        <v/>
      </c>
      <c r="X108" s="30" t="str">
        <f aca="false">IF(ISBLANK(Values!E107),"",Values!$B$13)</f>
        <v/>
      </c>
      <c r="Y108" s="33" t="str">
        <f aca="false">IF(ISBLANK(Values!E107),"","Size-Color")</f>
        <v/>
      </c>
      <c r="Z108" s="30" t="str">
        <f aca="false">IF(ISBLANK(Values!E107),"","variation")</f>
        <v/>
      </c>
      <c r="AA108" s="1" t="str">
        <f aca="false">IF(ISBLANK(Values!E107),"",Values!$B$20)</f>
        <v/>
      </c>
      <c r="AI108" s="36"/>
      <c r="AJ108" s="37"/>
      <c r="AT108" s="28"/>
      <c r="BE108" s="27"/>
      <c r="BF108" s="27"/>
      <c r="BG108" s="27"/>
      <c r="BH108" s="27"/>
      <c r="DO108" s="27"/>
      <c r="DP108" s="27"/>
      <c r="DS108" s="27"/>
      <c r="DY108" s="27"/>
      <c r="DZ108" s="27"/>
      <c r="EA108" s="27"/>
      <c r="EB108" s="27"/>
      <c r="EC108" s="27"/>
      <c r="EV108" s="27"/>
      <c r="FO108" s="28"/>
    </row>
    <row r="109" customFormat="false" ht="15" hidden="false" customHeight="false" outlineLevel="0" collapsed="false">
      <c r="A109" s="27" t="str">
        <f aca="false">IF(ISBLANK(Values!E108),"",IF(Values!$B$37="EU","computercomponent","computer"))</f>
        <v/>
      </c>
      <c r="B109" s="34" t="str">
        <f aca="false">IF(ISBLANK(Values!E108),"",Values!F108)</f>
        <v/>
      </c>
      <c r="C109" s="30" t="str">
        <f aca="false">IF(ISBLANK(Values!E108),"","TellusRem")</f>
        <v/>
      </c>
      <c r="D109" s="29" t="str">
        <f aca="false">IF(ISBLANK(Values!E108),"",Values!E108)</f>
        <v/>
      </c>
      <c r="E109" s="27" t="str">
        <f aca="false">IF(ISBLANK(Values!E108),"","EAN")</f>
        <v/>
      </c>
      <c r="F109" s="28" t="str">
        <f aca="false">IF(ISBLANK(Values!E108),"",IF(Values!J108, SUBSTITUTE(Values!$B$1, "{language}", Values!H108) &amp; " " &amp;Values!$B$3, SUBSTITUTE(Values!$B$2, "{language}", Values!$H108) &amp; " " &amp;Values!$B$3))</f>
        <v/>
      </c>
      <c r="G109" s="30" t="str">
        <f aca="false">IF(ISBLANK(Values!E108),"","TellusRem")</f>
        <v/>
      </c>
      <c r="H109" s="27" t="str">
        <f aca="false">IF(ISBLANK(Values!E108),"",Values!$B$16)</f>
        <v/>
      </c>
      <c r="I109" s="27" t="str">
        <f aca="false">IF(ISBLANK(Values!E108),"","4730574031")</f>
        <v/>
      </c>
      <c r="J109" s="33" t="str">
        <f aca="false">IF(ISBLANK(Values!E108),"",Values!F108 )</f>
        <v/>
      </c>
      <c r="K109" s="28" t="str">
        <f aca="false">IF(ISBLANK(Values!E108),"",IF(Values!J108, Values!$B$4, Values!$B$5))</f>
        <v/>
      </c>
      <c r="L109" s="32" t="str">
        <f aca="false">IF(ISBLANK(Values!E108),"",Values!$B$18)</f>
        <v/>
      </c>
      <c r="M109" s="35" t="str">
        <f aca="false">IF(ISBLANK(Values!E108),"",Values!$M108)</f>
        <v/>
      </c>
      <c r="N109" s="35" t="str">
        <f aca="false">IF(ISBLANK(Values!$F108),"",Values!N108)</f>
        <v/>
      </c>
      <c r="O109" s="35" t="str">
        <f aca="false">IF(ISBLANK(Values!$F108),"",Values!O108)</f>
        <v/>
      </c>
      <c r="P109" s="35" t="str">
        <f aca="false">IF(ISBLANK(Values!$F108),"",Values!P108)</f>
        <v/>
      </c>
      <c r="Q109" s="35" t="str">
        <f aca="false">IF(ISBLANK(Values!$F108),"",Values!Q108)</f>
        <v/>
      </c>
      <c r="R109" s="35" t="str">
        <f aca="false">IF(ISBLANK(Values!$F108),"",Values!R108)</f>
        <v/>
      </c>
      <c r="S109" s="35" t="str">
        <f aca="false">IF(ISBLANK(Values!$F108),"",Values!S108)</f>
        <v/>
      </c>
      <c r="T109" s="35" t="str">
        <f aca="false">IF(ISBLANK(Values!$F108),"",Values!T108)</f>
        <v/>
      </c>
      <c r="U109" s="35" t="str">
        <f aca="false">IF(ISBLANK(Values!$F108),"",Values!U108)</f>
        <v/>
      </c>
      <c r="W109" s="30" t="str">
        <f aca="false">IF(ISBLANK(Values!E108),"","Child")</f>
        <v/>
      </c>
      <c r="X109" s="30" t="str">
        <f aca="false">IF(ISBLANK(Values!E108),"",Values!$B$13)</f>
        <v/>
      </c>
      <c r="Y109" s="33" t="str">
        <f aca="false">IF(ISBLANK(Values!E108),"","Size-Color")</f>
        <v/>
      </c>
      <c r="Z109" s="30" t="str">
        <f aca="false">IF(ISBLANK(Values!E108),"","variation")</f>
        <v/>
      </c>
      <c r="AA109" s="1" t="str">
        <f aca="false">IF(ISBLANK(Values!E108),"",Values!$B$20)</f>
        <v/>
      </c>
      <c r="AI109" s="36"/>
      <c r="AJ109" s="37"/>
      <c r="AT109" s="28"/>
      <c r="BE109" s="27"/>
      <c r="BF109" s="27"/>
      <c r="BG109" s="27"/>
      <c r="BH109" s="27"/>
      <c r="DO109" s="27"/>
      <c r="DP109" s="27"/>
      <c r="DS109" s="27"/>
      <c r="DY109" s="27"/>
      <c r="DZ109" s="27"/>
      <c r="EA109" s="27"/>
      <c r="EB109" s="27"/>
      <c r="EC109" s="27"/>
      <c r="EV109" s="27"/>
      <c r="FO109" s="28"/>
    </row>
    <row r="110" customFormat="false" ht="15" hidden="false" customHeight="false" outlineLevel="0" collapsed="false">
      <c r="A110" s="27" t="str">
        <f aca="false">IF(ISBLANK(Values!E109),"",IF(Values!$B$37="EU","computercomponent","computer"))</f>
        <v/>
      </c>
      <c r="B110" s="34" t="str">
        <f aca="false">IF(ISBLANK(Values!E109),"",Values!F109)</f>
        <v/>
      </c>
      <c r="C110" s="30" t="str">
        <f aca="false">IF(ISBLANK(Values!E109),"","TellusRem")</f>
        <v/>
      </c>
      <c r="D110" s="29" t="str">
        <f aca="false">IF(ISBLANK(Values!E109),"",Values!E109)</f>
        <v/>
      </c>
      <c r="E110" s="27" t="str">
        <f aca="false">IF(ISBLANK(Values!E109),"","EAN")</f>
        <v/>
      </c>
      <c r="F110" s="28" t="str">
        <f aca="false">IF(ISBLANK(Values!E109),"",IF(Values!J109, SUBSTITUTE(Values!$B$1, "{language}", Values!H109) &amp; " " &amp;Values!$B$3, SUBSTITUTE(Values!$B$2, "{language}", Values!$H109) &amp; " " &amp;Values!$B$3))</f>
        <v/>
      </c>
      <c r="G110" s="30" t="str">
        <f aca="false">IF(ISBLANK(Values!E109),"","TellusRem")</f>
        <v/>
      </c>
      <c r="H110" s="27" t="str">
        <f aca="false">IF(ISBLANK(Values!E109),"",Values!$B$16)</f>
        <v/>
      </c>
      <c r="I110" s="27" t="str">
        <f aca="false">IF(ISBLANK(Values!E109),"","4730574031")</f>
        <v/>
      </c>
      <c r="J110" s="33" t="str">
        <f aca="false">IF(ISBLANK(Values!E109),"",Values!F109 )</f>
        <v/>
      </c>
      <c r="K110" s="28" t="str">
        <f aca="false">IF(ISBLANK(Values!E109),"",IF(Values!J109, Values!$B$4, Values!$B$5))</f>
        <v/>
      </c>
      <c r="L110" s="32" t="str">
        <f aca="false">IF(ISBLANK(Values!E109),"",Values!$B$18)</f>
        <v/>
      </c>
      <c r="M110" s="35" t="str">
        <f aca="false">IF(ISBLANK(Values!E109),"",Values!$M109)</f>
        <v/>
      </c>
      <c r="N110" s="35" t="str">
        <f aca="false">IF(ISBLANK(Values!$F109),"",Values!N109)</f>
        <v/>
      </c>
      <c r="O110" s="35" t="str">
        <f aca="false">IF(ISBLANK(Values!$F109),"",Values!O109)</f>
        <v/>
      </c>
      <c r="P110" s="35" t="str">
        <f aca="false">IF(ISBLANK(Values!$F109),"",Values!P109)</f>
        <v/>
      </c>
      <c r="Q110" s="35" t="str">
        <f aca="false">IF(ISBLANK(Values!$F109),"",Values!Q109)</f>
        <v/>
      </c>
      <c r="R110" s="35" t="str">
        <f aca="false">IF(ISBLANK(Values!$F109),"",Values!R109)</f>
        <v/>
      </c>
      <c r="S110" s="35" t="str">
        <f aca="false">IF(ISBLANK(Values!$F109),"",Values!S109)</f>
        <v/>
      </c>
      <c r="T110" s="35" t="str">
        <f aca="false">IF(ISBLANK(Values!$F109),"",Values!T109)</f>
        <v/>
      </c>
      <c r="U110" s="35" t="str">
        <f aca="false">IF(ISBLANK(Values!$F109),"",Values!U109)</f>
        <v/>
      </c>
      <c r="W110" s="30" t="str">
        <f aca="false">IF(ISBLANK(Values!E109),"","Child")</f>
        <v/>
      </c>
      <c r="X110" s="30" t="str">
        <f aca="false">IF(ISBLANK(Values!E109),"",Values!$B$13)</f>
        <v/>
      </c>
      <c r="Y110" s="33" t="str">
        <f aca="false">IF(ISBLANK(Values!E109),"","Size-Color")</f>
        <v/>
      </c>
      <c r="Z110" s="30" t="str">
        <f aca="false">IF(ISBLANK(Values!E109),"","variation")</f>
        <v/>
      </c>
      <c r="AA110" s="1" t="str">
        <f aca="false">IF(ISBLANK(Values!E109),"",Values!$B$20)</f>
        <v/>
      </c>
      <c r="AI110" s="36"/>
      <c r="AJ110" s="37"/>
      <c r="AT110" s="28"/>
      <c r="BE110" s="27"/>
      <c r="BF110" s="27"/>
      <c r="BG110" s="27"/>
      <c r="BH110" s="27"/>
      <c r="DO110" s="27"/>
      <c r="DP110" s="27"/>
      <c r="DS110" s="27"/>
      <c r="DY110" s="27"/>
      <c r="DZ110" s="27"/>
      <c r="EA110" s="27"/>
      <c r="EB110" s="27"/>
      <c r="EC110" s="27"/>
      <c r="EV110" s="27"/>
      <c r="FO110" s="28"/>
    </row>
    <row r="111" customFormat="false" ht="15" hidden="false" customHeight="false" outlineLevel="0" collapsed="false">
      <c r="A111" s="27" t="str">
        <f aca="false">IF(ISBLANK(Values!E110),"",IF(Values!$B$37="EU","computercomponent","computer"))</f>
        <v/>
      </c>
      <c r="B111" s="34" t="str">
        <f aca="false">IF(ISBLANK(Values!E110),"",Values!F110)</f>
        <v/>
      </c>
      <c r="C111" s="30" t="str">
        <f aca="false">IF(ISBLANK(Values!E110),"","TellusRem")</f>
        <v/>
      </c>
      <c r="D111" s="29" t="str">
        <f aca="false">IF(ISBLANK(Values!E110),"",Values!E110)</f>
        <v/>
      </c>
      <c r="E111" s="27" t="str">
        <f aca="false">IF(ISBLANK(Values!E110),"","EAN")</f>
        <v/>
      </c>
      <c r="F111" s="28" t="str">
        <f aca="false">IF(ISBLANK(Values!E110),"",IF(Values!J110, SUBSTITUTE(Values!$B$1, "{language}", Values!H110) &amp; " " &amp;Values!$B$3, SUBSTITUTE(Values!$B$2, "{language}", Values!$H110) &amp; " " &amp;Values!$B$3))</f>
        <v/>
      </c>
      <c r="G111" s="30" t="str">
        <f aca="false">IF(ISBLANK(Values!E110),"","TellusRem")</f>
        <v/>
      </c>
      <c r="H111" s="27" t="str">
        <f aca="false">IF(ISBLANK(Values!E110),"",Values!$B$16)</f>
        <v/>
      </c>
      <c r="I111" s="27" t="str">
        <f aca="false">IF(ISBLANK(Values!E110),"","4730574031")</f>
        <v/>
      </c>
      <c r="J111" s="33" t="str">
        <f aca="false">IF(ISBLANK(Values!E110),"",Values!F110 )</f>
        <v/>
      </c>
      <c r="K111" s="28" t="str">
        <f aca="false">IF(ISBLANK(Values!E110),"",IF(Values!J110, Values!$B$4, Values!$B$5))</f>
        <v/>
      </c>
      <c r="L111" s="32" t="str">
        <f aca="false">IF(ISBLANK(Values!E110),"",Values!$B$18)</f>
        <v/>
      </c>
      <c r="M111" s="35" t="str">
        <f aca="false">IF(ISBLANK(Values!E110),"",Values!$M110)</f>
        <v/>
      </c>
      <c r="N111" s="35" t="str">
        <f aca="false">IF(ISBLANK(Values!$F110),"",Values!N110)</f>
        <v/>
      </c>
      <c r="O111" s="35" t="str">
        <f aca="false">IF(ISBLANK(Values!$F110),"",Values!O110)</f>
        <v/>
      </c>
      <c r="P111" s="35" t="str">
        <f aca="false">IF(ISBLANK(Values!$F110),"",Values!P110)</f>
        <v/>
      </c>
      <c r="Q111" s="35" t="str">
        <f aca="false">IF(ISBLANK(Values!$F110),"",Values!Q110)</f>
        <v/>
      </c>
      <c r="R111" s="35" t="str">
        <f aca="false">IF(ISBLANK(Values!$F110),"",Values!R110)</f>
        <v/>
      </c>
      <c r="S111" s="35" t="str">
        <f aca="false">IF(ISBLANK(Values!$F110),"",Values!S110)</f>
        <v/>
      </c>
      <c r="T111" s="35" t="str">
        <f aca="false">IF(ISBLANK(Values!$F110),"",Values!T110)</f>
        <v/>
      </c>
      <c r="U111" s="35" t="str">
        <f aca="false">IF(ISBLANK(Values!$F110),"",Values!U110)</f>
        <v/>
      </c>
      <c r="W111" s="30" t="str">
        <f aca="false">IF(ISBLANK(Values!E110),"","Child")</f>
        <v/>
      </c>
      <c r="X111" s="30" t="str">
        <f aca="false">IF(ISBLANK(Values!E110),"",Values!$B$13)</f>
        <v/>
      </c>
      <c r="Y111" s="33" t="str">
        <f aca="false">IF(ISBLANK(Values!E110),"","Size-Color")</f>
        <v/>
      </c>
      <c r="Z111" s="30" t="str">
        <f aca="false">IF(ISBLANK(Values!E110),"","variation")</f>
        <v/>
      </c>
      <c r="AA111" s="1" t="str">
        <f aca="false">IF(ISBLANK(Values!E110),"",Values!$B$20)</f>
        <v/>
      </c>
      <c r="AI111" s="36"/>
      <c r="AJ111" s="37"/>
      <c r="AT111" s="28"/>
      <c r="BE111" s="27"/>
      <c r="BF111" s="27"/>
      <c r="BG111" s="27"/>
      <c r="BH111" s="27"/>
      <c r="DO111" s="27"/>
      <c r="DP111" s="27"/>
      <c r="DS111" s="27"/>
      <c r="DY111" s="27"/>
      <c r="DZ111" s="27"/>
      <c r="EA111" s="27"/>
      <c r="EB111" s="27"/>
      <c r="EC111" s="27"/>
      <c r="EV111" s="27"/>
      <c r="FO111" s="28"/>
    </row>
    <row r="112" customFormat="false" ht="15" hidden="false" customHeight="false" outlineLevel="0" collapsed="false">
      <c r="A112" s="27" t="str">
        <f aca="false">IF(ISBLANK(Values!E111),"",IF(Values!$B$37="EU","computercomponent","computer"))</f>
        <v/>
      </c>
      <c r="B112" s="34" t="str">
        <f aca="false">IF(ISBLANK(Values!E111),"",Values!F111)</f>
        <v/>
      </c>
      <c r="C112" s="30" t="str">
        <f aca="false">IF(ISBLANK(Values!E111),"","TellusRem")</f>
        <v/>
      </c>
      <c r="D112" s="29" t="str">
        <f aca="false">IF(ISBLANK(Values!E111),"",Values!E111)</f>
        <v/>
      </c>
      <c r="E112" s="27" t="str">
        <f aca="false">IF(ISBLANK(Values!E111),"","EAN")</f>
        <v/>
      </c>
      <c r="F112" s="28" t="str">
        <f aca="false">IF(ISBLANK(Values!E111),"",IF(Values!J111, SUBSTITUTE(Values!$B$1, "{language}", Values!H111) &amp; " " &amp;Values!$B$3, SUBSTITUTE(Values!$B$2, "{language}", Values!$H111) &amp; " " &amp;Values!$B$3))</f>
        <v/>
      </c>
      <c r="G112" s="30" t="str">
        <f aca="false">IF(ISBLANK(Values!E111),"","TellusRem")</f>
        <v/>
      </c>
      <c r="H112" s="27" t="str">
        <f aca="false">IF(ISBLANK(Values!E111),"",Values!$B$16)</f>
        <v/>
      </c>
      <c r="I112" s="27" t="str">
        <f aca="false">IF(ISBLANK(Values!E111),"","4730574031")</f>
        <v/>
      </c>
      <c r="J112" s="33" t="str">
        <f aca="false">IF(ISBLANK(Values!E111),"",Values!F111 )</f>
        <v/>
      </c>
      <c r="K112" s="28" t="str">
        <f aca="false">IF(ISBLANK(Values!E111),"",IF(Values!J111, Values!$B$4, Values!$B$5))</f>
        <v/>
      </c>
      <c r="L112" s="32" t="str">
        <f aca="false">IF(ISBLANK(Values!E111),"",Values!$B$18)</f>
        <v/>
      </c>
      <c r="M112" s="35" t="str">
        <f aca="false">IF(ISBLANK(Values!E111),"",Values!$M111)</f>
        <v/>
      </c>
      <c r="N112" s="35" t="str">
        <f aca="false">IF(ISBLANK(Values!$F111),"",Values!N111)</f>
        <v/>
      </c>
      <c r="O112" s="35" t="str">
        <f aca="false">IF(ISBLANK(Values!$F111),"",Values!O111)</f>
        <v/>
      </c>
      <c r="P112" s="35" t="str">
        <f aca="false">IF(ISBLANK(Values!$F111),"",Values!P111)</f>
        <v/>
      </c>
      <c r="Q112" s="35" t="str">
        <f aca="false">IF(ISBLANK(Values!$F111),"",Values!Q111)</f>
        <v/>
      </c>
      <c r="R112" s="35" t="str">
        <f aca="false">IF(ISBLANK(Values!$F111),"",Values!R111)</f>
        <v/>
      </c>
      <c r="S112" s="35" t="str">
        <f aca="false">IF(ISBLANK(Values!$F111),"",Values!S111)</f>
        <v/>
      </c>
      <c r="T112" s="35" t="str">
        <f aca="false">IF(ISBLANK(Values!$F111),"",Values!T111)</f>
        <v/>
      </c>
      <c r="U112" s="35" t="str">
        <f aca="false">IF(ISBLANK(Values!$F111),"",Values!U111)</f>
        <v/>
      </c>
      <c r="W112" s="30" t="str">
        <f aca="false">IF(ISBLANK(Values!E111),"","Child")</f>
        <v/>
      </c>
      <c r="X112" s="30" t="str">
        <f aca="false">IF(ISBLANK(Values!E111),"",Values!$B$13)</f>
        <v/>
      </c>
      <c r="Y112" s="33" t="str">
        <f aca="false">IF(ISBLANK(Values!E111),"","Size-Color")</f>
        <v/>
      </c>
      <c r="Z112" s="30" t="str">
        <f aca="false">IF(ISBLANK(Values!E111),"","variation")</f>
        <v/>
      </c>
      <c r="AA112" s="1" t="str">
        <f aca="false">IF(ISBLANK(Values!E111),"",Values!$B$20)</f>
        <v/>
      </c>
      <c r="AI112" s="36"/>
      <c r="AJ112" s="37"/>
      <c r="AT112" s="28"/>
      <c r="BE112" s="27"/>
      <c r="BF112" s="27"/>
      <c r="BG112" s="27"/>
      <c r="BH112" s="27"/>
      <c r="DO112" s="27"/>
      <c r="DP112" s="27"/>
      <c r="DS112" s="27"/>
      <c r="DY112" s="27"/>
      <c r="DZ112" s="27"/>
      <c r="EA112" s="27"/>
      <c r="EB112" s="27"/>
      <c r="EC112" s="27"/>
      <c r="EV112" s="27"/>
      <c r="FO112" s="28"/>
    </row>
    <row r="113" customFormat="false" ht="15" hidden="false" customHeight="false" outlineLevel="0" collapsed="false">
      <c r="A113" s="27" t="str">
        <f aca="false">IF(ISBLANK(Values!E112),"",IF(Values!$B$37="EU","computercomponent","computer"))</f>
        <v/>
      </c>
      <c r="B113" s="34" t="str">
        <f aca="false">IF(ISBLANK(Values!E112),"",Values!F112)</f>
        <v/>
      </c>
      <c r="C113" s="30" t="str">
        <f aca="false">IF(ISBLANK(Values!E112),"","TellusRem")</f>
        <v/>
      </c>
      <c r="D113" s="29" t="str">
        <f aca="false">IF(ISBLANK(Values!E112),"",Values!E112)</f>
        <v/>
      </c>
      <c r="E113" s="27" t="str">
        <f aca="false">IF(ISBLANK(Values!E112),"","EAN")</f>
        <v/>
      </c>
      <c r="F113" s="28" t="str">
        <f aca="false">IF(ISBLANK(Values!E112),"",IF(Values!J112, SUBSTITUTE(Values!$B$1, "{language}", Values!H112) &amp; " " &amp;Values!$B$3, SUBSTITUTE(Values!$B$2, "{language}", Values!$H112) &amp; " " &amp;Values!$B$3))</f>
        <v/>
      </c>
      <c r="G113" s="30" t="str">
        <f aca="false">IF(ISBLANK(Values!E112),"","TellusRem")</f>
        <v/>
      </c>
      <c r="H113" s="27" t="str">
        <f aca="false">IF(ISBLANK(Values!E112),"",Values!$B$16)</f>
        <v/>
      </c>
      <c r="I113" s="27" t="str">
        <f aca="false">IF(ISBLANK(Values!E112),"","4730574031")</f>
        <v/>
      </c>
      <c r="J113" s="33" t="str">
        <f aca="false">IF(ISBLANK(Values!E112),"",Values!F112 )</f>
        <v/>
      </c>
      <c r="K113" s="28" t="str">
        <f aca="false">IF(ISBLANK(Values!E112),"",IF(Values!J112, Values!$B$4, Values!$B$5))</f>
        <v/>
      </c>
      <c r="L113" s="32" t="str">
        <f aca="false">IF(ISBLANK(Values!E112),"",Values!$B$18)</f>
        <v/>
      </c>
      <c r="M113" s="35" t="str">
        <f aca="false">IF(ISBLANK(Values!E112),"",Values!$M112)</f>
        <v/>
      </c>
      <c r="N113" s="35" t="str">
        <f aca="false">IF(ISBLANK(Values!$F112),"",Values!N112)</f>
        <v/>
      </c>
      <c r="O113" s="35" t="str">
        <f aca="false">IF(ISBLANK(Values!$F112),"",Values!O112)</f>
        <v/>
      </c>
      <c r="P113" s="35" t="str">
        <f aca="false">IF(ISBLANK(Values!$F112),"",Values!P112)</f>
        <v/>
      </c>
      <c r="Q113" s="35" t="str">
        <f aca="false">IF(ISBLANK(Values!$F112),"",Values!Q112)</f>
        <v/>
      </c>
      <c r="R113" s="35" t="str">
        <f aca="false">IF(ISBLANK(Values!$F112),"",Values!R112)</f>
        <v/>
      </c>
      <c r="S113" s="35" t="str">
        <f aca="false">IF(ISBLANK(Values!$F112),"",Values!S112)</f>
        <v/>
      </c>
      <c r="T113" s="35" t="str">
        <f aca="false">IF(ISBLANK(Values!$F112),"",Values!T112)</f>
        <v/>
      </c>
      <c r="U113" s="35" t="str">
        <f aca="false">IF(ISBLANK(Values!$F112),"",Values!U112)</f>
        <v/>
      </c>
      <c r="W113" s="30" t="str">
        <f aca="false">IF(ISBLANK(Values!E112),"","Child")</f>
        <v/>
      </c>
      <c r="X113" s="30" t="str">
        <f aca="false">IF(ISBLANK(Values!E112),"",Values!$B$13)</f>
        <v/>
      </c>
      <c r="Y113" s="33" t="str">
        <f aca="false">IF(ISBLANK(Values!E112),"","Size-Color")</f>
        <v/>
      </c>
      <c r="Z113" s="30" t="str">
        <f aca="false">IF(ISBLANK(Values!E112),"","variation")</f>
        <v/>
      </c>
      <c r="AA113" s="1" t="str">
        <f aca="false">IF(ISBLANK(Values!E112),"",Values!$B$20)</f>
        <v/>
      </c>
      <c r="AI113" s="36"/>
      <c r="AJ113" s="37"/>
      <c r="AT113" s="28"/>
      <c r="BE113" s="27"/>
      <c r="BF113" s="27"/>
      <c r="BG113" s="27"/>
      <c r="BH113" s="27"/>
      <c r="DO113" s="27"/>
      <c r="DP113" s="27"/>
      <c r="DS113" s="27"/>
      <c r="DY113" s="27"/>
      <c r="DZ113" s="27"/>
      <c r="EA113" s="27"/>
      <c r="EB113" s="27"/>
      <c r="EC113" s="27"/>
      <c r="EV113" s="27"/>
      <c r="FO113" s="28"/>
    </row>
    <row r="114" customFormat="false" ht="15" hidden="false" customHeight="false" outlineLevel="0" collapsed="false">
      <c r="A114" s="27" t="str">
        <f aca="false">IF(ISBLANK(Values!E113),"",IF(Values!$B$37="EU","computercomponent","computer"))</f>
        <v/>
      </c>
      <c r="B114" s="34" t="str">
        <f aca="false">IF(ISBLANK(Values!E113),"",Values!F113)</f>
        <v/>
      </c>
      <c r="C114" s="30" t="str">
        <f aca="false">IF(ISBLANK(Values!E113),"","TellusRem")</f>
        <v/>
      </c>
      <c r="D114" s="29" t="str">
        <f aca="false">IF(ISBLANK(Values!E113),"",Values!E113)</f>
        <v/>
      </c>
      <c r="E114" s="27" t="str">
        <f aca="false">IF(ISBLANK(Values!E113),"","EAN")</f>
        <v/>
      </c>
      <c r="F114" s="28" t="str">
        <f aca="false">IF(ISBLANK(Values!E113),"",IF(Values!J113, SUBSTITUTE(Values!$B$1, "{language}", Values!H113) &amp; " " &amp;Values!$B$3, SUBSTITUTE(Values!$B$2, "{language}", Values!$H113) &amp; " " &amp;Values!$B$3))</f>
        <v/>
      </c>
      <c r="G114" s="30" t="str">
        <f aca="false">IF(ISBLANK(Values!E113),"","TellusRem")</f>
        <v/>
      </c>
      <c r="H114" s="27" t="str">
        <f aca="false">IF(ISBLANK(Values!E113),"",Values!$B$16)</f>
        <v/>
      </c>
      <c r="I114" s="27" t="str">
        <f aca="false">IF(ISBLANK(Values!E113),"","4730574031")</f>
        <v/>
      </c>
      <c r="J114" s="33" t="str">
        <f aca="false">IF(ISBLANK(Values!E113),"",Values!F113 )</f>
        <v/>
      </c>
      <c r="K114" s="28" t="str">
        <f aca="false">IF(ISBLANK(Values!E113),"",IF(Values!J113, Values!$B$4, Values!$B$5))</f>
        <v/>
      </c>
      <c r="L114" s="32" t="str">
        <f aca="false">IF(ISBLANK(Values!E113),"",Values!$B$18)</f>
        <v/>
      </c>
      <c r="M114" s="35" t="str">
        <f aca="false">IF(ISBLANK(Values!E113),"",Values!$M113)</f>
        <v/>
      </c>
      <c r="N114" s="35" t="str">
        <f aca="false">IF(ISBLANK(Values!$F113),"",Values!N113)</f>
        <v/>
      </c>
      <c r="O114" s="35" t="str">
        <f aca="false">IF(ISBLANK(Values!$F113),"",Values!O113)</f>
        <v/>
      </c>
      <c r="P114" s="35" t="str">
        <f aca="false">IF(ISBLANK(Values!$F113),"",Values!P113)</f>
        <v/>
      </c>
      <c r="Q114" s="35" t="str">
        <f aca="false">IF(ISBLANK(Values!$F113),"",Values!Q113)</f>
        <v/>
      </c>
      <c r="R114" s="35" t="str">
        <f aca="false">IF(ISBLANK(Values!$F113),"",Values!R113)</f>
        <v/>
      </c>
      <c r="S114" s="35" t="str">
        <f aca="false">IF(ISBLANK(Values!$F113),"",Values!S113)</f>
        <v/>
      </c>
      <c r="T114" s="35" t="str">
        <f aca="false">IF(ISBLANK(Values!$F113),"",Values!T113)</f>
        <v/>
      </c>
      <c r="U114" s="35" t="str">
        <f aca="false">IF(ISBLANK(Values!$F113),"",Values!U113)</f>
        <v/>
      </c>
      <c r="W114" s="30" t="str">
        <f aca="false">IF(ISBLANK(Values!E113),"","Child")</f>
        <v/>
      </c>
      <c r="X114" s="30" t="str">
        <f aca="false">IF(ISBLANK(Values!E113),"",Values!$B$13)</f>
        <v/>
      </c>
      <c r="Y114" s="33" t="str">
        <f aca="false">IF(ISBLANK(Values!E113),"","Size-Color")</f>
        <v/>
      </c>
      <c r="Z114" s="30" t="str">
        <f aca="false">IF(ISBLANK(Values!E113),"","variation")</f>
        <v/>
      </c>
      <c r="AA114" s="1" t="str">
        <f aca="false">IF(ISBLANK(Values!E113),"",Values!$B$20)</f>
        <v/>
      </c>
      <c r="AI114" s="36"/>
      <c r="AJ114" s="37"/>
      <c r="AT114" s="28"/>
      <c r="BE114" s="27"/>
      <c r="BF114" s="27"/>
      <c r="BG114" s="27"/>
      <c r="BH114" s="27"/>
      <c r="DO114" s="27"/>
      <c r="DP114" s="27"/>
      <c r="DS114" s="27"/>
      <c r="DY114" s="27"/>
      <c r="DZ114" s="27"/>
      <c r="EA114" s="27"/>
      <c r="EB114" s="27"/>
      <c r="EC114" s="27"/>
      <c r="EV114" s="27"/>
      <c r="FO114" s="28"/>
    </row>
    <row r="115" customFormat="false" ht="15" hidden="false" customHeight="false" outlineLevel="0" collapsed="false">
      <c r="A115" s="27" t="str">
        <f aca="false">IF(ISBLANK(Values!E114),"",IF(Values!$B$37="EU","computercomponent","computer"))</f>
        <v/>
      </c>
      <c r="B115" s="34" t="str">
        <f aca="false">IF(ISBLANK(Values!E114),"",Values!F114)</f>
        <v/>
      </c>
      <c r="C115" s="30" t="str">
        <f aca="false">IF(ISBLANK(Values!E114),"","TellusRem")</f>
        <v/>
      </c>
      <c r="D115" s="29" t="str">
        <f aca="false">IF(ISBLANK(Values!E114),"",Values!E114)</f>
        <v/>
      </c>
      <c r="E115" s="27" t="str">
        <f aca="false">IF(ISBLANK(Values!E114),"","EAN")</f>
        <v/>
      </c>
      <c r="F115" s="28" t="str">
        <f aca="false">IF(ISBLANK(Values!E114),"",IF(Values!J114, SUBSTITUTE(Values!$B$1, "{language}", Values!H114) &amp; " " &amp;Values!$B$3, SUBSTITUTE(Values!$B$2, "{language}", Values!$H114) &amp; " " &amp;Values!$B$3))</f>
        <v/>
      </c>
      <c r="G115" s="30" t="str">
        <f aca="false">IF(ISBLANK(Values!E114),"","TellusRem")</f>
        <v/>
      </c>
      <c r="H115" s="27" t="str">
        <f aca="false">IF(ISBLANK(Values!E114),"",Values!$B$16)</f>
        <v/>
      </c>
      <c r="I115" s="27" t="str">
        <f aca="false">IF(ISBLANK(Values!E114),"","4730574031")</f>
        <v/>
      </c>
      <c r="J115" s="33" t="str">
        <f aca="false">IF(ISBLANK(Values!E114),"",Values!F114 )</f>
        <v/>
      </c>
      <c r="K115" s="28" t="str">
        <f aca="false">IF(ISBLANK(Values!E114),"",IF(Values!J114, Values!$B$4, Values!$B$5))</f>
        <v/>
      </c>
      <c r="L115" s="32" t="str">
        <f aca="false">IF(ISBLANK(Values!E114),"",Values!$B$18)</f>
        <v/>
      </c>
      <c r="M115" s="35" t="str">
        <f aca="false">IF(ISBLANK(Values!E114),"",Values!$M114)</f>
        <v/>
      </c>
      <c r="N115" s="35" t="str">
        <f aca="false">IF(ISBLANK(Values!$F114),"",Values!N114)</f>
        <v/>
      </c>
      <c r="O115" s="35" t="str">
        <f aca="false">IF(ISBLANK(Values!$F114),"",Values!O114)</f>
        <v/>
      </c>
      <c r="P115" s="35" t="str">
        <f aca="false">IF(ISBLANK(Values!$F114),"",Values!P114)</f>
        <v/>
      </c>
      <c r="Q115" s="35" t="str">
        <f aca="false">IF(ISBLANK(Values!$F114),"",Values!Q114)</f>
        <v/>
      </c>
      <c r="R115" s="35" t="str">
        <f aca="false">IF(ISBLANK(Values!$F114),"",Values!R114)</f>
        <v/>
      </c>
      <c r="S115" s="35" t="str">
        <f aca="false">IF(ISBLANK(Values!$F114),"",Values!S114)</f>
        <v/>
      </c>
      <c r="T115" s="35" t="str">
        <f aca="false">IF(ISBLANK(Values!$F114),"",Values!T114)</f>
        <v/>
      </c>
      <c r="U115" s="35" t="str">
        <f aca="false">IF(ISBLANK(Values!$F114),"",Values!U114)</f>
        <v/>
      </c>
      <c r="W115" s="30" t="str">
        <f aca="false">IF(ISBLANK(Values!E114),"","Child")</f>
        <v/>
      </c>
      <c r="X115" s="30" t="str">
        <f aca="false">IF(ISBLANK(Values!E114),"",Values!$B$13)</f>
        <v/>
      </c>
      <c r="Y115" s="33" t="str">
        <f aca="false">IF(ISBLANK(Values!E114),"","Size-Color")</f>
        <v/>
      </c>
      <c r="Z115" s="30" t="str">
        <f aca="false">IF(ISBLANK(Values!E114),"","variation")</f>
        <v/>
      </c>
      <c r="AA115" s="1" t="str">
        <f aca="false">IF(ISBLANK(Values!E114),"",Values!$B$20)</f>
        <v/>
      </c>
      <c r="AI115" s="36"/>
      <c r="AJ115" s="37"/>
      <c r="AT115" s="28"/>
      <c r="BE115" s="27"/>
      <c r="BF115" s="27"/>
      <c r="BG115" s="27"/>
      <c r="BH115" s="27"/>
      <c r="DO115" s="27"/>
      <c r="DP115" s="27"/>
      <c r="DS115" s="27"/>
      <c r="DY115" s="27"/>
      <c r="DZ115" s="27"/>
      <c r="EA115" s="27"/>
      <c r="EB115" s="27"/>
      <c r="EC115" s="27"/>
      <c r="EV115" s="27"/>
      <c r="FO115" s="28"/>
    </row>
    <row r="116" customFormat="false" ht="15" hidden="false" customHeight="false" outlineLevel="0" collapsed="false">
      <c r="A116" s="27" t="str">
        <f aca="false">IF(ISBLANK(Values!E115),"",IF(Values!$B$37="EU","computercomponent","computer"))</f>
        <v/>
      </c>
      <c r="B116" s="34" t="str">
        <f aca="false">IF(ISBLANK(Values!E115),"",Values!F115)</f>
        <v/>
      </c>
      <c r="C116" s="30" t="str">
        <f aca="false">IF(ISBLANK(Values!E115),"","TellusRem")</f>
        <v/>
      </c>
      <c r="D116" s="29" t="str">
        <f aca="false">IF(ISBLANK(Values!E115),"",Values!E115)</f>
        <v/>
      </c>
      <c r="E116" s="27" t="str">
        <f aca="false">IF(ISBLANK(Values!E115),"","EAN")</f>
        <v/>
      </c>
      <c r="F116" s="28" t="str">
        <f aca="false">IF(ISBLANK(Values!E115),"",IF(Values!J115, SUBSTITUTE(Values!$B$1, "{language}", Values!H115) &amp; " " &amp;Values!$B$3, SUBSTITUTE(Values!$B$2, "{language}", Values!$H115) &amp; " " &amp;Values!$B$3))</f>
        <v/>
      </c>
      <c r="G116" s="30" t="str">
        <f aca="false">IF(ISBLANK(Values!E115),"","TellusRem")</f>
        <v/>
      </c>
      <c r="H116" s="27" t="str">
        <f aca="false">IF(ISBLANK(Values!E115),"",Values!$B$16)</f>
        <v/>
      </c>
      <c r="I116" s="27" t="str">
        <f aca="false">IF(ISBLANK(Values!E115),"","4730574031")</f>
        <v/>
      </c>
      <c r="J116" s="33" t="str">
        <f aca="false">IF(ISBLANK(Values!E115),"",Values!F115 )</f>
        <v/>
      </c>
      <c r="K116" s="28" t="str">
        <f aca="false">IF(ISBLANK(Values!E115),"",IF(Values!J115, Values!$B$4, Values!$B$5))</f>
        <v/>
      </c>
      <c r="L116" s="32" t="str">
        <f aca="false">IF(ISBLANK(Values!E115),"",Values!$B$18)</f>
        <v/>
      </c>
      <c r="M116" s="35" t="str">
        <f aca="false">IF(ISBLANK(Values!E115),"",Values!$M115)</f>
        <v/>
      </c>
      <c r="N116" s="35" t="str">
        <f aca="false">IF(ISBLANK(Values!$F115),"",Values!N115)</f>
        <v/>
      </c>
      <c r="O116" s="35" t="str">
        <f aca="false">IF(ISBLANK(Values!$F115),"",Values!O115)</f>
        <v/>
      </c>
      <c r="P116" s="35" t="str">
        <f aca="false">IF(ISBLANK(Values!$F115),"",Values!P115)</f>
        <v/>
      </c>
      <c r="Q116" s="35" t="str">
        <f aca="false">IF(ISBLANK(Values!$F115),"",Values!Q115)</f>
        <v/>
      </c>
      <c r="R116" s="35" t="str">
        <f aca="false">IF(ISBLANK(Values!$F115),"",Values!R115)</f>
        <v/>
      </c>
      <c r="S116" s="35" t="str">
        <f aca="false">IF(ISBLANK(Values!$F115),"",Values!S115)</f>
        <v/>
      </c>
      <c r="T116" s="35" t="str">
        <f aca="false">IF(ISBLANK(Values!$F115),"",Values!T115)</f>
        <v/>
      </c>
      <c r="U116" s="35" t="str">
        <f aca="false">IF(ISBLANK(Values!$F115),"",Values!U115)</f>
        <v/>
      </c>
      <c r="W116" s="30" t="str">
        <f aca="false">IF(ISBLANK(Values!E115),"","Child")</f>
        <v/>
      </c>
      <c r="X116" s="30" t="str">
        <f aca="false">IF(ISBLANK(Values!E115),"",Values!$B$13)</f>
        <v/>
      </c>
      <c r="Y116" s="33" t="str">
        <f aca="false">IF(ISBLANK(Values!E115),"","Size-Color")</f>
        <v/>
      </c>
      <c r="Z116" s="30" t="str">
        <f aca="false">IF(ISBLANK(Values!E115),"","variation")</f>
        <v/>
      </c>
      <c r="AA116" s="1" t="str">
        <f aca="false">IF(ISBLANK(Values!E115),"",Values!$B$20)</f>
        <v/>
      </c>
      <c r="AI116" s="36"/>
      <c r="AJ116" s="37"/>
      <c r="AT116" s="28"/>
      <c r="BE116" s="27"/>
      <c r="BF116" s="27"/>
      <c r="BG116" s="27"/>
      <c r="BH116" s="27"/>
      <c r="DO116" s="27"/>
      <c r="DP116" s="27"/>
      <c r="DS116" s="27"/>
      <c r="DY116" s="27"/>
      <c r="DZ116" s="27"/>
      <c r="EA116" s="27"/>
      <c r="EB116" s="27"/>
      <c r="EC116" s="27"/>
      <c r="EV116" s="27"/>
      <c r="FO116" s="28"/>
    </row>
    <row r="117" customFormat="false" ht="15" hidden="false" customHeight="false" outlineLevel="0" collapsed="false">
      <c r="A117" s="27" t="str">
        <f aca="false">IF(ISBLANK(Values!E116),"",IF(Values!$B$37="EU","computercomponent","computer"))</f>
        <v/>
      </c>
      <c r="B117" s="34" t="str">
        <f aca="false">IF(ISBLANK(Values!E116),"",Values!F116)</f>
        <v/>
      </c>
      <c r="C117" s="30" t="str">
        <f aca="false">IF(ISBLANK(Values!E116),"","TellusRem")</f>
        <v/>
      </c>
      <c r="D117" s="29" t="str">
        <f aca="false">IF(ISBLANK(Values!E116),"",Values!E116)</f>
        <v/>
      </c>
      <c r="E117" s="27" t="str">
        <f aca="false">IF(ISBLANK(Values!E116),"","EAN")</f>
        <v/>
      </c>
      <c r="F117" s="28" t="str">
        <f aca="false">IF(ISBLANK(Values!E116),"",IF(Values!J116, SUBSTITUTE(Values!$B$1, "{language}", Values!H116) &amp; " " &amp;Values!$B$3, SUBSTITUTE(Values!$B$2, "{language}", Values!$H116) &amp; " " &amp;Values!$B$3))</f>
        <v/>
      </c>
      <c r="G117" s="30" t="str">
        <f aca="false">IF(ISBLANK(Values!E116),"","TellusRem")</f>
        <v/>
      </c>
      <c r="H117" s="27" t="str">
        <f aca="false">IF(ISBLANK(Values!E116),"",Values!$B$16)</f>
        <v/>
      </c>
      <c r="I117" s="27" t="str">
        <f aca="false">IF(ISBLANK(Values!E116),"","4730574031")</f>
        <v/>
      </c>
      <c r="J117" s="33" t="str">
        <f aca="false">IF(ISBLANK(Values!E116),"",Values!F116 )</f>
        <v/>
      </c>
      <c r="K117" s="28" t="str">
        <f aca="false">IF(ISBLANK(Values!E116),"",IF(Values!J116, Values!$B$4, Values!$B$5))</f>
        <v/>
      </c>
      <c r="L117" s="32" t="str">
        <f aca="false">IF(ISBLANK(Values!E116),"",Values!$B$18)</f>
        <v/>
      </c>
      <c r="M117" s="35" t="str">
        <f aca="false">IF(ISBLANK(Values!E116),"",Values!$M116)</f>
        <v/>
      </c>
      <c r="N117" s="35" t="str">
        <f aca="false">IF(ISBLANK(Values!$F116),"",Values!N116)</f>
        <v/>
      </c>
      <c r="O117" s="35" t="str">
        <f aca="false">IF(ISBLANK(Values!$F116),"",Values!O116)</f>
        <v/>
      </c>
      <c r="P117" s="35" t="str">
        <f aca="false">IF(ISBLANK(Values!$F116),"",Values!P116)</f>
        <v/>
      </c>
      <c r="Q117" s="35" t="str">
        <f aca="false">IF(ISBLANK(Values!$F116),"",Values!Q116)</f>
        <v/>
      </c>
      <c r="R117" s="35" t="str">
        <f aca="false">IF(ISBLANK(Values!$F116),"",Values!R116)</f>
        <v/>
      </c>
      <c r="S117" s="35" t="str">
        <f aca="false">IF(ISBLANK(Values!$F116),"",Values!S116)</f>
        <v/>
      </c>
      <c r="T117" s="35" t="str">
        <f aca="false">IF(ISBLANK(Values!$F116),"",Values!T116)</f>
        <v/>
      </c>
      <c r="U117" s="35" t="str">
        <f aca="false">IF(ISBLANK(Values!$F116),"",Values!U116)</f>
        <v/>
      </c>
      <c r="W117" s="30" t="str">
        <f aca="false">IF(ISBLANK(Values!E116),"","Child")</f>
        <v/>
      </c>
      <c r="X117" s="30" t="str">
        <f aca="false">IF(ISBLANK(Values!E116),"",Values!$B$13)</f>
        <v/>
      </c>
      <c r="Y117" s="33" t="str">
        <f aca="false">IF(ISBLANK(Values!E116),"","Size-Color")</f>
        <v/>
      </c>
      <c r="Z117" s="30" t="str">
        <f aca="false">IF(ISBLANK(Values!E116),"","variation")</f>
        <v/>
      </c>
      <c r="AA117" s="1" t="str">
        <f aca="false">IF(ISBLANK(Values!E116),"",Values!$B$20)</f>
        <v/>
      </c>
      <c r="AI117" s="36"/>
      <c r="AJ117" s="37"/>
      <c r="AT117" s="28"/>
      <c r="BE117" s="27"/>
      <c r="BF117" s="27"/>
      <c r="BG117" s="27"/>
      <c r="BH117" s="27"/>
      <c r="DO117" s="27"/>
      <c r="DP117" s="27"/>
      <c r="DS117" s="27"/>
      <c r="DY117" s="27"/>
      <c r="DZ117" s="27"/>
      <c r="EA117" s="27"/>
      <c r="EB117" s="27"/>
      <c r="EC117" s="27"/>
      <c r="EV117" s="27"/>
      <c r="FO117" s="28"/>
    </row>
    <row r="118" customFormat="false" ht="15" hidden="false" customHeight="false" outlineLevel="0" collapsed="false">
      <c r="A118" s="27" t="str">
        <f aca="false">IF(ISBLANK(Values!E117),"",IF(Values!$B$37="EU","computercomponent","computer"))</f>
        <v/>
      </c>
      <c r="B118" s="34" t="str">
        <f aca="false">IF(ISBLANK(Values!E117),"",Values!F117)</f>
        <v/>
      </c>
      <c r="C118" s="30" t="str">
        <f aca="false">IF(ISBLANK(Values!E117),"","TellusRem")</f>
        <v/>
      </c>
      <c r="D118" s="29" t="str">
        <f aca="false">IF(ISBLANK(Values!E117),"",Values!E117)</f>
        <v/>
      </c>
      <c r="E118" s="27" t="str">
        <f aca="false">IF(ISBLANK(Values!E117),"","EAN")</f>
        <v/>
      </c>
      <c r="F118" s="28" t="str">
        <f aca="false">IF(ISBLANK(Values!E117),"",IF(Values!J117, SUBSTITUTE(Values!$B$1, "{language}", Values!H117) &amp; " " &amp;Values!$B$3, SUBSTITUTE(Values!$B$2, "{language}", Values!$H117) &amp; " " &amp;Values!$B$3))</f>
        <v/>
      </c>
      <c r="G118" s="30" t="str">
        <f aca="false">IF(ISBLANK(Values!E117),"","TellusRem")</f>
        <v/>
      </c>
      <c r="H118" s="27" t="str">
        <f aca="false">IF(ISBLANK(Values!E117),"",Values!$B$16)</f>
        <v/>
      </c>
      <c r="I118" s="27" t="str">
        <f aca="false">IF(ISBLANK(Values!E117),"","4730574031")</f>
        <v/>
      </c>
      <c r="J118" s="33" t="str">
        <f aca="false">IF(ISBLANK(Values!E117),"",Values!F117 )</f>
        <v/>
      </c>
      <c r="K118" s="28" t="str">
        <f aca="false">IF(ISBLANK(Values!E117),"",IF(Values!J117, Values!$B$4, Values!$B$5))</f>
        <v/>
      </c>
      <c r="L118" s="32" t="str">
        <f aca="false">IF(ISBLANK(Values!E117),"",Values!$B$18)</f>
        <v/>
      </c>
      <c r="M118" s="35" t="str">
        <f aca="false">IF(ISBLANK(Values!E117),"",Values!$M117)</f>
        <v/>
      </c>
      <c r="N118" s="35" t="str">
        <f aca="false">IF(ISBLANK(Values!$F117),"",Values!N117)</f>
        <v/>
      </c>
      <c r="O118" s="35" t="str">
        <f aca="false">IF(ISBLANK(Values!$F117),"",Values!O117)</f>
        <v/>
      </c>
      <c r="P118" s="35" t="str">
        <f aca="false">IF(ISBLANK(Values!$F117),"",Values!P117)</f>
        <v/>
      </c>
      <c r="Q118" s="35" t="str">
        <f aca="false">IF(ISBLANK(Values!$F117),"",Values!Q117)</f>
        <v/>
      </c>
      <c r="R118" s="35" t="str">
        <f aca="false">IF(ISBLANK(Values!$F117),"",Values!R117)</f>
        <v/>
      </c>
      <c r="S118" s="35" t="str">
        <f aca="false">IF(ISBLANK(Values!$F117),"",Values!S117)</f>
        <v/>
      </c>
      <c r="T118" s="35" t="str">
        <f aca="false">IF(ISBLANK(Values!$F117),"",Values!T117)</f>
        <v/>
      </c>
      <c r="U118" s="35" t="str">
        <f aca="false">IF(ISBLANK(Values!$F117),"",Values!U117)</f>
        <v/>
      </c>
      <c r="W118" s="30" t="str">
        <f aca="false">IF(ISBLANK(Values!E117),"","Child")</f>
        <v/>
      </c>
      <c r="X118" s="30" t="str">
        <f aca="false">IF(ISBLANK(Values!E117),"",Values!$B$13)</f>
        <v/>
      </c>
      <c r="Y118" s="33" t="str">
        <f aca="false">IF(ISBLANK(Values!E117),"","Size-Color")</f>
        <v/>
      </c>
      <c r="Z118" s="30" t="str">
        <f aca="false">IF(ISBLANK(Values!E117),"","variation")</f>
        <v/>
      </c>
      <c r="AA118" s="1" t="str">
        <f aca="false">IF(ISBLANK(Values!E117),"",Values!$B$20)</f>
        <v/>
      </c>
      <c r="AI118" s="36"/>
      <c r="AJ118" s="37"/>
      <c r="AT118" s="28"/>
      <c r="BE118" s="27"/>
      <c r="BF118" s="27"/>
      <c r="BG118" s="27"/>
      <c r="BH118" s="27"/>
      <c r="DO118" s="27"/>
      <c r="DP118" s="27"/>
      <c r="DS118" s="27"/>
      <c r="DY118" s="27"/>
      <c r="DZ118" s="27"/>
      <c r="EA118" s="27"/>
      <c r="EB118" s="27"/>
      <c r="EC118" s="27"/>
      <c r="EV118" s="27"/>
      <c r="FO118" s="28"/>
    </row>
    <row r="119" customFormat="false" ht="15" hidden="false" customHeight="false" outlineLevel="0" collapsed="false">
      <c r="A119" s="27" t="str">
        <f aca="false">IF(ISBLANK(Values!E118),"",IF(Values!$B$37="EU","computercomponent","computer"))</f>
        <v/>
      </c>
      <c r="B119" s="34" t="str">
        <f aca="false">IF(ISBLANK(Values!E118),"",Values!F118)</f>
        <v/>
      </c>
      <c r="C119" s="30" t="str">
        <f aca="false">IF(ISBLANK(Values!E118),"","TellusRem")</f>
        <v/>
      </c>
      <c r="D119" s="29" t="str">
        <f aca="false">IF(ISBLANK(Values!E118),"",Values!E118)</f>
        <v/>
      </c>
      <c r="E119" s="27" t="str">
        <f aca="false">IF(ISBLANK(Values!E118),"","EAN")</f>
        <v/>
      </c>
      <c r="F119" s="28" t="str">
        <f aca="false">IF(ISBLANK(Values!E118),"",IF(Values!J118, SUBSTITUTE(Values!$B$1, "{language}", Values!H118) &amp; " " &amp;Values!$B$3, SUBSTITUTE(Values!$B$2, "{language}", Values!$H118) &amp; " " &amp;Values!$B$3))</f>
        <v/>
      </c>
      <c r="G119" s="30" t="str">
        <f aca="false">IF(ISBLANK(Values!E118),"","TellusRem")</f>
        <v/>
      </c>
      <c r="H119" s="27" t="str">
        <f aca="false">IF(ISBLANK(Values!E118),"",Values!$B$16)</f>
        <v/>
      </c>
      <c r="I119" s="27" t="str">
        <f aca="false">IF(ISBLANK(Values!E118),"","4730574031")</f>
        <v/>
      </c>
      <c r="J119" s="33" t="str">
        <f aca="false">IF(ISBLANK(Values!E118),"",Values!F118 )</f>
        <v/>
      </c>
      <c r="K119" s="28" t="str">
        <f aca="false">IF(ISBLANK(Values!E118),"",IF(Values!J118, Values!$B$4, Values!$B$5))</f>
        <v/>
      </c>
      <c r="L119" s="32" t="str">
        <f aca="false">IF(ISBLANK(Values!E118),"",Values!$B$18)</f>
        <v/>
      </c>
      <c r="M119" s="35" t="str">
        <f aca="false">IF(ISBLANK(Values!E118),"",Values!$M118)</f>
        <v/>
      </c>
      <c r="N119" s="35" t="str">
        <f aca="false">IF(ISBLANK(Values!$F118),"",Values!N118)</f>
        <v/>
      </c>
      <c r="O119" s="35" t="str">
        <f aca="false">IF(ISBLANK(Values!$F118),"",Values!O118)</f>
        <v/>
      </c>
      <c r="P119" s="35" t="str">
        <f aca="false">IF(ISBLANK(Values!$F118),"",Values!P118)</f>
        <v/>
      </c>
      <c r="Q119" s="35" t="str">
        <f aca="false">IF(ISBLANK(Values!$F118),"",Values!Q118)</f>
        <v/>
      </c>
      <c r="R119" s="35" t="str">
        <f aca="false">IF(ISBLANK(Values!$F118),"",Values!R118)</f>
        <v/>
      </c>
      <c r="S119" s="35" t="str">
        <f aca="false">IF(ISBLANK(Values!$F118),"",Values!S118)</f>
        <v/>
      </c>
      <c r="T119" s="35" t="str">
        <f aca="false">IF(ISBLANK(Values!$F118),"",Values!T118)</f>
        <v/>
      </c>
      <c r="U119" s="35" t="str">
        <f aca="false">IF(ISBLANK(Values!$F118),"",Values!U118)</f>
        <v/>
      </c>
      <c r="W119" s="30" t="str">
        <f aca="false">IF(ISBLANK(Values!E118),"","Child")</f>
        <v/>
      </c>
      <c r="X119" s="30" t="str">
        <f aca="false">IF(ISBLANK(Values!E118),"",Values!$B$13)</f>
        <v/>
      </c>
      <c r="Y119" s="33" t="str">
        <f aca="false">IF(ISBLANK(Values!E118),"","Size-Color")</f>
        <v/>
      </c>
      <c r="Z119" s="30" t="str">
        <f aca="false">IF(ISBLANK(Values!E118),"","variation")</f>
        <v/>
      </c>
      <c r="AA119" s="1" t="str">
        <f aca="false">IF(ISBLANK(Values!E118),"",Values!$B$20)</f>
        <v/>
      </c>
      <c r="AI119" s="36"/>
      <c r="AJ119" s="37"/>
      <c r="AT119" s="28"/>
      <c r="BE119" s="27"/>
      <c r="BF119" s="27"/>
      <c r="BG119" s="27"/>
      <c r="BH119" s="27"/>
      <c r="DO119" s="27"/>
      <c r="DP119" s="27"/>
      <c r="DS119" s="27"/>
      <c r="DY119" s="27"/>
      <c r="DZ119" s="27"/>
      <c r="EA119" s="27"/>
      <c r="EB119" s="27"/>
      <c r="EC119" s="27"/>
      <c r="EV119" s="27"/>
      <c r="FO119" s="28"/>
    </row>
    <row r="120" customFormat="false" ht="15" hidden="false" customHeight="false" outlineLevel="0" collapsed="false">
      <c r="A120" s="27" t="str">
        <f aca="false">IF(ISBLANK(Values!E119),"",IF(Values!$B$37="EU","computercomponent","computer"))</f>
        <v/>
      </c>
      <c r="B120" s="34" t="str">
        <f aca="false">IF(ISBLANK(Values!E119),"",Values!F119)</f>
        <v/>
      </c>
      <c r="C120" s="30" t="str">
        <f aca="false">IF(ISBLANK(Values!E119),"","TellusRem")</f>
        <v/>
      </c>
      <c r="D120" s="29" t="str">
        <f aca="false">IF(ISBLANK(Values!E119),"",Values!E119)</f>
        <v/>
      </c>
      <c r="E120" s="27" t="str">
        <f aca="false">IF(ISBLANK(Values!E119),"","EAN")</f>
        <v/>
      </c>
      <c r="F120" s="28" t="str">
        <f aca="false">IF(ISBLANK(Values!E119),"",IF(Values!J119, SUBSTITUTE(Values!$B$1, "{language}", Values!H119) &amp; " " &amp;Values!$B$3, SUBSTITUTE(Values!$B$2, "{language}", Values!$H119) &amp; " " &amp;Values!$B$3))</f>
        <v/>
      </c>
      <c r="G120" s="30" t="str">
        <f aca="false">IF(ISBLANK(Values!E119),"","TellusRem")</f>
        <v/>
      </c>
      <c r="H120" s="27" t="str">
        <f aca="false">IF(ISBLANK(Values!E119),"",Values!$B$16)</f>
        <v/>
      </c>
      <c r="I120" s="27" t="str">
        <f aca="false">IF(ISBLANK(Values!E119),"","4730574031")</f>
        <v/>
      </c>
      <c r="J120" s="33" t="str">
        <f aca="false">IF(ISBLANK(Values!E119),"",Values!F119 )</f>
        <v/>
      </c>
      <c r="K120" s="28" t="str">
        <f aca="false">IF(ISBLANK(Values!E119),"",IF(Values!J119, Values!$B$4, Values!$B$5))</f>
        <v/>
      </c>
      <c r="L120" s="32" t="str">
        <f aca="false">IF(ISBLANK(Values!E119),"",Values!$B$18)</f>
        <v/>
      </c>
      <c r="M120" s="35" t="str">
        <f aca="false">IF(ISBLANK(Values!E119),"",Values!$M119)</f>
        <v/>
      </c>
      <c r="N120" s="35" t="str">
        <f aca="false">IF(ISBLANK(Values!$F119),"",Values!N119)</f>
        <v/>
      </c>
      <c r="O120" s="35" t="str">
        <f aca="false">IF(ISBLANK(Values!$F119),"",Values!O119)</f>
        <v/>
      </c>
      <c r="P120" s="35" t="str">
        <f aca="false">IF(ISBLANK(Values!$F119),"",Values!P119)</f>
        <v/>
      </c>
      <c r="Q120" s="35" t="str">
        <f aca="false">IF(ISBLANK(Values!$F119),"",Values!Q119)</f>
        <v/>
      </c>
      <c r="R120" s="35" t="str">
        <f aca="false">IF(ISBLANK(Values!$F119),"",Values!R119)</f>
        <v/>
      </c>
      <c r="S120" s="35" t="str">
        <f aca="false">IF(ISBLANK(Values!$F119),"",Values!S119)</f>
        <v/>
      </c>
      <c r="T120" s="35" t="str">
        <f aca="false">IF(ISBLANK(Values!$F119),"",Values!T119)</f>
        <v/>
      </c>
      <c r="U120" s="35" t="str">
        <f aca="false">IF(ISBLANK(Values!$F119),"",Values!U119)</f>
        <v/>
      </c>
      <c r="W120" s="30" t="str">
        <f aca="false">IF(ISBLANK(Values!E119),"","Child")</f>
        <v/>
      </c>
      <c r="X120" s="30" t="str">
        <f aca="false">IF(ISBLANK(Values!E119),"",Values!$B$13)</f>
        <v/>
      </c>
      <c r="Y120" s="33" t="str">
        <f aca="false">IF(ISBLANK(Values!E119),"","Size-Color")</f>
        <v/>
      </c>
      <c r="Z120" s="30" t="str">
        <f aca="false">IF(ISBLANK(Values!E119),"","variation")</f>
        <v/>
      </c>
      <c r="AA120" s="1" t="str">
        <f aca="false">IF(ISBLANK(Values!E119),"",Values!$B$20)</f>
        <v/>
      </c>
      <c r="AI120" s="36"/>
      <c r="AJ120" s="37"/>
      <c r="AT120" s="28"/>
      <c r="BE120" s="27"/>
      <c r="BF120" s="27"/>
      <c r="BG120" s="27"/>
      <c r="BH120" s="27"/>
      <c r="DO120" s="27"/>
      <c r="DP120" s="27"/>
      <c r="DS120" s="27"/>
      <c r="DY120" s="27"/>
      <c r="DZ120" s="27"/>
      <c r="EA120" s="27"/>
      <c r="EB120" s="27"/>
      <c r="EC120" s="27"/>
      <c r="EV120" s="27"/>
      <c r="FO120" s="28"/>
    </row>
    <row r="121" customFormat="false" ht="15" hidden="false" customHeight="false" outlineLevel="0" collapsed="false">
      <c r="A121" s="27" t="str">
        <f aca="false">IF(ISBLANK(Values!E120),"",IF(Values!$B$37="EU","computercomponent","computer"))</f>
        <v/>
      </c>
      <c r="B121" s="34" t="str">
        <f aca="false">IF(ISBLANK(Values!E120),"",Values!F120)</f>
        <v/>
      </c>
      <c r="C121" s="30" t="str">
        <f aca="false">IF(ISBLANK(Values!E120),"","TellusRem")</f>
        <v/>
      </c>
      <c r="D121" s="29" t="str">
        <f aca="false">IF(ISBLANK(Values!E120),"",Values!E120)</f>
        <v/>
      </c>
      <c r="E121" s="27" t="str">
        <f aca="false">IF(ISBLANK(Values!E120),"","EAN")</f>
        <v/>
      </c>
      <c r="F121" s="28" t="str">
        <f aca="false">IF(ISBLANK(Values!E120),"",IF(Values!J120, SUBSTITUTE(Values!$B$1, "{language}", Values!H120) &amp; " " &amp;Values!$B$3, SUBSTITUTE(Values!$B$2, "{language}", Values!$H120) &amp; " " &amp;Values!$B$3))</f>
        <v/>
      </c>
      <c r="G121" s="30" t="str">
        <f aca="false">IF(ISBLANK(Values!E120),"","TellusRem")</f>
        <v/>
      </c>
      <c r="H121" s="27" t="str">
        <f aca="false">IF(ISBLANK(Values!E120),"",Values!$B$16)</f>
        <v/>
      </c>
      <c r="I121" s="27" t="str">
        <f aca="false">IF(ISBLANK(Values!E120),"","4730574031")</f>
        <v/>
      </c>
      <c r="J121" s="33" t="str">
        <f aca="false">IF(ISBLANK(Values!E120),"",Values!F120 )</f>
        <v/>
      </c>
      <c r="K121" s="28" t="str">
        <f aca="false">IF(ISBLANK(Values!E120),"",IF(Values!J120, Values!$B$4, Values!$B$5))</f>
        <v/>
      </c>
      <c r="L121" s="32" t="str">
        <f aca="false">IF(ISBLANK(Values!E120),"",Values!$B$18)</f>
        <v/>
      </c>
      <c r="M121" s="35" t="str">
        <f aca="false">IF(ISBLANK(Values!E120),"",Values!$M120)</f>
        <v/>
      </c>
      <c r="N121" s="35" t="str">
        <f aca="false">IF(ISBLANK(Values!$F120),"",Values!N120)</f>
        <v/>
      </c>
      <c r="O121" s="35" t="str">
        <f aca="false">IF(ISBLANK(Values!$F120),"",Values!O120)</f>
        <v/>
      </c>
      <c r="P121" s="35" t="str">
        <f aca="false">IF(ISBLANK(Values!$F120),"",Values!P120)</f>
        <v/>
      </c>
      <c r="Q121" s="35" t="str">
        <f aca="false">IF(ISBLANK(Values!$F120),"",Values!Q120)</f>
        <v/>
      </c>
      <c r="R121" s="35" t="str">
        <f aca="false">IF(ISBLANK(Values!$F120),"",Values!R120)</f>
        <v/>
      </c>
      <c r="S121" s="35" t="str">
        <f aca="false">IF(ISBLANK(Values!$F120),"",Values!S120)</f>
        <v/>
      </c>
      <c r="T121" s="35" t="str">
        <f aca="false">IF(ISBLANK(Values!$F120),"",Values!T120)</f>
        <v/>
      </c>
      <c r="U121" s="35" t="str">
        <f aca="false">IF(ISBLANK(Values!$F120),"",Values!U120)</f>
        <v/>
      </c>
      <c r="W121" s="30" t="str">
        <f aca="false">IF(ISBLANK(Values!E120),"","Child")</f>
        <v/>
      </c>
      <c r="X121" s="30" t="str">
        <f aca="false">IF(ISBLANK(Values!E120),"",Values!$B$13)</f>
        <v/>
      </c>
      <c r="Y121" s="33" t="str">
        <f aca="false">IF(ISBLANK(Values!E120),"","Size-Color")</f>
        <v/>
      </c>
      <c r="Z121" s="30" t="str">
        <f aca="false">IF(ISBLANK(Values!E120),"","variation")</f>
        <v/>
      </c>
      <c r="AA121" s="1" t="str">
        <f aca="false">IF(ISBLANK(Values!E120),"",Values!$B$20)</f>
        <v/>
      </c>
      <c r="AI121" s="36"/>
      <c r="AJ121" s="37"/>
      <c r="AT121" s="28"/>
      <c r="BE121" s="27"/>
      <c r="BF121" s="27"/>
      <c r="BG121" s="27"/>
      <c r="BH121" s="27"/>
      <c r="DO121" s="27"/>
      <c r="DP121" s="27"/>
      <c r="DS121" s="27"/>
      <c r="DY121" s="27"/>
      <c r="DZ121" s="27"/>
      <c r="EA121" s="27"/>
      <c r="EB121" s="27"/>
      <c r="EC121" s="27"/>
      <c r="EV121" s="27"/>
      <c r="FO121" s="28"/>
    </row>
    <row r="122" customFormat="false" ht="15" hidden="false" customHeight="false" outlineLevel="0" collapsed="false">
      <c r="A122" s="27" t="str">
        <f aca="false">IF(ISBLANK(Values!E121),"",IF(Values!$B$37="EU","computercomponent","computer"))</f>
        <v/>
      </c>
      <c r="B122" s="34" t="str">
        <f aca="false">IF(ISBLANK(Values!E121),"",Values!F121)</f>
        <v/>
      </c>
      <c r="C122" s="30" t="str">
        <f aca="false">IF(ISBLANK(Values!E121),"","TellusRem")</f>
        <v/>
      </c>
      <c r="D122" s="29" t="str">
        <f aca="false">IF(ISBLANK(Values!E121),"",Values!E121)</f>
        <v/>
      </c>
      <c r="E122" s="27" t="str">
        <f aca="false">IF(ISBLANK(Values!E121),"","EAN")</f>
        <v/>
      </c>
      <c r="F122" s="28" t="str">
        <f aca="false">IF(ISBLANK(Values!E121),"",IF(Values!J121, SUBSTITUTE(Values!$B$1, "{language}", Values!H121) &amp; " " &amp;Values!$B$3, SUBSTITUTE(Values!$B$2, "{language}", Values!$H121) &amp; " " &amp;Values!$B$3))</f>
        <v/>
      </c>
      <c r="G122" s="30" t="str">
        <f aca="false">IF(ISBLANK(Values!E121),"","TellusRem")</f>
        <v/>
      </c>
      <c r="H122" s="27" t="str">
        <f aca="false">IF(ISBLANK(Values!E121),"",Values!$B$16)</f>
        <v/>
      </c>
      <c r="I122" s="27" t="str">
        <f aca="false">IF(ISBLANK(Values!E121),"","4730574031")</f>
        <v/>
      </c>
      <c r="J122" s="33" t="str">
        <f aca="false">IF(ISBLANK(Values!E121),"",Values!F121 )</f>
        <v/>
      </c>
      <c r="K122" s="28" t="str">
        <f aca="false">IF(ISBLANK(Values!E121),"",IF(Values!J121, Values!$B$4, Values!$B$5))</f>
        <v/>
      </c>
      <c r="L122" s="32" t="str">
        <f aca="false">IF(ISBLANK(Values!E121),"",Values!$B$18)</f>
        <v/>
      </c>
      <c r="M122" s="35" t="str">
        <f aca="false">IF(ISBLANK(Values!E121),"",Values!$M121)</f>
        <v/>
      </c>
      <c r="N122" s="35" t="str">
        <f aca="false">IF(ISBLANK(Values!$F121),"",Values!N121)</f>
        <v/>
      </c>
      <c r="O122" s="35" t="str">
        <f aca="false">IF(ISBLANK(Values!$F121),"",Values!O121)</f>
        <v/>
      </c>
      <c r="P122" s="35" t="str">
        <f aca="false">IF(ISBLANK(Values!$F121),"",Values!P121)</f>
        <v/>
      </c>
      <c r="Q122" s="35" t="str">
        <f aca="false">IF(ISBLANK(Values!$F121),"",Values!Q121)</f>
        <v/>
      </c>
      <c r="R122" s="35" t="str">
        <f aca="false">IF(ISBLANK(Values!$F121),"",Values!R121)</f>
        <v/>
      </c>
      <c r="S122" s="35" t="str">
        <f aca="false">IF(ISBLANK(Values!$F121),"",Values!S121)</f>
        <v/>
      </c>
      <c r="T122" s="35" t="str">
        <f aca="false">IF(ISBLANK(Values!$F121),"",Values!T121)</f>
        <v/>
      </c>
      <c r="U122" s="35" t="str">
        <f aca="false">IF(ISBLANK(Values!$F121),"",Values!U121)</f>
        <v/>
      </c>
      <c r="W122" s="30" t="str">
        <f aca="false">IF(ISBLANK(Values!E121),"","Child")</f>
        <v/>
      </c>
      <c r="X122" s="30" t="str">
        <f aca="false">IF(ISBLANK(Values!E121),"",Values!$B$13)</f>
        <v/>
      </c>
      <c r="Y122" s="33" t="str">
        <f aca="false">IF(ISBLANK(Values!E121),"","Size-Color")</f>
        <v/>
      </c>
      <c r="Z122" s="30" t="str">
        <f aca="false">IF(ISBLANK(Values!E121),"","variation")</f>
        <v/>
      </c>
      <c r="AA122" s="1" t="str">
        <f aca="false">IF(ISBLANK(Values!E121),"",Values!$B$20)</f>
        <v/>
      </c>
      <c r="AI122" s="36"/>
      <c r="AJ122" s="37"/>
      <c r="AT122" s="28"/>
      <c r="BE122" s="27"/>
      <c r="BF122" s="27"/>
      <c r="BG122" s="27"/>
      <c r="BH122" s="27"/>
      <c r="DO122" s="27"/>
      <c r="DP122" s="27"/>
      <c r="DS122" s="27"/>
      <c r="DY122" s="27"/>
      <c r="DZ122" s="27"/>
      <c r="EA122" s="27"/>
      <c r="EB122" s="27"/>
      <c r="EC122" s="27"/>
      <c r="EV122" s="27"/>
      <c r="FO122" s="28"/>
    </row>
    <row r="123" customFormat="false" ht="15" hidden="false" customHeight="false" outlineLevel="0" collapsed="false">
      <c r="A123" s="27" t="str">
        <f aca="false">IF(ISBLANK(Values!E122),"",IF(Values!$B$37="EU","computercomponent","computer"))</f>
        <v/>
      </c>
      <c r="B123" s="34" t="str">
        <f aca="false">IF(ISBLANK(Values!E122),"",Values!F122)</f>
        <v/>
      </c>
      <c r="C123" s="30" t="str">
        <f aca="false">IF(ISBLANK(Values!E122),"","TellusRem")</f>
        <v/>
      </c>
      <c r="D123" s="29" t="str">
        <f aca="false">IF(ISBLANK(Values!E122),"",Values!E122)</f>
        <v/>
      </c>
      <c r="E123" s="27" t="str">
        <f aca="false">IF(ISBLANK(Values!E122),"","EAN")</f>
        <v/>
      </c>
      <c r="F123" s="28" t="str">
        <f aca="false">IF(ISBLANK(Values!E122),"",IF(Values!J122, SUBSTITUTE(Values!$B$1, "{language}", Values!H122) &amp; " " &amp;Values!$B$3, SUBSTITUTE(Values!$B$2, "{language}", Values!$H122) &amp; " " &amp;Values!$B$3))</f>
        <v/>
      </c>
      <c r="G123" s="30" t="str">
        <f aca="false">IF(ISBLANK(Values!E122),"","TellusRem")</f>
        <v/>
      </c>
      <c r="H123" s="27" t="str">
        <f aca="false">IF(ISBLANK(Values!E122),"",Values!$B$16)</f>
        <v/>
      </c>
      <c r="I123" s="27" t="str">
        <f aca="false">IF(ISBLANK(Values!E122),"","4730574031")</f>
        <v/>
      </c>
      <c r="J123" s="33" t="str">
        <f aca="false">IF(ISBLANK(Values!E122),"",Values!F122 )</f>
        <v/>
      </c>
      <c r="K123" s="28" t="str">
        <f aca="false">IF(ISBLANK(Values!E122),"",IF(Values!J122, Values!$B$4, Values!$B$5))</f>
        <v/>
      </c>
      <c r="L123" s="32" t="str">
        <f aca="false">IF(ISBLANK(Values!E122),"",Values!$B$18)</f>
        <v/>
      </c>
      <c r="M123" s="35" t="str">
        <f aca="false">IF(ISBLANK(Values!E122),"",Values!$M122)</f>
        <v/>
      </c>
      <c r="N123" s="35" t="str">
        <f aca="false">IF(ISBLANK([1]Values!F122),"",[1]Values!$N122)</f>
        <v/>
      </c>
      <c r="O123" s="1" t="str">
        <f aca="false">IF(ISBLANK([1]Values!$F122),"",[1]Values!O122)</f>
        <v/>
      </c>
      <c r="P123" s="40" t="str">
        <f aca="false">IF(ISBLANK([1]Values!$F122),"",[1]Values!P122)</f>
        <v/>
      </c>
      <c r="Q123" s="40" t="str">
        <f aca="false">IF(ISBLANK([1]Values!$F122),"",[1]Values!Q122)</f>
        <v/>
      </c>
      <c r="R123" s="40" t="str">
        <f aca="false">IF(ISBLANK([1]Values!$F122),"",[1]Values!R122)</f>
        <v/>
      </c>
      <c r="S123" s="40" t="str">
        <f aca="false">IF(ISBLANK([1]Values!$F122),"",[1]Values!S122)</f>
        <v/>
      </c>
      <c r="T123" s="40" t="str">
        <f aca="false">IF(ISBLANK([1]Values!$F122),"",[1]Values!T122)</f>
        <v/>
      </c>
      <c r="U123" s="40" t="str">
        <f aca="false">IF(ISBLANK([1]Values!$F122),"",[1]Values!U122)</f>
        <v/>
      </c>
      <c r="W123" s="30" t="str">
        <f aca="false">IF(ISBLANK(Values!E122),"","Child")</f>
        <v/>
      </c>
      <c r="X123" s="30" t="str">
        <f aca="false">IF(ISBLANK(Values!E122),"",Values!$B$13)</f>
        <v/>
      </c>
      <c r="Y123" s="33" t="str">
        <f aca="false">IF(ISBLANK(Values!E122),"","Size-Color")</f>
        <v/>
      </c>
      <c r="Z123" s="30" t="str">
        <f aca="false">IF(ISBLANK(Values!E122),"","variation")</f>
        <v/>
      </c>
      <c r="AA123" s="1" t="str">
        <f aca="false">IF(ISBLANK(Values!E122),"",Values!$B$20)</f>
        <v/>
      </c>
      <c r="AI123" s="36"/>
      <c r="AJ123" s="37"/>
      <c r="AT123" s="28"/>
      <c r="BE123" s="27"/>
      <c r="BF123" s="27"/>
      <c r="BG123" s="27"/>
      <c r="BH123" s="27"/>
      <c r="DO123" s="27"/>
      <c r="DP123" s="27"/>
      <c r="DS123" s="27"/>
      <c r="DY123" s="27"/>
      <c r="DZ123" s="27"/>
      <c r="EA123" s="27"/>
      <c r="EB123" s="27"/>
      <c r="EC123" s="27"/>
      <c r="EV123" s="27"/>
      <c r="FO123" s="28"/>
    </row>
    <row r="124" customFormat="false" ht="15" hidden="false" customHeight="false" outlineLevel="0" collapsed="false">
      <c r="A124" s="27" t="str">
        <f aca="false">IF(ISBLANK(Values!E123),"",IF(Values!$B$37="EU","computercomponent","computer"))</f>
        <v/>
      </c>
      <c r="B124" s="34" t="str">
        <f aca="false">IF(ISBLANK(Values!E123),"",Values!F123)</f>
        <v/>
      </c>
      <c r="C124" s="30" t="str">
        <f aca="false">IF(ISBLANK(Values!E123),"","TellusRem")</f>
        <v/>
      </c>
      <c r="D124" s="29" t="str">
        <f aca="false">IF(ISBLANK(Values!E123),"",Values!E123)</f>
        <v/>
      </c>
      <c r="E124" s="27" t="str">
        <f aca="false">IF(ISBLANK(Values!E123),"","EAN")</f>
        <v/>
      </c>
      <c r="F124" s="28" t="str">
        <f aca="false">IF(ISBLANK(Values!E123),"",IF(Values!J123, SUBSTITUTE(Values!$B$1, "{language}", Values!H123) &amp; " " &amp;Values!$B$3, SUBSTITUTE(Values!$B$2, "{language}", Values!$H123) &amp; " " &amp;Values!$B$3))</f>
        <v/>
      </c>
      <c r="G124" s="30" t="str">
        <f aca="false">IF(ISBLANK(Values!E123),"","TellusRem")</f>
        <v/>
      </c>
      <c r="H124" s="27" t="str">
        <f aca="false">IF(ISBLANK(Values!E123),"",Values!$B$16)</f>
        <v/>
      </c>
      <c r="I124" s="27" t="str">
        <f aca="false">IF(ISBLANK(Values!E123),"","4730574031")</f>
        <v/>
      </c>
      <c r="J124" s="33" t="str">
        <f aca="false">IF(ISBLANK(Values!E123),"",Values!F123 )</f>
        <v/>
      </c>
      <c r="K124" s="28" t="str">
        <f aca="false">IF(ISBLANK(Values!E123),"",IF(Values!J123, Values!$B$4, Values!$B$5))</f>
        <v/>
      </c>
      <c r="L124" s="32" t="str">
        <f aca="false">IF(ISBLANK(Values!E123),"",Values!$B$18)</f>
        <v/>
      </c>
      <c r="M124" s="35" t="str">
        <f aca="false">IF(ISBLANK(Values!E123),"",Values!$M123)</f>
        <v/>
      </c>
      <c r="N124" s="35" t="str">
        <f aca="false">IF(ISBLANK([1]Values!F123),"",[1]Values!$N123)</f>
        <v/>
      </c>
      <c r="O124" s="1" t="str">
        <f aca="false">IF(ISBLANK([1]Values!$F123),"",[1]Values!O123)</f>
        <v/>
      </c>
      <c r="P124" s="40" t="str">
        <f aca="false">IF(ISBLANK([1]Values!$F123),"",[1]Values!P123)</f>
        <v/>
      </c>
      <c r="Q124" s="40" t="str">
        <f aca="false">IF(ISBLANK([1]Values!$F123),"",[1]Values!Q123)</f>
        <v/>
      </c>
      <c r="R124" s="40" t="str">
        <f aca="false">IF(ISBLANK([1]Values!$F123),"",[1]Values!R123)</f>
        <v/>
      </c>
      <c r="S124" s="40" t="str">
        <f aca="false">IF(ISBLANK([1]Values!$F123),"",[1]Values!S123)</f>
        <v/>
      </c>
      <c r="T124" s="40" t="str">
        <f aca="false">IF(ISBLANK([1]Values!$F123),"",[1]Values!T123)</f>
        <v/>
      </c>
      <c r="U124" s="40" t="str">
        <f aca="false">IF(ISBLANK([1]Values!$F123),"",[1]Values!U123)</f>
        <v/>
      </c>
      <c r="W124" s="30" t="str">
        <f aca="false">IF(ISBLANK(Values!E123),"","Child")</f>
        <v/>
      </c>
      <c r="X124" s="30" t="str">
        <f aca="false">IF(ISBLANK(Values!E123),"",Values!$B$13)</f>
        <v/>
      </c>
      <c r="Y124" s="33" t="str">
        <f aca="false">IF(ISBLANK(Values!E123),"","Size-Color")</f>
        <v/>
      </c>
      <c r="Z124" s="30" t="str">
        <f aca="false">IF(ISBLANK(Values!E123),"","variation")</f>
        <v/>
      </c>
      <c r="AA124" s="1" t="str">
        <f aca="false">IF(ISBLANK(Values!E123),"",Values!$B$20)</f>
        <v/>
      </c>
      <c r="AI124" s="36"/>
      <c r="AJ124" s="37"/>
      <c r="AT124" s="28"/>
      <c r="BE124" s="27"/>
      <c r="BF124" s="27"/>
      <c r="BG124" s="27"/>
      <c r="BH124" s="27"/>
      <c r="DO124" s="27"/>
      <c r="DP124" s="27"/>
      <c r="DS124" s="27"/>
      <c r="DY124" s="27"/>
      <c r="DZ124" s="27"/>
      <c r="EA124" s="27"/>
      <c r="EB124" s="27"/>
      <c r="EC124" s="27"/>
      <c r="EV124" s="27"/>
      <c r="FO124" s="28"/>
    </row>
    <row r="125" customFormat="false" ht="15" hidden="false" customHeight="false" outlineLevel="0" collapsed="false">
      <c r="A125" s="27" t="str">
        <f aca="false">IF(ISBLANK(Values!E124),"",IF(Values!$B$37="EU","computercomponent","computer"))</f>
        <v/>
      </c>
      <c r="B125" s="34" t="str">
        <f aca="false">IF(ISBLANK(Values!E124),"",Values!F124)</f>
        <v/>
      </c>
      <c r="C125" s="30" t="str">
        <f aca="false">IF(ISBLANK(Values!E124),"","TellusRem")</f>
        <v/>
      </c>
      <c r="D125" s="29" t="str">
        <f aca="false">IF(ISBLANK(Values!E124),"",Values!E124)</f>
        <v/>
      </c>
      <c r="E125" s="27" t="str">
        <f aca="false">IF(ISBLANK(Values!E124),"","EAN")</f>
        <v/>
      </c>
      <c r="F125" s="28" t="str">
        <f aca="false">IF(ISBLANK(Values!E124),"",IF(Values!J124, SUBSTITUTE(Values!$B$1, "{language}", Values!H124) &amp; " " &amp;Values!$B$3, SUBSTITUTE(Values!$B$2, "{language}", Values!$H124) &amp; " " &amp;Values!$B$3))</f>
        <v/>
      </c>
      <c r="G125" s="30" t="str">
        <f aca="false">IF(ISBLANK(Values!E124),"","TellusRem")</f>
        <v/>
      </c>
      <c r="H125" s="27" t="str">
        <f aca="false">IF(ISBLANK(Values!E124),"",Values!$B$16)</f>
        <v/>
      </c>
      <c r="I125" s="27" t="str">
        <f aca="false">IF(ISBLANK(Values!E124),"","4730574031")</f>
        <v/>
      </c>
      <c r="J125" s="33" t="str">
        <f aca="false">IF(ISBLANK(Values!E124),"",Values!F124 )</f>
        <v/>
      </c>
      <c r="K125" s="28" t="str">
        <f aca="false">IF(ISBLANK(Values!E124),"",IF(Values!J124, Values!$B$4, Values!$B$5))</f>
        <v/>
      </c>
      <c r="L125" s="32" t="str">
        <f aca="false">IF(ISBLANK(Values!E124),"",Values!$B$18)</f>
        <v/>
      </c>
      <c r="M125" s="35" t="str">
        <f aca="false">IF(ISBLANK(Values!E124),"",Values!$M124)</f>
        <v/>
      </c>
      <c r="N125" s="35" t="str">
        <f aca="false">IF(ISBLANK([1]Values!F124),"",[1]Values!$N124)</f>
        <v/>
      </c>
      <c r="O125" s="1" t="str">
        <f aca="false">IF(ISBLANK([1]Values!$F124),"",[1]Values!O124)</f>
        <v/>
      </c>
      <c r="P125" s="40" t="str">
        <f aca="false">IF(ISBLANK([1]Values!$F124),"",[1]Values!P124)</f>
        <v/>
      </c>
      <c r="Q125" s="40" t="str">
        <f aca="false">IF(ISBLANK([1]Values!$F124),"",[1]Values!Q124)</f>
        <v/>
      </c>
      <c r="R125" s="40" t="str">
        <f aca="false">IF(ISBLANK([1]Values!$F124),"",[1]Values!R124)</f>
        <v/>
      </c>
      <c r="S125" s="40" t="str">
        <f aca="false">IF(ISBLANK([1]Values!$F124),"",[1]Values!S124)</f>
        <v/>
      </c>
      <c r="T125" s="40" t="str">
        <f aca="false">IF(ISBLANK([1]Values!$F124),"",[1]Values!T124)</f>
        <v/>
      </c>
      <c r="U125" s="40" t="str">
        <f aca="false">IF(ISBLANK([1]Values!$F124),"",[1]Values!U124)</f>
        <v/>
      </c>
      <c r="W125" s="30" t="str">
        <f aca="false">IF(ISBLANK(Values!E124),"","Child")</f>
        <v/>
      </c>
      <c r="X125" s="30" t="str">
        <f aca="false">IF(ISBLANK(Values!E124),"",Values!$B$13)</f>
        <v/>
      </c>
      <c r="Y125" s="33" t="str">
        <f aca="false">IF(ISBLANK(Values!E124),"","Size-Color")</f>
        <v/>
      </c>
      <c r="Z125" s="30" t="str">
        <f aca="false">IF(ISBLANK(Values!E124),"","variation")</f>
        <v/>
      </c>
      <c r="AA125" s="1" t="str">
        <f aca="false">IF(ISBLANK(Values!E124),"",Values!$B$20)</f>
        <v/>
      </c>
      <c r="AI125" s="36"/>
      <c r="AJ125" s="37"/>
      <c r="AT125" s="28"/>
      <c r="BE125" s="27"/>
      <c r="BF125" s="27"/>
      <c r="BG125" s="27"/>
      <c r="BH125" s="27"/>
      <c r="DO125" s="27"/>
      <c r="DP125" s="27"/>
      <c r="DS125" s="27"/>
      <c r="DY125" s="27"/>
      <c r="DZ125" s="27"/>
      <c r="EA125" s="27"/>
      <c r="EB125" s="27"/>
      <c r="EC125" s="27"/>
      <c r="EV125" s="27"/>
      <c r="FO125" s="28"/>
    </row>
    <row r="126" customFormat="false" ht="15" hidden="false" customHeight="false" outlineLevel="0" collapsed="false">
      <c r="A126" s="27" t="str">
        <f aca="false">IF(ISBLANK(Values!E125),"",IF(Values!$B$37="EU","computercomponent","computer"))</f>
        <v/>
      </c>
      <c r="B126" s="34" t="str">
        <f aca="false">IF(ISBLANK(Values!E125),"",Values!F125)</f>
        <v/>
      </c>
      <c r="C126" s="30" t="str">
        <f aca="false">IF(ISBLANK(Values!E125),"","TellusRem")</f>
        <v/>
      </c>
      <c r="D126" s="29" t="str">
        <f aca="false">IF(ISBLANK(Values!E125),"",Values!E125)</f>
        <v/>
      </c>
      <c r="E126" s="27" t="str">
        <f aca="false">IF(ISBLANK(Values!E125),"","EAN")</f>
        <v/>
      </c>
      <c r="F126" s="28" t="str">
        <f aca="false">IF(ISBLANK(Values!E125),"",IF(Values!J125, SUBSTITUTE(Values!$B$1, "{language}", Values!H125) &amp; " " &amp;Values!$B$3, SUBSTITUTE(Values!$B$2, "{language}", Values!$H125) &amp; " " &amp;Values!$B$3))</f>
        <v/>
      </c>
      <c r="G126" s="30" t="str">
        <f aca="false">IF(ISBLANK(Values!E125),"","TellusRem")</f>
        <v/>
      </c>
      <c r="H126" s="27" t="str">
        <f aca="false">IF(ISBLANK(Values!E125),"",Values!$B$16)</f>
        <v/>
      </c>
      <c r="I126" s="27" t="str">
        <f aca="false">IF(ISBLANK(Values!E125),"","4730574031")</f>
        <v/>
      </c>
      <c r="J126" s="33" t="str">
        <f aca="false">IF(ISBLANK(Values!E125),"",Values!F125 )</f>
        <v/>
      </c>
      <c r="K126" s="28" t="str">
        <f aca="false">IF(ISBLANK(Values!E125),"",IF(Values!J125, Values!$B$4, Values!$B$5))</f>
        <v/>
      </c>
      <c r="L126" s="32" t="str">
        <f aca="false">IF(ISBLANK(Values!E125),"",Values!$B$18)</f>
        <v/>
      </c>
      <c r="M126" s="35" t="str">
        <f aca="false">IF(ISBLANK(Values!E125),"",Values!$M125)</f>
        <v/>
      </c>
      <c r="N126" s="35" t="str">
        <f aca="false">IF(ISBLANK([1]Values!F125),"",[1]Values!$N125)</f>
        <v/>
      </c>
      <c r="O126" s="1" t="str">
        <f aca="false">IF(ISBLANK([1]Values!$F125),"",[1]Values!O125)</f>
        <v/>
      </c>
      <c r="P126" s="40" t="str">
        <f aca="false">IF(ISBLANK([1]Values!$F125),"",[1]Values!P125)</f>
        <v/>
      </c>
      <c r="Q126" s="40" t="str">
        <f aca="false">IF(ISBLANK([1]Values!$F125),"",[1]Values!Q125)</f>
        <v/>
      </c>
      <c r="R126" s="40" t="str">
        <f aca="false">IF(ISBLANK([1]Values!$F125),"",[1]Values!R125)</f>
        <v/>
      </c>
      <c r="S126" s="40" t="str">
        <f aca="false">IF(ISBLANK([1]Values!$F125),"",[1]Values!S125)</f>
        <v/>
      </c>
      <c r="T126" s="40" t="str">
        <f aca="false">IF(ISBLANK([1]Values!$F125),"",[1]Values!T125)</f>
        <v/>
      </c>
      <c r="U126" s="40" t="str">
        <f aca="false">IF(ISBLANK([1]Values!$F125),"",[1]Values!U125)</f>
        <v/>
      </c>
      <c r="W126" s="30" t="str">
        <f aca="false">IF(ISBLANK(Values!E125),"","Child")</f>
        <v/>
      </c>
      <c r="X126" s="30" t="str">
        <f aca="false">IF(ISBLANK(Values!E125),"",Values!$B$13)</f>
        <v/>
      </c>
      <c r="Y126" s="33" t="str">
        <f aca="false">IF(ISBLANK(Values!E125),"","Size-Color")</f>
        <v/>
      </c>
      <c r="Z126" s="30" t="str">
        <f aca="false">IF(ISBLANK(Values!E125),"","variation")</f>
        <v/>
      </c>
      <c r="AA126" s="1" t="str">
        <f aca="false">IF(ISBLANK(Values!E125),"",Values!$B$20)</f>
        <v/>
      </c>
      <c r="AI126" s="36"/>
      <c r="AJ126" s="37"/>
      <c r="AT126" s="28"/>
      <c r="BE126" s="27"/>
      <c r="BF126" s="27"/>
      <c r="BG126" s="27"/>
      <c r="BH126" s="27"/>
      <c r="DO126" s="27"/>
      <c r="DP126" s="27"/>
      <c r="DS126" s="27"/>
      <c r="DY126" s="27"/>
      <c r="DZ126" s="27"/>
      <c r="EA126" s="27"/>
      <c r="EB126" s="27"/>
      <c r="EC126" s="27"/>
      <c r="EV126" s="27"/>
      <c r="FO126" s="28"/>
    </row>
    <row r="127" customFormat="false" ht="15" hidden="false" customHeight="false" outlineLevel="0" collapsed="false">
      <c r="A127" s="27" t="str">
        <f aca="false">IF(ISBLANK(Values!E126),"",IF(Values!$B$37="EU","computercomponent","computer"))</f>
        <v/>
      </c>
      <c r="B127" s="34" t="str">
        <f aca="false">IF(ISBLANK(Values!E126),"",Values!F126)</f>
        <v/>
      </c>
      <c r="C127" s="30" t="str">
        <f aca="false">IF(ISBLANK(Values!E126),"","TellusRem")</f>
        <v/>
      </c>
      <c r="D127" s="29" t="str">
        <f aca="false">IF(ISBLANK(Values!E126),"",Values!E126)</f>
        <v/>
      </c>
      <c r="E127" s="27" t="str">
        <f aca="false">IF(ISBLANK(Values!E126),"","EAN")</f>
        <v/>
      </c>
      <c r="F127" s="28" t="str">
        <f aca="false">IF(ISBLANK(Values!E126),"",IF(Values!J126, SUBSTITUTE(Values!$B$1, "{language}", Values!H126) &amp; " " &amp;Values!$B$3, SUBSTITUTE(Values!$B$2, "{language}", Values!$H126) &amp; " " &amp;Values!$B$3))</f>
        <v/>
      </c>
      <c r="G127" s="30" t="str">
        <f aca="false">IF(ISBLANK(Values!E126),"","TellusRem")</f>
        <v/>
      </c>
      <c r="H127" s="27" t="str">
        <f aca="false">IF(ISBLANK(Values!E126),"",Values!$B$16)</f>
        <v/>
      </c>
      <c r="I127" s="27" t="str">
        <f aca="false">IF(ISBLANK(Values!E126),"","4730574031")</f>
        <v/>
      </c>
      <c r="J127" s="33" t="str">
        <f aca="false">IF(ISBLANK(Values!E126),"",Values!F126 )</f>
        <v/>
      </c>
      <c r="K127" s="28" t="str">
        <f aca="false">IF(ISBLANK(Values!E126),"",IF(Values!J126, Values!$B$4, Values!$B$5))</f>
        <v/>
      </c>
      <c r="L127" s="32" t="str">
        <f aca="false">IF(ISBLANK(Values!E126),"",Values!$B$18)</f>
        <v/>
      </c>
      <c r="M127" s="35" t="str">
        <f aca="false">IF(ISBLANK(Values!E126),"",Values!$M126)</f>
        <v/>
      </c>
      <c r="N127" s="35" t="str">
        <f aca="false">IF(ISBLANK([1]Values!F126),"",[1]Values!$N126)</f>
        <v/>
      </c>
      <c r="O127" s="1" t="str">
        <f aca="false">IF(ISBLANK([1]Values!$F126),"",[1]Values!O126)</f>
        <v/>
      </c>
      <c r="P127" s="40" t="str">
        <f aca="false">IF(ISBLANK([1]Values!$F126),"",[1]Values!P126)</f>
        <v/>
      </c>
      <c r="Q127" s="40" t="str">
        <f aca="false">IF(ISBLANK([1]Values!$F126),"",[1]Values!Q126)</f>
        <v/>
      </c>
      <c r="R127" s="40" t="str">
        <f aca="false">IF(ISBLANK([1]Values!$F126),"",[1]Values!R126)</f>
        <v/>
      </c>
      <c r="S127" s="40" t="str">
        <f aca="false">IF(ISBLANK([1]Values!$F126),"",[1]Values!S126)</f>
        <v/>
      </c>
      <c r="T127" s="40" t="str">
        <f aca="false">IF(ISBLANK([1]Values!$F126),"",[1]Values!T126)</f>
        <v/>
      </c>
      <c r="U127" s="40" t="str">
        <f aca="false">IF(ISBLANK([1]Values!$F126),"",[1]Values!U126)</f>
        <v/>
      </c>
      <c r="W127" s="30" t="str">
        <f aca="false">IF(ISBLANK(Values!E126),"","Child")</f>
        <v/>
      </c>
      <c r="X127" s="30" t="str">
        <f aca="false">IF(ISBLANK(Values!E126),"",Values!$B$13)</f>
        <v/>
      </c>
      <c r="Y127" s="33" t="str">
        <f aca="false">IF(ISBLANK(Values!E126),"","Size-Color")</f>
        <v/>
      </c>
      <c r="Z127" s="30" t="str">
        <f aca="false">IF(ISBLANK(Values!E126),"","variation")</f>
        <v/>
      </c>
      <c r="AA127" s="1" t="str">
        <f aca="false">IF(ISBLANK(Values!E126),"",Values!$B$20)</f>
        <v/>
      </c>
      <c r="AI127" s="36"/>
      <c r="AJ127" s="37"/>
      <c r="AT127" s="28"/>
      <c r="BE127" s="27"/>
      <c r="BF127" s="27"/>
      <c r="BG127" s="27"/>
      <c r="BH127" s="27"/>
      <c r="DO127" s="27"/>
      <c r="DP127" s="27"/>
      <c r="DS127" s="27"/>
      <c r="DY127" s="27"/>
      <c r="DZ127" s="27"/>
      <c r="EA127" s="27"/>
      <c r="EB127" s="27"/>
      <c r="EC127" s="27"/>
      <c r="EV127" s="27"/>
      <c r="FO127" s="28"/>
    </row>
    <row r="128" customFormat="false" ht="15" hidden="false" customHeight="false" outlineLevel="0" collapsed="false">
      <c r="A128" s="27" t="str">
        <f aca="false">IF(ISBLANK(Values!E127),"",IF(Values!$B$37="EU","computercomponent","computer"))</f>
        <v/>
      </c>
      <c r="B128" s="34" t="str">
        <f aca="false">IF(ISBLANK(Values!E127),"",Values!F127)</f>
        <v/>
      </c>
      <c r="C128" s="30" t="str">
        <f aca="false">IF(ISBLANK(Values!E127),"","TellusRem")</f>
        <v/>
      </c>
      <c r="D128" s="29" t="str">
        <f aca="false">IF(ISBLANK(Values!E127),"",Values!E127)</f>
        <v/>
      </c>
      <c r="E128" s="27" t="str">
        <f aca="false">IF(ISBLANK(Values!E127),"","EAN")</f>
        <v/>
      </c>
      <c r="F128" s="28" t="str">
        <f aca="false">IF(ISBLANK(Values!E127),"",IF(Values!J127, SUBSTITUTE(Values!$B$1, "{language}", Values!H127) &amp; " " &amp;Values!$B$3, SUBSTITUTE(Values!$B$2, "{language}", Values!$H127) &amp; " " &amp;Values!$B$3))</f>
        <v/>
      </c>
      <c r="G128" s="30" t="str">
        <f aca="false">IF(ISBLANK(Values!E127),"","TellusRem")</f>
        <v/>
      </c>
      <c r="H128" s="27" t="str">
        <f aca="false">IF(ISBLANK(Values!E127),"",Values!$B$16)</f>
        <v/>
      </c>
      <c r="I128" s="27" t="str">
        <f aca="false">IF(ISBLANK(Values!E127),"","4730574031")</f>
        <v/>
      </c>
      <c r="J128" s="33" t="str">
        <f aca="false">IF(ISBLANK(Values!E127),"",Values!F127 )</f>
        <v/>
      </c>
      <c r="K128" s="28" t="str">
        <f aca="false">IF(ISBLANK(Values!E127),"",IF(Values!J127, Values!$B$4, Values!$B$5))</f>
        <v/>
      </c>
      <c r="L128" s="32" t="str">
        <f aca="false">IF(ISBLANK(Values!E127),"",Values!$B$18)</f>
        <v/>
      </c>
      <c r="M128" s="35" t="str">
        <f aca="false">IF(ISBLANK(Values!E127),"",Values!$M127)</f>
        <v/>
      </c>
      <c r="N128" s="35" t="str">
        <f aca="false">IF(ISBLANK([1]Values!F127),"",[1]Values!$N127)</f>
        <v/>
      </c>
      <c r="O128" s="1" t="str">
        <f aca="false">IF(ISBLANK([1]Values!$F127),"",[1]Values!O127)</f>
        <v/>
      </c>
      <c r="P128" s="40" t="str">
        <f aca="false">IF(ISBLANK([1]Values!$F127),"",[1]Values!P127)</f>
        <v/>
      </c>
      <c r="Q128" s="40" t="str">
        <f aca="false">IF(ISBLANK([1]Values!$F127),"",[1]Values!Q127)</f>
        <v/>
      </c>
      <c r="R128" s="40" t="str">
        <f aca="false">IF(ISBLANK([1]Values!$F127),"",[1]Values!R127)</f>
        <v/>
      </c>
      <c r="S128" s="40" t="str">
        <f aca="false">IF(ISBLANK([1]Values!$F127),"",[1]Values!S127)</f>
        <v/>
      </c>
      <c r="T128" s="40" t="str">
        <f aca="false">IF(ISBLANK([1]Values!$F127),"",[1]Values!T127)</f>
        <v/>
      </c>
      <c r="U128" s="40" t="str">
        <f aca="false">IF(ISBLANK([1]Values!$F127),"",[1]Values!U127)</f>
        <v/>
      </c>
      <c r="W128" s="30" t="str">
        <f aca="false">IF(ISBLANK(Values!E127),"","Child")</f>
        <v/>
      </c>
      <c r="X128" s="30" t="str">
        <f aca="false">IF(ISBLANK(Values!E127),"",Values!$B$13)</f>
        <v/>
      </c>
      <c r="Y128" s="33" t="str">
        <f aca="false">IF(ISBLANK(Values!E127),"","Size-Color")</f>
        <v/>
      </c>
      <c r="Z128" s="30" t="str">
        <f aca="false">IF(ISBLANK(Values!E127),"","variation")</f>
        <v/>
      </c>
      <c r="AA128" s="1" t="str">
        <f aca="false">IF(ISBLANK(Values!E127),"",Values!$B$20)</f>
        <v/>
      </c>
      <c r="AI128" s="36"/>
      <c r="AJ128" s="37"/>
      <c r="AT128" s="28"/>
      <c r="BE128" s="27"/>
      <c r="BF128" s="27"/>
      <c r="BG128" s="27"/>
      <c r="BH128" s="27"/>
      <c r="DO128" s="27"/>
      <c r="DP128" s="27"/>
      <c r="DS128" s="27"/>
      <c r="DY128" s="27"/>
      <c r="DZ128" s="27"/>
      <c r="EA128" s="27"/>
      <c r="EB128" s="27"/>
      <c r="EC128" s="27"/>
      <c r="EV128" s="27"/>
      <c r="FO128" s="28"/>
    </row>
    <row r="129" customFormat="false" ht="15" hidden="false" customHeight="false" outlineLevel="0" collapsed="false">
      <c r="A129" s="27" t="str">
        <f aca="false">IF(ISBLANK(Values!E128),"",IF(Values!$B$37="EU","computercomponent","computer"))</f>
        <v/>
      </c>
      <c r="B129" s="34" t="str">
        <f aca="false">IF(ISBLANK(Values!E128),"",Values!F128)</f>
        <v/>
      </c>
      <c r="C129" s="30" t="str">
        <f aca="false">IF(ISBLANK(Values!E128),"","TellusRem")</f>
        <v/>
      </c>
      <c r="D129" s="29" t="str">
        <f aca="false">IF(ISBLANK(Values!E128),"",Values!E128)</f>
        <v/>
      </c>
      <c r="E129" s="27" t="str">
        <f aca="false">IF(ISBLANK(Values!E128),"","EAN")</f>
        <v/>
      </c>
      <c r="F129" s="28" t="str">
        <f aca="false">IF(ISBLANK(Values!E128),"",IF(Values!J128, SUBSTITUTE(Values!$B$1, "{language}", Values!H128) &amp; " " &amp;Values!$B$3, SUBSTITUTE(Values!$B$2, "{language}", Values!$H128) &amp; " " &amp;Values!$B$3))</f>
        <v/>
      </c>
      <c r="G129" s="30" t="str">
        <f aca="false">IF(ISBLANK(Values!E128),"","TellusRem")</f>
        <v/>
      </c>
      <c r="H129" s="27" t="str">
        <f aca="false">IF(ISBLANK(Values!E128),"",Values!$B$16)</f>
        <v/>
      </c>
      <c r="I129" s="27" t="str">
        <f aca="false">IF(ISBLANK(Values!E128),"","4730574031")</f>
        <v/>
      </c>
      <c r="J129" s="33" t="str">
        <f aca="false">IF(ISBLANK(Values!E128),"",Values!F128 )</f>
        <v/>
      </c>
      <c r="K129" s="28" t="str">
        <f aca="false">IF(ISBLANK(Values!E128),"",IF(Values!J128, Values!$B$4, Values!$B$5))</f>
        <v/>
      </c>
      <c r="L129" s="32" t="str">
        <f aca="false">IF(ISBLANK(Values!E128),"",Values!$B$18)</f>
        <v/>
      </c>
      <c r="M129" s="35" t="str">
        <f aca="false">IF(ISBLANK(Values!E128),"",Values!$M128)</f>
        <v/>
      </c>
      <c r="N129" s="35" t="str">
        <f aca="false">IF(ISBLANK([1]Values!F128),"",[1]Values!$N128)</f>
        <v/>
      </c>
      <c r="O129" s="1" t="str">
        <f aca="false">IF(ISBLANK([1]Values!$F128),"",[1]Values!O128)</f>
        <v/>
      </c>
      <c r="P129" s="40" t="str">
        <f aca="false">IF(ISBLANK([1]Values!$F128),"",[1]Values!P128)</f>
        <v/>
      </c>
      <c r="Q129" s="40" t="str">
        <f aca="false">IF(ISBLANK([1]Values!$F128),"",[1]Values!Q128)</f>
        <v/>
      </c>
      <c r="R129" s="40" t="str">
        <f aca="false">IF(ISBLANK([1]Values!$F128),"",[1]Values!R128)</f>
        <v/>
      </c>
      <c r="S129" s="40" t="str">
        <f aca="false">IF(ISBLANK([1]Values!$F128),"",[1]Values!S128)</f>
        <v/>
      </c>
      <c r="T129" s="40" t="str">
        <f aca="false">IF(ISBLANK([1]Values!$F128),"",[1]Values!T128)</f>
        <v/>
      </c>
      <c r="U129" s="40" t="str">
        <f aca="false">IF(ISBLANK([1]Values!$F128),"",[1]Values!U128)</f>
        <v/>
      </c>
      <c r="W129" s="30" t="str">
        <f aca="false">IF(ISBLANK(Values!E128),"","Child")</f>
        <v/>
      </c>
      <c r="X129" s="30" t="str">
        <f aca="false">IF(ISBLANK(Values!E128),"",Values!$B$13)</f>
        <v/>
      </c>
      <c r="Y129" s="33" t="str">
        <f aca="false">IF(ISBLANK(Values!E128),"","Size-Color")</f>
        <v/>
      </c>
      <c r="Z129" s="30" t="str">
        <f aca="false">IF(ISBLANK(Values!E128),"","variation")</f>
        <v/>
      </c>
      <c r="AA129" s="1" t="str">
        <f aca="false">IF(ISBLANK(Values!E128),"",Values!$B$20)</f>
        <v/>
      </c>
      <c r="AI129" s="36"/>
      <c r="AJ129" s="37"/>
      <c r="AT129" s="28"/>
      <c r="BE129" s="27"/>
      <c r="BF129" s="27"/>
      <c r="BG129" s="27"/>
      <c r="BH129" s="27"/>
      <c r="DO129" s="27"/>
      <c r="DP129" s="27"/>
      <c r="DS129" s="27"/>
      <c r="DY129" s="27"/>
      <c r="DZ129" s="27"/>
      <c r="EA129" s="27"/>
      <c r="EB129" s="27"/>
      <c r="EC129" s="27"/>
      <c r="EV129" s="27"/>
      <c r="FO129" s="28"/>
    </row>
    <row r="130" customFormat="false" ht="15" hidden="false" customHeight="false" outlineLevel="0" collapsed="false">
      <c r="A130" s="27" t="str">
        <f aca="false">IF(ISBLANK(Values!E129),"",IF(Values!$B$37="EU","computercomponent","computer"))</f>
        <v/>
      </c>
      <c r="B130" s="34" t="str">
        <f aca="false">IF(ISBLANK(Values!E129),"",Values!F129)</f>
        <v/>
      </c>
      <c r="C130" s="30" t="str">
        <f aca="false">IF(ISBLANK(Values!E129),"","TellusRem")</f>
        <v/>
      </c>
      <c r="D130" s="29" t="str">
        <f aca="false">IF(ISBLANK(Values!E129),"",Values!E129)</f>
        <v/>
      </c>
      <c r="E130" s="27" t="str">
        <f aca="false">IF(ISBLANK(Values!E129),"","EAN")</f>
        <v/>
      </c>
      <c r="F130" s="28" t="str">
        <f aca="false">IF(ISBLANK(Values!E129),"",IF(Values!J129, SUBSTITUTE(Values!$B$1, "{language}", Values!H129) &amp; " " &amp;Values!$B$3, SUBSTITUTE(Values!$B$2, "{language}", Values!$H129) &amp; " " &amp;Values!$B$3))</f>
        <v/>
      </c>
      <c r="G130" s="30" t="str">
        <f aca="false">IF(ISBLANK(Values!E129),"","TellusRem")</f>
        <v/>
      </c>
      <c r="H130" s="27" t="str">
        <f aca="false">IF(ISBLANK(Values!E129),"",Values!$B$16)</f>
        <v/>
      </c>
      <c r="I130" s="27" t="str">
        <f aca="false">IF(ISBLANK(Values!E129),"","4730574031")</f>
        <v/>
      </c>
      <c r="J130" s="33" t="str">
        <f aca="false">IF(ISBLANK(Values!E129),"",Values!F129 )</f>
        <v/>
      </c>
      <c r="K130" s="28" t="str">
        <f aca="false">IF(ISBLANK(Values!E129),"",IF(Values!J129, Values!$B$4, Values!$B$5))</f>
        <v/>
      </c>
      <c r="L130" s="32" t="str">
        <f aca="false">IF(ISBLANK(Values!E129),"",Values!$B$18)</f>
        <v/>
      </c>
      <c r="M130" s="35" t="str">
        <f aca="false">IF(ISBLANK(Values!E129),"",Values!$M129)</f>
        <v/>
      </c>
      <c r="N130" s="35" t="str">
        <f aca="false">IF(ISBLANK([1]Values!F129),"",[1]Values!$N129)</f>
        <v/>
      </c>
      <c r="O130" s="1" t="str">
        <f aca="false">IF(ISBLANK([1]Values!$F129),"",[1]Values!O129)</f>
        <v/>
      </c>
      <c r="P130" s="40" t="str">
        <f aca="false">IF(ISBLANK([1]Values!$F129),"",[1]Values!P129)</f>
        <v/>
      </c>
      <c r="Q130" s="40" t="str">
        <f aca="false">IF(ISBLANK([1]Values!$F129),"",[1]Values!Q129)</f>
        <v/>
      </c>
      <c r="R130" s="40" t="str">
        <f aca="false">IF(ISBLANK([1]Values!$F129),"",[1]Values!R129)</f>
        <v/>
      </c>
      <c r="S130" s="40" t="str">
        <f aca="false">IF(ISBLANK([1]Values!$F129),"",[1]Values!S129)</f>
        <v/>
      </c>
      <c r="T130" s="40" t="str">
        <f aca="false">IF(ISBLANK([1]Values!$F129),"",[1]Values!T129)</f>
        <v/>
      </c>
      <c r="U130" s="40" t="str">
        <f aca="false">IF(ISBLANK([1]Values!$F129),"",[1]Values!U129)</f>
        <v/>
      </c>
      <c r="W130" s="30" t="str">
        <f aca="false">IF(ISBLANK(Values!E129),"","Child")</f>
        <v/>
      </c>
      <c r="X130" s="30" t="str">
        <f aca="false">IF(ISBLANK(Values!E129),"",Values!$B$13)</f>
        <v/>
      </c>
      <c r="Y130" s="33" t="str">
        <f aca="false">IF(ISBLANK(Values!E129),"","Size-Color")</f>
        <v/>
      </c>
      <c r="Z130" s="30" t="str">
        <f aca="false">IF(ISBLANK(Values!E129),"","variation")</f>
        <v/>
      </c>
      <c r="AA130" s="1" t="str">
        <f aca="false">IF(ISBLANK(Values!E129),"",Values!$B$20)</f>
        <v/>
      </c>
      <c r="AI130" s="36"/>
      <c r="AJ130" s="37"/>
      <c r="AT130" s="28"/>
      <c r="BE130" s="27"/>
      <c r="BF130" s="27"/>
      <c r="BG130" s="27"/>
      <c r="BH130" s="27"/>
      <c r="DO130" s="27"/>
      <c r="DP130" s="27"/>
      <c r="DS130" s="27"/>
      <c r="DY130" s="27"/>
      <c r="DZ130" s="27"/>
      <c r="EA130" s="27"/>
      <c r="EB130" s="27"/>
      <c r="EC130" s="27"/>
      <c r="EV130" s="27"/>
      <c r="FO130" s="28"/>
    </row>
    <row r="131" customFormat="false" ht="15" hidden="false" customHeight="false" outlineLevel="0" collapsed="false">
      <c r="A131" s="27" t="str">
        <f aca="false">IF(ISBLANK(Values!E130),"",IF(Values!$B$37="EU","computercomponent","computer"))</f>
        <v/>
      </c>
      <c r="B131" s="34" t="str">
        <f aca="false">IF(ISBLANK(Values!E130),"",Values!F130)</f>
        <v/>
      </c>
      <c r="C131" s="30" t="str">
        <f aca="false">IF(ISBLANK(Values!E130),"","TellusRem")</f>
        <v/>
      </c>
      <c r="D131" s="29" t="str">
        <f aca="false">IF(ISBLANK(Values!E130),"",Values!E130)</f>
        <v/>
      </c>
      <c r="E131" s="27" t="str">
        <f aca="false">IF(ISBLANK(Values!E130),"","EAN")</f>
        <v/>
      </c>
      <c r="F131" s="28" t="str">
        <f aca="false">IF(ISBLANK(Values!E130),"",IF(Values!J130, SUBSTITUTE(Values!$B$1, "{language}", Values!H130) &amp; " " &amp;Values!$B$3, SUBSTITUTE(Values!$B$2, "{language}", Values!$H130) &amp; " " &amp;Values!$B$3))</f>
        <v/>
      </c>
      <c r="G131" s="30" t="str">
        <f aca="false">IF(ISBLANK(Values!E130),"","TellusRem")</f>
        <v/>
      </c>
      <c r="H131" s="27" t="str">
        <f aca="false">IF(ISBLANK(Values!E130),"",Values!$B$16)</f>
        <v/>
      </c>
      <c r="I131" s="27" t="str">
        <f aca="false">IF(ISBLANK(Values!E130),"","4730574031")</f>
        <v/>
      </c>
      <c r="J131" s="33" t="str">
        <f aca="false">IF(ISBLANK(Values!E130),"",Values!F130 )</f>
        <v/>
      </c>
      <c r="K131" s="28" t="str">
        <f aca="false">IF(ISBLANK(Values!E130),"",IF(Values!J130, Values!$B$4, Values!$B$5))</f>
        <v/>
      </c>
      <c r="L131" s="32" t="str">
        <f aca="false">IF(ISBLANK(Values!E130),"",Values!$B$18)</f>
        <v/>
      </c>
      <c r="M131" s="35" t="str">
        <f aca="false">IF(ISBLANK(Values!E130),"",Values!$M130)</f>
        <v/>
      </c>
      <c r="N131" s="35" t="str">
        <f aca="false">IF(ISBLANK([1]Values!F130),"",[1]Values!$N130)</f>
        <v/>
      </c>
      <c r="O131" s="1" t="str">
        <f aca="false">IF(ISBLANK([1]Values!$F130),"",[1]Values!O130)</f>
        <v/>
      </c>
      <c r="P131" s="40" t="str">
        <f aca="false">IF(ISBLANK([1]Values!$F130),"",[1]Values!P130)</f>
        <v/>
      </c>
      <c r="Q131" s="40" t="str">
        <f aca="false">IF(ISBLANK([1]Values!$F130),"",[1]Values!Q130)</f>
        <v/>
      </c>
      <c r="R131" s="40" t="str">
        <f aca="false">IF(ISBLANK([1]Values!$F130),"",[1]Values!R130)</f>
        <v/>
      </c>
      <c r="S131" s="40" t="str">
        <f aca="false">IF(ISBLANK([1]Values!$F130),"",[1]Values!S130)</f>
        <v/>
      </c>
      <c r="T131" s="40" t="str">
        <f aca="false">IF(ISBLANK([1]Values!$F130),"",[1]Values!T130)</f>
        <v/>
      </c>
      <c r="U131" s="40" t="str">
        <f aca="false">IF(ISBLANK([1]Values!$F130),"",[1]Values!U130)</f>
        <v/>
      </c>
      <c r="W131" s="30" t="str">
        <f aca="false">IF(ISBLANK(Values!E130),"","Child")</f>
        <v/>
      </c>
      <c r="X131" s="30" t="str">
        <f aca="false">IF(ISBLANK(Values!E130),"",Values!$B$13)</f>
        <v/>
      </c>
      <c r="Y131" s="33" t="str">
        <f aca="false">IF(ISBLANK(Values!E130),"","Size-Color")</f>
        <v/>
      </c>
      <c r="Z131" s="30" t="str">
        <f aca="false">IF(ISBLANK(Values!E130),"","variation")</f>
        <v/>
      </c>
      <c r="AA131" s="1" t="str">
        <f aca="false">IF(ISBLANK(Values!E130),"",Values!$B$20)</f>
        <v/>
      </c>
      <c r="AI131" s="36"/>
      <c r="AJ131" s="37"/>
      <c r="AT131" s="28"/>
      <c r="BE131" s="27"/>
      <c r="BF131" s="27"/>
      <c r="BG131" s="27"/>
      <c r="BH131" s="27"/>
      <c r="DO131" s="27"/>
      <c r="DP131" s="27"/>
      <c r="DS131" s="27"/>
      <c r="DY131" s="27"/>
      <c r="DZ131" s="27"/>
      <c r="EA131" s="27"/>
      <c r="EB131" s="27"/>
      <c r="EC131" s="27"/>
      <c r="EV131" s="27"/>
      <c r="FO131" s="28"/>
    </row>
    <row r="132" customFormat="false" ht="15" hidden="false" customHeight="false" outlineLevel="0" collapsed="false">
      <c r="A132" s="27" t="str">
        <f aca="false">IF(ISBLANK(Values!E131),"",IF(Values!$B$37="EU","computercomponent","computer"))</f>
        <v/>
      </c>
      <c r="B132" s="34" t="str">
        <f aca="false">IF(ISBLANK(Values!E131),"",Values!F131)</f>
        <v/>
      </c>
      <c r="C132" s="30" t="str">
        <f aca="false">IF(ISBLANK(Values!E131),"","TellusRem")</f>
        <v/>
      </c>
      <c r="D132" s="29" t="str">
        <f aca="false">IF(ISBLANK(Values!E131),"",Values!E131)</f>
        <v/>
      </c>
      <c r="E132" s="27" t="str">
        <f aca="false">IF(ISBLANK(Values!E131),"","EAN")</f>
        <v/>
      </c>
      <c r="F132" s="28" t="str">
        <f aca="false">IF(ISBLANK(Values!E131),"",IF(Values!J131, SUBSTITUTE(Values!$B$1, "{language}", Values!H131) &amp; " " &amp;Values!$B$3, SUBSTITUTE(Values!$B$2, "{language}", Values!$H131) &amp; " " &amp;Values!$B$3))</f>
        <v/>
      </c>
      <c r="G132" s="30" t="str">
        <f aca="false">IF(ISBLANK(Values!E131),"","TellusRem")</f>
        <v/>
      </c>
      <c r="H132" s="27" t="str">
        <f aca="false">IF(ISBLANK(Values!E131),"",Values!$B$16)</f>
        <v/>
      </c>
      <c r="I132" s="27" t="str">
        <f aca="false">IF(ISBLANK(Values!E131),"","4730574031")</f>
        <v/>
      </c>
      <c r="J132" s="33" t="str">
        <f aca="false">IF(ISBLANK(Values!E131),"",Values!F131 )</f>
        <v/>
      </c>
      <c r="K132" s="28" t="str">
        <f aca="false">IF(ISBLANK(Values!E131),"",IF(Values!J131, Values!$B$4, Values!$B$5))</f>
        <v/>
      </c>
      <c r="L132" s="32" t="str">
        <f aca="false">IF(ISBLANK(Values!E131),"",Values!$B$18)</f>
        <v/>
      </c>
      <c r="M132" s="35" t="str">
        <f aca="false">IF(ISBLANK(Values!E131),"",Values!$M131)</f>
        <v/>
      </c>
      <c r="N132" s="35" t="str">
        <f aca="false">IF(ISBLANK(Values!F131),"",Values!$N131)</f>
        <v/>
      </c>
      <c r="O132" s="1" t="str">
        <f aca="false">IF(ISBLANK(Values!F131),"",Values!$O131)</f>
        <v/>
      </c>
      <c r="W132" s="30" t="str">
        <f aca="false">IF(ISBLANK(Values!E131),"","Child")</f>
        <v/>
      </c>
      <c r="X132" s="30" t="str">
        <f aca="false">IF(ISBLANK(Values!E131),"",Values!$B$13)</f>
        <v/>
      </c>
      <c r="Y132" s="33" t="str">
        <f aca="false">IF(ISBLANK(Values!E131),"","Size-Color")</f>
        <v/>
      </c>
      <c r="Z132" s="30" t="str">
        <f aca="false">IF(ISBLANK(Values!E131),"","variation")</f>
        <v/>
      </c>
      <c r="AA132" s="1" t="str">
        <f aca="false">IF(ISBLANK(Values!E131),"",Values!$B$20)</f>
        <v/>
      </c>
      <c r="AI132" s="36"/>
      <c r="AJ132" s="37"/>
      <c r="AT132" s="28"/>
      <c r="BE132" s="27"/>
      <c r="BF132" s="27"/>
      <c r="BG132" s="27"/>
      <c r="BH132" s="27"/>
      <c r="DO132" s="27"/>
      <c r="DP132" s="27"/>
      <c r="DS132" s="27"/>
      <c r="DY132" s="27"/>
      <c r="DZ132" s="27"/>
      <c r="EA132" s="27"/>
      <c r="EB132" s="27"/>
      <c r="EC132" s="27"/>
      <c r="EV132" s="27"/>
      <c r="FO132" s="28"/>
    </row>
    <row r="133" customFormat="false" ht="15" hidden="false" customHeight="false" outlineLevel="0" collapsed="false">
      <c r="A133" s="27" t="str">
        <f aca="false">IF(ISBLANK(Values!E132),"",IF(Values!$B$37="EU","computercomponent","computer"))</f>
        <v/>
      </c>
      <c r="B133" s="34" t="str">
        <f aca="false">IF(ISBLANK(Values!E132),"",Values!F132)</f>
        <v/>
      </c>
      <c r="C133" s="30" t="str">
        <f aca="false">IF(ISBLANK(Values!E132),"","TellusRem")</f>
        <v/>
      </c>
      <c r="D133" s="29" t="str">
        <f aca="false">IF(ISBLANK(Values!E132),"",Values!E132)</f>
        <v/>
      </c>
      <c r="E133" s="27" t="str">
        <f aca="false">IF(ISBLANK(Values!E132),"","EAN")</f>
        <v/>
      </c>
      <c r="F133" s="28" t="str">
        <f aca="false">IF(ISBLANK(Values!E132),"",IF(Values!J132, SUBSTITUTE(Values!$B$1, "{language}", Values!H132) &amp; " " &amp;Values!$B$3, SUBSTITUTE(Values!$B$2, "{language}", Values!$H132) &amp; " " &amp;Values!$B$3))</f>
        <v/>
      </c>
      <c r="G133" s="30" t="str">
        <f aca="false">IF(ISBLANK(Values!E132),"","TellusRem")</f>
        <v/>
      </c>
      <c r="H133" s="27" t="str">
        <f aca="false">IF(ISBLANK(Values!E132),"",Values!$B$16)</f>
        <v/>
      </c>
      <c r="I133" s="27" t="str">
        <f aca="false">IF(ISBLANK(Values!E132),"","4730574031")</f>
        <v/>
      </c>
      <c r="J133" s="33" t="str">
        <f aca="false">IF(ISBLANK(Values!E132),"",Values!F132 )</f>
        <v/>
      </c>
      <c r="K133" s="28" t="str">
        <f aca="false">IF(ISBLANK(Values!E132),"",IF(Values!J132, Values!$B$4, Values!$B$5))</f>
        <v/>
      </c>
      <c r="L133" s="32" t="str">
        <f aca="false">IF(ISBLANK(Values!E132),"",Values!$B$18)</f>
        <v/>
      </c>
      <c r="M133" s="35" t="str">
        <f aca="false">IF(ISBLANK(Values!E132),"",Values!$M132)</f>
        <v/>
      </c>
      <c r="N133" s="35" t="str">
        <f aca="false">IF(ISBLANK(Values!F132),"",Values!$N132)</f>
        <v/>
      </c>
      <c r="O133" s="1" t="str">
        <f aca="false">IF(ISBLANK(Values!F132),"",Values!$O132)</f>
        <v/>
      </c>
      <c r="W133" s="30" t="str">
        <f aca="false">IF(ISBLANK(Values!E132),"","Child")</f>
        <v/>
      </c>
      <c r="X133" s="30" t="str">
        <f aca="false">IF(ISBLANK(Values!E132),"",Values!$B$13)</f>
        <v/>
      </c>
      <c r="Y133" s="33" t="str">
        <f aca="false">IF(ISBLANK(Values!E132),"","Size-Color")</f>
        <v/>
      </c>
      <c r="Z133" s="30" t="str">
        <f aca="false">IF(ISBLANK(Values!E132),"","variation")</f>
        <v/>
      </c>
      <c r="AA133" s="1" t="str">
        <f aca="false">IF(ISBLANK(Values!E132),"",Values!$B$20)</f>
        <v/>
      </c>
      <c r="AI133" s="36"/>
      <c r="AJ133" s="37"/>
      <c r="AT133" s="28"/>
      <c r="BE133" s="27"/>
      <c r="BF133" s="27"/>
      <c r="BG133" s="27"/>
      <c r="BH133" s="27"/>
      <c r="DO133" s="27"/>
      <c r="DP133" s="27"/>
      <c r="DS133" s="27"/>
      <c r="DY133" s="27"/>
      <c r="DZ133" s="27"/>
      <c r="EA133" s="27"/>
      <c r="EB133" s="27"/>
      <c r="EC133" s="27"/>
      <c r="EV133" s="27"/>
      <c r="FO133" s="28"/>
    </row>
    <row r="134" customFormat="false" ht="15" hidden="false" customHeight="false" outlineLevel="0" collapsed="false">
      <c r="A134" s="27" t="str">
        <f aca="false">IF(ISBLANK(Values!E133),"",IF(Values!$B$37="EU","computercomponent","computer"))</f>
        <v/>
      </c>
      <c r="B134" s="34" t="str">
        <f aca="false">IF(ISBLANK(Values!E133),"",Values!F133)</f>
        <v/>
      </c>
      <c r="C134" s="30" t="str">
        <f aca="false">IF(ISBLANK(Values!E133),"","TellusRem")</f>
        <v/>
      </c>
      <c r="D134" s="29" t="str">
        <f aca="false">IF(ISBLANK(Values!E133),"",Values!E133)</f>
        <v/>
      </c>
      <c r="E134" s="27" t="str">
        <f aca="false">IF(ISBLANK(Values!E133),"","EAN")</f>
        <v/>
      </c>
      <c r="F134" s="28" t="str">
        <f aca="false">IF(ISBLANK(Values!E133),"",IF(Values!J133, SUBSTITUTE(Values!$B$1, "{language}", Values!H133) &amp; " " &amp;Values!$B$3, SUBSTITUTE(Values!$B$2, "{language}", Values!$H133) &amp; " " &amp;Values!$B$3))</f>
        <v/>
      </c>
      <c r="G134" s="30" t="str">
        <f aca="false">IF(ISBLANK(Values!E133),"","TellusRem")</f>
        <v/>
      </c>
      <c r="H134" s="27" t="str">
        <f aca="false">IF(ISBLANK(Values!E133),"",Values!$B$16)</f>
        <v/>
      </c>
      <c r="I134" s="27" t="str">
        <f aca="false">IF(ISBLANK(Values!E133),"","4730574031")</f>
        <v/>
      </c>
      <c r="J134" s="33" t="str">
        <f aca="false">IF(ISBLANK(Values!E133),"",Values!F133 )</f>
        <v/>
      </c>
      <c r="K134" s="28" t="str">
        <f aca="false">IF(ISBLANK(Values!E133),"",IF(Values!J133, Values!$B$4, Values!$B$5))</f>
        <v/>
      </c>
      <c r="L134" s="32" t="str">
        <f aca="false">IF(ISBLANK(Values!E133),"",Values!$B$18)</f>
        <v/>
      </c>
      <c r="M134" s="35" t="str">
        <f aca="false">IF(ISBLANK(Values!E133),"",Values!$M133)</f>
        <v/>
      </c>
      <c r="N134" s="35" t="str">
        <f aca="false">IF(ISBLANK(Values!F133),"",Values!$N133)</f>
        <v/>
      </c>
      <c r="O134" s="1" t="str">
        <f aca="false">IF(ISBLANK(Values!F133),"",Values!$O133)</f>
        <v/>
      </c>
      <c r="W134" s="30" t="str">
        <f aca="false">IF(ISBLANK(Values!E133),"","Child")</f>
        <v/>
      </c>
      <c r="X134" s="30" t="str">
        <f aca="false">IF(ISBLANK(Values!E133),"",Values!$B$13)</f>
        <v/>
      </c>
      <c r="Y134" s="33" t="str">
        <f aca="false">IF(ISBLANK(Values!E133),"","Size-Color")</f>
        <v/>
      </c>
      <c r="Z134" s="30" t="str">
        <f aca="false">IF(ISBLANK(Values!E133),"","variation")</f>
        <v/>
      </c>
      <c r="AA134" s="1" t="str">
        <f aca="false">IF(ISBLANK(Values!E133),"",Values!$B$20)</f>
        <v/>
      </c>
      <c r="AI134" s="36"/>
      <c r="AJ134" s="37"/>
      <c r="AT134" s="28"/>
      <c r="BE134" s="27"/>
      <c r="BF134" s="27"/>
      <c r="BG134" s="27"/>
      <c r="BH134" s="27"/>
      <c r="DO134" s="27"/>
      <c r="DP134" s="27"/>
      <c r="DS134" s="27"/>
      <c r="DY134" s="27"/>
      <c r="DZ134" s="27"/>
      <c r="EA134" s="27"/>
      <c r="EB134" s="27"/>
      <c r="EC134" s="27"/>
      <c r="EV134" s="27"/>
      <c r="FO134" s="28"/>
    </row>
    <row r="135" customFormat="false" ht="15" hidden="false" customHeight="false" outlineLevel="0" collapsed="false">
      <c r="A135" s="27" t="str">
        <f aca="false">IF(ISBLANK(Values!E134),"",IF(Values!$B$37="EU","computercomponent","computer"))</f>
        <v/>
      </c>
      <c r="B135" s="34" t="str">
        <f aca="false">IF(ISBLANK(Values!E134),"",Values!F134)</f>
        <v/>
      </c>
      <c r="C135" s="30" t="str">
        <f aca="false">IF(ISBLANK(Values!E134),"","TellusRem")</f>
        <v/>
      </c>
      <c r="D135" s="29" t="str">
        <f aca="false">IF(ISBLANK(Values!E134),"",Values!E134)</f>
        <v/>
      </c>
      <c r="E135" s="27" t="str">
        <f aca="false">IF(ISBLANK(Values!E134),"","EAN")</f>
        <v/>
      </c>
      <c r="F135" s="28" t="str">
        <f aca="false">IF(ISBLANK(Values!E134),"",IF(Values!J134, SUBSTITUTE(Values!$B$1, "{language}", Values!H134) &amp; " " &amp;Values!$B$3, SUBSTITUTE(Values!$B$2, "{language}", Values!$H134) &amp; " " &amp;Values!$B$3))</f>
        <v/>
      </c>
      <c r="G135" s="30" t="str">
        <f aca="false">IF(ISBLANK(Values!E134),"","TellusRem")</f>
        <v/>
      </c>
      <c r="H135" s="27" t="str">
        <f aca="false">IF(ISBLANK(Values!E134),"",Values!$B$16)</f>
        <v/>
      </c>
      <c r="I135" s="27" t="str">
        <f aca="false">IF(ISBLANK(Values!E134),"","4730574031")</f>
        <v/>
      </c>
      <c r="J135" s="33" t="str">
        <f aca="false">IF(ISBLANK(Values!E134),"",Values!F134 )</f>
        <v/>
      </c>
      <c r="K135" s="28" t="str">
        <f aca="false">IF(ISBLANK(Values!E134),"",IF(Values!J134, Values!$B$4, Values!$B$5))</f>
        <v/>
      </c>
      <c r="L135" s="32" t="str">
        <f aca="false">IF(ISBLANK(Values!E134),"",Values!$B$18)</f>
        <v/>
      </c>
      <c r="M135" s="35" t="str">
        <f aca="false">IF(ISBLANK(Values!E134),"",Values!$M134)</f>
        <v/>
      </c>
      <c r="N135" s="35" t="str">
        <f aca="false">IF(ISBLANK(Values!F134),"",Values!$N134)</f>
        <v/>
      </c>
      <c r="O135" s="1" t="str">
        <f aca="false">IF(ISBLANK(Values!F134),"",Values!$O134)</f>
        <v/>
      </c>
      <c r="W135" s="30" t="str">
        <f aca="false">IF(ISBLANK(Values!E134),"","Child")</f>
        <v/>
      </c>
      <c r="X135" s="30" t="str">
        <f aca="false">IF(ISBLANK(Values!E134),"",Values!$B$13)</f>
        <v/>
      </c>
      <c r="Y135" s="33" t="str">
        <f aca="false">IF(ISBLANK(Values!E134),"","Size-Color")</f>
        <v/>
      </c>
      <c r="Z135" s="30" t="str">
        <f aca="false">IF(ISBLANK(Values!E134),"","variation")</f>
        <v/>
      </c>
      <c r="AA135" s="1" t="str">
        <f aca="false">IF(ISBLANK(Values!E134),"",Values!$B$20)</f>
        <v/>
      </c>
      <c r="AI135" s="36"/>
      <c r="AJ135" s="37"/>
      <c r="AT135" s="28"/>
      <c r="BE135" s="27"/>
      <c r="BF135" s="27"/>
      <c r="BG135" s="27"/>
      <c r="BH135" s="27"/>
      <c r="DO135" s="27"/>
      <c r="DP135" s="27"/>
      <c r="DS135" s="27"/>
      <c r="DY135" s="27"/>
      <c r="DZ135" s="27"/>
      <c r="EA135" s="27"/>
      <c r="EB135" s="27"/>
      <c r="EC135" s="27"/>
      <c r="EV135" s="27"/>
      <c r="FO135" s="28"/>
    </row>
    <row r="136" customFormat="false" ht="15" hidden="false" customHeight="false" outlineLevel="0" collapsed="false">
      <c r="A136" s="27" t="str">
        <f aca="false">IF(ISBLANK(Values!E135),"",IF(Values!$B$37="EU","computercomponent","computer"))</f>
        <v/>
      </c>
      <c r="B136" s="34" t="str">
        <f aca="false">IF(ISBLANK(Values!E135),"",Values!F135)</f>
        <v/>
      </c>
      <c r="C136" s="30" t="str">
        <f aca="false">IF(ISBLANK(Values!E135),"","TellusRem")</f>
        <v/>
      </c>
      <c r="D136" s="29" t="str">
        <f aca="false">IF(ISBLANK(Values!E135),"",Values!E135)</f>
        <v/>
      </c>
      <c r="E136" s="27" t="str">
        <f aca="false">IF(ISBLANK(Values!E135),"","EAN")</f>
        <v/>
      </c>
      <c r="F136" s="28" t="str">
        <f aca="false">IF(ISBLANK(Values!E135),"",IF(Values!J135, SUBSTITUTE(Values!$B$1, "{language}", Values!H135) &amp; " " &amp;Values!$B$3, SUBSTITUTE(Values!$B$2, "{language}", Values!$H135) &amp; " " &amp;Values!$B$3))</f>
        <v/>
      </c>
      <c r="G136" s="30" t="str">
        <f aca="false">IF(ISBLANK(Values!E135),"","TellusRem")</f>
        <v/>
      </c>
      <c r="H136" s="27" t="str">
        <f aca="false">IF(ISBLANK(Values!E135),"",Values!$B$16)</f>
        <v/>
      </c>
      <c r="I136" s="27" t="str">
        <f aca="false">IF(ISBLANK(Values!E135),"","4730574031")</f>
        <v/>
      </c>
      <c r="J136" s="33" t="str">
        <f aca="false">IF(ISBLANK(Values!E135),"",Values!F135 )</f>
        <v/>
      </c>
      <c r="K136" s="28" t="str">
        <f aca="false">IF(ISBLANK(Values!E135),"",IF(Values!J135, Values!$B$4, Values!$B$5))</f>
        <v/>
      </c>
      <c r="L136" s="32" t="str">
        <f aca="false">IF(ISBLANK(Values!E135),"",Values!$B$18)</f>
        <v/>
      </c>
      <c r="M136" s="35" t="str">
        <f aca="false">IF(ISBLANK(Values!E135),"",Values!$M135)</f>
        <v/>
      </c>
      <c r="N136" s="35" t="str">
        <f aca="false">IF(ISBLANK(Values!F135),"",Values!$N135)</f>
        <v/>
      </c>
      <c r="O136" s="1" t="str">
        <f aca="false">IF(ISBLANK(Values!F135),"",Values!$O135)</f>
        <v/>
      </c>
      <c r="W136" s="30" t="str">
        <f aca="false">IF(ISBLANK(Values!E135),"","Child")</f>
        <v/>
      </c>
      <c r="X136" s="30" t="str">
        <f aca="false">IF(ISBLANK(Values!E135),"",Values!$B$13)</f>
        <v/>
      </c>
      <c r="Y136" s="33" t="str">
        <f aca="false">IF(ISBLANK(Values!E135),"","Size-Color")</f>
        <v/>
      </c>
      <c r="Z136" s="30" t="str">
        <f aca="false">IF(ISBLANK(Values!E135),"","variation")</f>
        <v/>
      </c>
      <c r="AA136" s="1" t="str">
        <f aca="false">IF(ISBLANK(Values!E135),"",Values!$B$20)</f>
        <v/>
      </c>
      <c r="AI136" s="36"/>
      <c r="AJ136" s="37"/>
      <c r="AT136" s="28"/>
      <c r="BE136" s="27"/>
      <c r="BF136" s="27"/>
      <c r="BG136" s="27"/>
      <c r="BH136" s="27"/>
      <c r="DO136" s="27"/>
      <c r="DP136" s="27"/>
      <c r="DS136" s="27"/>
      <c r="DY136" s="27"/>
      <c r="DZ136" s="27"/>
      <c r="EA136" s="27"/>
      <c r="EB136" s="27"/>
      <c r="EC136" s="27"/>
      <c r="EV136" s="27"/>
      <c r="FO136" s="28"/>
    </row>
    <row r="137" customFormat="false" ht="15" hidden="false" customHeight="false" outlineLevel="0" collapsed="false">
      <c r="A137" s="27" t="str">
        <f aca="false">IF(ISBLANK(Values!E136),"",IF(Values!$B$37="EU","computercomponent","computer"))</f>
        <v/>
      </c>
      <c r="B137" s="34" t="str">
        <f aca="false">IF(ISBLANK(Values!E136),"",Values!F136)</f>
        <v/>
      </c>
      <c r="C137" s="30" t="str">
        <f aca="false">IF(ISBLANK(Values!E136),"","TellusRem")</f>
        <v/>
      </c>
      <c r="D137" s="29" t="str">
        <f aca="false">IF(ISBLANK(Values!E136),"",Values!E136)</f>
        <v/>
      </c>
      <c r="E137" s="27" t="str">
        <f aca="false">IF(ISBLANK(Values!E136),"","EAN")</f>
        <v/>
      </c>
      <c r="F137" s="28" t="str">
        <f aca="false">IF(ISBLANK(Values!E136),"",IF(Values!J136, SUBSTITUTE(Values!$B$1, "{language}", Values!H136) &amp; " " &amp;Values!$B$3, SUBSTITUTE(Values!$B$2, "{language}", Values!$H136) &amp; " " &amp;Values!$B$3))</f>
        <v/>
      </c>
      <c r="G137" s="30" t="str">
        <f aca="false">IF(ISBLANK(Values!E136),"","TellusRem")</f>
        <v/>
      </c>
      <c r="H137" s="27" t="str">
        <f aca="false">IF(ISBLANK(Values!E136),"",Values!$B$16)</f>
        <v/>
      </c>
      <c r="I137" s="27" t="str">
        <f aca="false">IF(ISBLANK(Values!E136),"","4730574031")</f>
        <v/>
      </c>
      <c r="J137" s="33" t="str">
        <f aca="false">IF(ISBLANK(Values!E136),"",Values!F136 )</f>
        <v/>
      </c>
      <c r="K137" s="28" t="str">
        <f aca="false">IF(ISBLANK(Values!E136),"",IF(Values!J136, Values!$B$4, Values!$B$5))</f>
        <v/>
      </c>
      <c r="L137" s="32" t="str">
        <f aca="false">IF(ISBLANK(Values!E136),"",Values!$B$18)</f>
        <v/>
      </c>
      <c r="M137" s="35" t="str">
        <f aca="false">IF(ISBLANK(Values!E136),"",Values!$M136)</f>
        <v/>
      </c>
      <c r="N137" s="35" t="str">
        <f aca="false">IF(ISBLANK(Values!F136),"",Values!$N136)</f>
        <v/>
      </c>
      <c r="O137" s="1" t="str">
        <f aca="false">IF(ISBLANK(Values!F136),"",Values!$O136)</f>
        <v/>
      </c>
      <c r="W137" s="30" t="str">
        <f aca="false">IF(ISBLANK(Values!E136),"","Child")</f>
        <v/>
      </c>
      <c r="X137" s="30" t="str">
        <f aca="false">IF(ISBLANK(Values!E136),"",Values!$B$13)</f>
        <v/>
      </c>
      <c r="Y137" s="33" t="str">
        <f aca="false">IF(ISBLANK(Values!E136),"","Size-Color")</f>
        <v/>
      </c>
      <c r="Z137" s="30" t="str">
        <f aca="false">IF(ISBLANK(Values!E136),"","variation")</f>
        <v/>
      </c>
      <c r="AA137" s="1" t="str">
        <f aca="false">IF(ISBLANK(Values!E136),"",Values!$B$20)</f>
        <v/>
      </c>
      <c r="AI137" s="36"/>
      <c r="AJ137" s="37"/>
      <c r="AT137" s="28"/>
      <c r="BE137" s="27"/>
      <c r="BF137" s="27"/>
      <c r="BG137" s="27"/>
      <c r="BH137" s="27"/>
      <c r="DO137" s="27"/>
      <c r="DP137" s="27"/>
      <c r="DS137" s="27"/>
      <c r="DY137" s="27"/>
      <c r="DZ137" s="27"/>
      <c r="EA137" s="27"/>
      <c r="EB137" s="27"/>
      <c r="EC137" s="27"/>
      <c r="EV137" s="27"/>
      <c r="FO137" s="28"/>
    </row>
    <row r="138" customFormat="false" ht="15" hidden="false" customHeight="false" outlineLevel="0" collapsed="false">
      <c r="A138" s="27" t="str">
        <f aca="false">IF(ISBLANK(Values!E137),"",IF(Values!$B$37="EU","computercomponent","computer"))</f>
        <v/>
      </c>
      <c r="B138" s="34" t="str">
        <f aca="false">IF(ISBLANK(Values!E137),"",Values!F137)</f>
        <v/>
      </c>
      <c r="C138" s="30" t="str">
        <f aca="false">IF(ISBLANK(Values!E137),"","TellusRem")</f>
        <v/>
      </c>
      <c r="D138" s="29" t="str">
        <f aca="false">IF(ISBLANK(Values!E137),"",Values!E137)</f>
        <v/>
      </c>
      <c r="E138" s="27" t="str">
        <f aca="false">IF(ISBLANK(Values!E137),"","EAN")</f>
        <v/>
      </c>
      <c r="F138" s="28" t="str">
        <f aca="false">IF(ISBLANK(Values!E137),"",IF(Values!J137, SUBSTITUTE(Values!$B$1, "{language}", Values!H137) &amp; " " &amp;Values!$B$3, SUBSTITUTE(Values!$B$2, "{language}", Values!$H137) &amp; " " &amp;Values!$B$3))</f>
        <v/>
      </c>
      <c r="G138" s="30" t="str">
        <f aca="false">IF(ISBLANK(Values!E137),"","TellusRem")</f>
        <v/>
      </c>
      <c r="H138" s="27" t="str">
        <f aca="false">IF(ISBLANK(Values!E137),"",Values!$B$16)</f>
        <v/>
      </c>
      <c r="I138" s="27" t="str">
        <f aca="false">IF(ISBLANK(Values!E137),"","4730574031")</f>
        <v/>
      </c>
      <c r="J138" s="33" t="str">
        <f aca="false">IF(ISBLANK(Values!E137),"",Values!F137 )</f>
        <v/>
      </c>
      <c r="K138" s="28" t="str">
        <f aca="false">IF(ISBLANK(Values!E137),"",IF(Values!J137, Values!$B$4, Values!$B$5))</f>
        <v/>
      </c>
      <c r="L138" s="32" t="str">
        <f aca="false">IF(ISBLANK(Values!E137),"",Values!$B$18)</f>
        <v/>
      </c>
      <c r="M138" s="35" t="str">
        <f aca="false">IF(ISBLANK(Values!E137),"",Values!$M137)</f>
        <v/>
      </c>
      <c r="N138" s="35" t="str">
        <f aca="false">IF(ISBLANK(Values!F137),"",Values!$N137)</f>
        <v/>
      </c>
      <c r="O138" s="1" t="str">
        <f aca="false">IF(ISBLANK(Values!F137),"",Values!$O137)</f>
        <v/>
      </c>
      <c r="W138" s="30" t="str">
        <f aca="false">IF(ISBLANK(Values!E137),"","Child")</f>
        <v/>
      </c>
      <c r="X138" s="30" t="str">
        <f aca="false">IF(ISBLANK(Values!E137),"",Values!$B$13)</f>
        <v/>
      </c>
      <c r="Y138" s="33" t="str">
        <f aca="false">IF(ISBLANK(Values!E137),"","Size-Color")</f>
        <v/>
      </c>
      <c r="Z138" s="30" t="str">
        <f aca="false">IF(ISBLANK(Values!E137),"","variation")</f>
        <v/>
      </c>
      <c r="AA138" s="1" t="str">
        <f aca="false">IF(ISBLANK(Values!E137),"",Values!$B$20)</f>
        <v/>
      </c>
      <c r="AI138" s="36"/>
      <c r="AJ138" s="37"/>
      <c r="AT138" s="28"/>
      <c r="BE138" s="27"/>
      <c r="BF138" s="27"/>
      <c r="BG138" s="27"/>
      <c r="BH138" s="27"/>
      <c r="DO138" s="27"/>
      <c r="DP138" s="27"/>
      <c r="DS138" s="27"/>
      <c r="DY138" s="27"/>
      <c r="DZ138" s="27"/>
      <c r="EA138" s="27"/>
      <c r="EB138" s="27"/>
      <c r="EC138" s="27"/>
      <c r="EV138" s="27"/>
      <c r="FO138" s="28"/>
    </row>
    <row r="139" customFormat="false" ht="15" hidden="false" customHeight="false" outlineLevel="0" collapsed="false">
      <c r="A139" s="27" t="str">
        <f aca="false">IF(ISBLANK(Values!E138),"",IF(Values!$B$37="EU","computercomponent","computer"))</f>
        <v/>
      </c>
      <c r="B139" s="34" t="str">
        <f aca="false">IF(ISBLANK(Values!E138),"",Values!F138)</f>
        <v/>
      </c>
      <c r="C139" s="30" t="str">
        <f aca="false">IF(ISBLANK(Values!E138),"","TellusRem")</f>
        <v/>
      </c>
      <c r="D139" s="29" t="str">
        <f aca="false">IF(ISBLANK(Values!E138),"",Values!E138)</f>
        <v/>
      </c>
      <c r="E139" s="27" t="str">
        <f aca="false">IF(ISBLANK(Values!E138),"","EAN")</f>
        <v/>
      </c>
      <c r="F139" s="28" t="str">
        <f aca="false">IF(ISBLANK(Values!E138),"",IF(Values!J138, SUBSTITUTE(Values!$B$1, "{language}", Values!H138) &amp; " " &amp;Values!$B$3, SUBSTITUTE(Values!$B$2, "{language}", Values!$H138) &amp; " " &amp;Values!$B$3))</f>
        <v/>
      </c>
      <c r="G139" s="30" t="str">
        <f aca="false">IF(ISBLANK(Values!E138),"","TellusRem")</f>
        <v/>
      </c>
      <c r="H139" s="27" t="str">
        <f aca="false">IF(ISBLANK(Values!E138),"",Values!$B$16)</f>
        <v/>
      </c>
      <c r="I139" s="27" t="str">
        <f aca="false">IF(ISBLANK(Values!E138),"","4730574031")</f>
        <v/>
      </c>
      <c r="J139" s="33" t="str">
        <f aca="false">IF(ISBLANK(Values!E138),"",Values!F138 )</f>
        <v/>
      </c>
      <c r="K139" s="28" t="str">
        <f aca="false">IF(ISBLANK(Values!E138),"",IF(Values!J138, Values!$B$4, Values!$B$5))</f>
        <v/>
      </c>
      <c r="L139" s="32" t="str">
        <f aca="false">IF(ISBLANK(Values!E138),"",Values!$B$18)</f>
        <v/>
      </c>
      <c r="M139" s="35" t="str">
        <f aca="false">IF(ISBLANK(Values!E138),"",Values!$M138)</f>
        <v/>
      </c>
      <c r="N139" s="35" t="str">
        <f aca="false">IF(ISBLANK(Values!F138),"",Values!$N138)</f>
        <v/>
      </c>
      <c r="O139" s="1" t="str">
        <f aca="false">IF(ISBLANK(Values!F138),"",Values!$O138)</f>
        <v/>
      </c>
      <c r="W139" s="30" t="str">
        <f aca="false">IF(ISBLANK(Values!E138),"","Child")</f>
        <v/>
      </c>
      <c r="X139" s="30" t="str">
        <f aca="false">IF(ISBLANK(Values!E138),"",Values!$B$13)</f>
        <v/>
      </c>
      <c r="Y139" s="33" t="str">
        <f aca="false">IF(ISBLANK(Values!E138),"","Size-Color")</f>
        <v/>
      </c>
      <c r="Z139" s="30" t="str">
        <f aca="false">IF(ISBLANK(Values!E138),"","variation")</f>
        <v/>
      </c>
      <c r="AA139" s="1" t="str">
        <f aca="false">IF(ISBLANK(Values!E138),"",Values!$B$20)</f>
        <v/>
      </c>
      <c r="AI139" s="36"/>
      <c r="AJ139" s="37"/>
      <c r="AT139" s="28"/>
      <c r="BE139" s="27"/>
      <c r="BF139" s="27"/>
      <c r="BG139" s="27"/>
      <c r="BH139" s="27"/>
      <c r="DO139" s="27"/>
      <c r="DP139" s="27"/>
      <c r="DS139" s="27"/>
      <c r="DY139" s="27"/>
      <c r="DZ139" s="27"/>
      <c r="EA139" s="27"/>
      <c r="EB139" s="27"/>
      <c r="EC139" s="27"/>
      <c r="EV139" s="27"/>
      <c r="FO139" s="28"/>
    </row>
    <row r="140" customFormat="false" ht="15" hidden="false" customHeight="false" outlineLevel="0" collapsed="false">
      <c r="A140" s="27" t="str">
        <f aca="false">IF(ISBLANK(Values!E139),"",IF(Values!$B$37="EU","computercomponent","computer"))</f>
        <v/>
      </c>
      <c r="B140" s="34" t="str">
        <f aca="false">IF(ISBLANK(Values!E139),"",Values!F139)</f>
        <v/>
      </c>
      <c r="C140" s="30" t="str">
        <f aca="false">IF(ISBLANK(Values!E139),"","TellusRem")</f>
        <v/>
      </c>
      <c r="D140" s="29" t="str">
        <f aca="false">IF(ISBLANK(Values!E139),"",Values!E139)</f>
        <v/>
      </c>
      <c r="E140" s="27" t="str">
        <f aca="false">IF(ISBLANK(Values!E139),"","EAN")</f>
        <v/>
      </c>
      <c r="F140" s="28" t="str">
        <f aca="false">IF(ISBLANK(Values!E139),"",IF(Values!J139, SUBSTITUTE(Values!$B$1, "{language}", Values!H139) &amp; " " &amp;Values!$B$3, SUBSTITUTE(Values!$B$2, "{language}", Values!$H139) &amp; " " &amp;Values!$B$3))</f>
        <v/>
      </c>
      <c r="G140" s="30" t="str">
        <f aca="false">IF(ISBLANK(Values!E139),"","TellusRem")</f>
        <v/>
      </c>
      <c r="H140" s="27" t="str">
        <f aca="false">IF(ISBLANK(Values!E139),"",Values!$B$16)</f>
        <v/>
      </c>
      <c r="I140" s="27" t="str">
        <f aca="false">IF(ISBLANK(Values!E139),"","4730574031")</f>
        <v/>
      </c>
      <c r="J140" s="33" t="str">
        <f aca="false">IF(ISBLANK(Values!E139),"",Values!F139 )</f>
        <v/>
      </c>
      <c r="K140" s="28" t="str">
        <f aca="false">IF(ISBLANK(Values!E139),"",IF(Values!J139, Values!$B$4, Values!$B$5))</f>
        <v/>
      </c>
      <c r="L140" s="32" t="str">
        <f aca="false">IF(ISBLANK(Values!E139),"",Values!$B$18)</f>
        <v/>
      </c>
      <c r="M140" s="35" t="str">
        <f aca="false">IF(ISBLANK(Values!E139),"",Values!$M139)</f>
        <v/>
      </c>
      <c r="N140" s="35" t="str">
        <f aca="false">IF(ISBLANK(Values!F139),"",Values!$N139)</f>
        <v/>
      </c>
      <c r="O140" s="1" t="str">
        <f aca="false">IF(ISBLANK(Values!F139),"",Values!$O139)</f>
        <v/>
      </c>
      <c r="W140" s="30" t="str">
        <f aca="false">IF(ISBLANK(Values!E139),"","Child")</f>
        <v/>
      </c>
      <c r="X140" s="30" t="str">
        <f aca="false">IF(ISBLANK(Values!E139),"",Values!$B$13)</f>
        <v/>
      </c>
      <c r="Y140" s="33" t="str">
        <f aca="false">IF(ISBLANK(Values!E139),"","Size-Color")</f>
        <v/>
      </c>
      <c r="Z140" s="30" t="str">
        <f aca="false">IF(ISBLANK(Values!E139),"","variation")</f>
        <v/>
      </c>
      <c r="AA140" s="1" t="str">
        <f aca="false">IF(ISBLANK(Values!E139),"",Values!$B$20)</f>
        <v/>
      </c>
      <c r="AI140" s="36"/>
      <c r="AJ140" s="37"/>
      <c r="AT140" s="28"/>
      <c r="BE140" s="27"/>
      <c r="BF140" s="27"/>
      <c r="BG140" s="27"/>
      <c r="BH140" s="27"/>
      <c r="DO140" s="27"/>
      <c r="DP140" s="27"/>
      <c r="DS140" s="27"/>
      <c r="DY140" s="27"/>
      <c r="DZ140" s="27"/>
      <c r="EA140" s="27"/>
      <c r="EB140" s="27"/>
      <c r="EC140" s="27"/>
      <c r="EV140" s="27"/>
      <c r="FO140" s="28"/>
    </row>
    <row r="141" customFormat="false" ht="15" hidden="false" customHeight="false" outlineLevel="0" collapsed="false">
      <c r="A141" s="27" t="str">
        <f aca="false">IF(ISBLANK(Values!E140),"",IF(Values!$B$37="EU","computercomponent","computer"))</f>
        <v/>
      </c>
      <c r="B141" s="34" t="str">
        <f aca="false">IF(ISBLANK(Values!E140),"",Values!F140)</f>
        <v/>
      </c>
      <c r="C141" s="30" t="str">
        <f aca="false">IF(ISBLANK(Values!E140),"","TellusRem")</f>
        <v/>
      </c>
      <c r="D141" s="29" t="str">
        <f aca="false">IF(ISBLANK(Values!E140),"",Values!E140)</f>
        <v/>
      </c>
      <c r="E141" s="27" t="str">
        <f aca="false">IF(ISBLANK(Values!E140),"","EAN")</f>
        <v/>
      </c>
      <c r="F141" s="28" t="str">
        <f aca="false">IF(ISBLANK(Values!E140),"",IF(Values!J140, SUBSTITUTE(Values!$B$1, "{language}", Values!H140) &amp; " " &amp;Values!$B$3, SUBSTITUTE(Values!$B$2, "{language}", Values!$H140) &amp; " " &amp;Values!$B$3))</f>
        <v/>
      </c>
      <c r="G141" s="30" t="str">
        <f aca="false">IF(ISBLANK(Values!E140),"","TellusRem")</f>
        <v/>
      </c>
      <c r="H141" s="27" t="str">
        <f aca="false">IF(ISBLANK(Values!E140),"",Values!$B$16)</f>
        <v/>
      </c>
      <c r="I141" s="27" t="str">
        <f aca="false">IF(ISBLANK(Values!E140),"","4730574031")</f>
        <v/>
      </c>
      <c r="J141" s="33" t="str">
        <f aca="false">IF(ISBLANK(Values!E140),"",Values!F140 )</f>
        <v/>
      </c>
      <c r="K141" s="28" t="str">
        <f aca="false">IF(ISBLANK(Values!E140),"",IF(Values!J140, Values!$B$4, Values!$B$5))</f>
        <v/>
      </c>
      <c r="L141" s="32" t="str">
        <f aca="false">IF(ISBLANK(Values!E140),"",Values!$B$18)</f>
        <v/>
      </c>
      <c r="M141" s="35" t="str">
        <f aca="false">IF(ISBLANK(Values!E140),"",Values!$M140)</f>
        <v/>
      </c>
      <c r="N141" s="35" t="str">
        <f aca="false">IF(ISBLANK(Values!F140),"",Values!$N140)</f>
        <v/>
      </c>
      <c r="O141" s="1" t="str">
        <f aca="false">IF(ISBLANK(Values!F140),"",Values!$O140)</f>
        <v/>
      </c>
      <c r="W141" s="30" t="str">
        <f aca="false">IF(ISBLANK(Values!E140),"","Child")</f>
        <v/>
      </c>
      <c r="X141" s="30" t="str">
        <f aca="false">IF(ISBLANK(Values!E140),"",Values!$B$13)</f>
        <v/>
      </c>
      <c r="Y141" s="33" t="str">
        <f aca="false">IF(ISBLANK(Values!E140),"","Size-Color")</f>
        <v/>
      </c>
      <c r="Z141" s="30" t="str">
        <f aca="false">IF(ISBLANK(Values!E140),"","variation")</f>
        <v/>
      </c>
      <c r="AA141" s="1" t="str">
        <f aca="false">IF(ISBLANK(Values!E140),"",Values!$B$20)</f>
        <v/>
      </c>
      <c r="AI141" s="36"/>
      <c r="AJ141" s="37"/>
      <c r="AT141" s="28"/>
      <c r="BE141" s="27"/>
      <c r="BF141" s="27"/>
      <c r="BG141" s="27"/>
      <c r="BH141" s="27"/>
      <c r="DO141" s="27"/>
      <c r="DP141" s="27"/>
      <c r="DS141" s="27"/>
      <c r="DY141" s="27"/>
      <c r="DZ141" s="27"/>
      <c r="EA141" s="27"/>
      <c r="EB141" s="27"/>
      <c r="EC141" s="27"/>
      <c r="EV141" s="27"/>
      <c r="FO141" s="28"/>
    </row>
    <row r="142" customFormat="false" ht="15" hidden="false" customHeight="false" outlineLevel="0" collapsed="false">
      <c r="A142" s="27" t="str">
        <f aca="false">IF(ISBLANK(Values!E141),"",IF(Values!$B$37="EU","computercomponent","computer"))</f>
        <v/>
      </c>
      <c r="B142" s="34" t="str">
        <f aca="false">IF(ISBLANK(Values!E141),"",Values!F141)</f>
        <v/>
      </c>
      <c r="C142" s="30" t="str">
        <f aca="false">IF(ISBLANK(Values!E141),"","TellusRem")</f>
        <v/>
      </c>
      <c r="D142" s="29" t="str">
        <f aca="false">IF(ISBLANK(Values!E141),"",Values!E141)</f>
        <v/>
      </c>
      <c r="E142" s="27" t="str">
        <f aca="false">IF(ISBLANK(Values!E141),"","EAN")</f>
        <v/>
      </c>
      <c r="F142" s="28" t="str">
        <f aca="false">IF(ISBLANK(Values!E141),"",IF(Values!J141, SUBSTITUTE(Values!$B$1, "{language}", Values!H141) &amp; " " &amp;Values!$B$3, SUBSTITUTE(Values!$B$2, "{language}", Values!$H141) &amp; " " &amp;Values!$B$3))</f>
        <v/>
      </c>
      <c r="G142" s="30" t="str">
        <f aca="false">IF(ISBLANK(Values!E141),"","TellusRem")</f>
        <v/>
      </c>
      <c r="H142" s="27" t="str">
        <f aca="false">IF(ISBLANK(Values!E141),"",Values!$B$16)</f>
        <v/>
      </c>
      <c r="I142" s="27" t="str">
        <f aca="false">IF(ISBLANK(Values!E141),"","4730574031")</f>
        <v/>
      </c>
      <c r="J142" s="33" t="str">
        <f aca="false">IF(ISBLANK(Values!E141),"",Values!F141 )</f>
        <v/>
      </c>
      <c r="K142" s="28" t="str">
        <f aca="false">IF(ISBLANK(Values!E141),"",IF(Values!J141, Values!$B$4, Values!$B$5))</f>
        <v/>
      </c>
      <c r="L142" s="32" t="str">
        <f aca="false">IF(ISBLANK(Values!E141),"",Values!$B$18)</f>
        <v/>
      </c>
      <c r="M142" s="35" t="str">
        <f aca="false">IF(ISBLANK(Values!E141),"",Values!$M141)</f>
        <v/>
      </c>
      <c r="N142" s="35" t="str">
        <f aca="false">IF(ISBLANK(Values!F141),"",Values!$N141)</f>
        <v/>
      </c>
      <c r="O142" s="1" t="str">
        <f aca="false">IF(ISBLANK(Values!F141),"",Values!$O141)</f>
        <v/>
      </c>
      <c r="W142" s="30" t="str">
        <f aca="false">IF(ISBLANK(Values!E141),"","Child")</f>
        <v/>
      </c>
      <c r="X142" s="30" t="str">
        <f aca="false">IF(ISBLANK(Values!E141),"",Values!$B$13)</f>
        <v/>
      </c>
      <c r="Y142" s="33" t="str">
        <f aca="false">IF(ISBLANK(Values!E141),"","Size-Color")</f>
        <v/>
      </c>
      <c r="Z142" s="30" t="str">
        <f aca="false">IF(ISBLANK(Values!E141),"","variation")</f>
        <v/>
      </c>
      <c r="AA142" s="1" t="str">
        <f aca="false">IF(ISBLANK(Values!E141),"",Values!$B$20)</f>
        <v/>
      </c>
      <c r="AI142" s="36"/>
      <c r="AJ142" s="37"/>
      <c r="AT142" s="28"/>
      <c r="BE142" s="27"/>
      <c r="BF142" s="27"/>
      <c r="BG142" s="27"/>
      <c r="BH142" s="27"/>
      <c r="DO142" s="27"/>
      <c r="DP142" s="27"/>
      <c r="DS142" s="27"/>
      <c r="DY142" s="27"/>
      <c r="DZ142" s="27"/>
      <c r="EA142" s="27"/>
      <c r="EB142" s="27"/>
      <c r="EC142" s="27"/>
      <c r="EV142" s="27"/>
      <c r="FO142" s="28"/>
    </row>
    <row r="143" customFormat="false" ht="15" hidden="false" customHeight="false" outlineLevel="0" collapsed="false">
      <c r="A143" s="27" t="str">
        <f aca="false">IF(ISBLANK(Values!E142),"",IF(Values!$B$37="EU","computercomponent","computer"))</f>
        <v/>
      </c>
      <c r="B143" s="34" t="str">
        <f aca="false">IF(ISBLANK(Values!E142),"",Values!F142)</f>
        <v/>
      </c>
      <c r="C143" s="30" t="str">
        <f aca="false">IF(ISBLANK(Values!E142),"","TellusRem")</f>
        <v/>
      </c>
      <c r="D143" s="29" t="str">
        <f aca="false">IF(ISBLANK(Values!E142),"",Values!E142)</f>
        <v/>
      </c>
      <c r="E143" s="27" t="str">
        <f aca="false">IF(ISBLANK(Values!E142),"","EAN")</f>
        <v/>
      </c>
      <c r="F143" s="28" t="str">
        <f aca="false">IF(ISBLANK(Values!E142),"",IF(Values!J142, SUBSTITUTE(Values!$B$1, "{language}", Values!H142) &amp; " " &amp;Values!$B$3, SUBSTITUTE(Values!$B$2, "{language}", Values!$H142) &amp; " " &amp;Values!$B$3))</f>
        <v/>
      </c>
      <c r="G143" s="30" t="str">
        <f aca="false">IF(ISBLANK(Values!E142),"","TellusRem")</f>
        <v/>
      </c>
      <c r="H143" s="27" t="str">
        <f aca="false">IF(ISBLANK(Values!E142),"",Values!$B$16)</f>
        <v/>
      </c>
      <c r="I143" s="27" t="str">
        <f aca="false">IF(ISBLANK(Values!E142),"","4730574031")</f>
        <v/>
      </c>
      <c r="J143" s="33" t="str">
        <f aca="false">IF(ISBLANK(Values!E142),"",Values!F142 )</f>
        <v/>
      </c>
      <c r="K143" s="28" t="str">
        <f aca="false">IF(ISBLANK(Values!E142),"",IF(Values!J142, Values!$B$4, Values!$B$5))</f>
        <v/>
      </c>
      <c r="L143" s="32" t="str">
        <f aca="false">IF(ISBLANK(Values!E142),"",Values!$B$18)</f>
        <v/>
      </c>
      <c r="M143" s="35" t="str">
        <f aca="false">IF(ISBLANK(Values!E142),"",Values!$M142)</f>
        <v/>
      </c>
      <c r="N143" s="35" t="str">
        <f aca="false">IF(ISBLANK(Values!F142),"",Values!$N142)</f>
        <v/>
      </c>
      <c r="O143" s="1" t="str">
        <f aca="false">IF(ISBLANK(Values!F142),"",Values!$O142)</f>
        <v/>
      </c>
      <c r="W143" s="30" t="str">
        <f aca="false">IF(ISBLANK(Values!E142),"","Child")</f>
        <v/>
      </c>
      <c r="X143" s="30" t="str">
        <f aca="false">IF(ISBLANK(Values!E142),"",Values!$B$13)</f>
        <v/>
      </c>
      <c r="Y143" s="33" t="str">
        <f aca="false">IF(ISBLANK(Values!E142),"","Size-Color")</f>
        <v/>
      </c>
      <c r="Z143" s="30" t="str">
        <f aca="false">IF(ISBLANK(Values!E142),"","variation")</f>
        <v/>
      </c>
      <c r="AA143" s="1" t="str">
        <f aca="false">IF(ISBLANK(Values!E142),"",Values!$B$20)</f>
        <v/>
      </c>
      <c r="AI143" s="36"/>
      <c r="AJ143" s="37"/>
      <c r="AT143" s="28"/>
      <c r="BE143" s="27"/>
      <c r="BF143" s="27"/>
      <c r="BG143" s="27"/>
      <c r="BH143" s="27"/>
      <c r="DO143" s="27"/>
      <c r="DP143" s="27"/>
      <c r="DS143" s="27"/>
      <c r="DY143" s="27"/>
      <c r="DZ143" s="27"/>
      <c r="EA143" s="27"/>
      <c r="EB143" s="27"/>
      <c r="EC143" s="27"/>
      <c r="EV143" s="27"/>
      <c r="FO143" s="28"/>
    </row>
    <row r="144" customFormat="false" ht="15" hidden="false" customHeight="false" outlineLevel="0" collapsed="false">
      <c r="A144" s="27" t="str">
        <f aca="false">IF(ISBLANK(Values!E143),"",IF(Values!$B$37="EU","computercomponent","computer"))</f>
        <v/>
      </c>
      <c r="B144" s="34" t="str">
        <f aca="false">IF(ISBLANK(Values!E143),"",Values!F143)</f>
        <v/>
      </c>
      <c r="C144" s="30" t="str">
        <f aca="false">IF(ISBLANK(Values!E143),"","TellusRem")</f>
        <v/>
      </c>
      <c r="D144" s="29" t="str">
        <f aca="false">IF(ISBLANK(Values!E143),"",Values!E143)</f>
        <v/>
      </c>
      <c r="E144" s="27" t="str">
        <f aca="false">IF(ISBLANK(Values!E143),"","EAN")</f>
        <v/>
      </c>
      <c r="F144" s="28" t="str">
        <f aca="false">IF(ISBLANK(Values!E143),"",IF(Values!J143, SUBSTITUTE(Values!$B$1, "{language}", Values!H143) &amp; " " &amp;Values!$B$3, SUBSTITUTE(Values!$B$2, "{language}", Values!$H143) &amp; " " &amp;Values!$B$3))</f>
        <v/>
      </c>
      <c r="G144" s="30" t="str">
        <f aca="false">IF(ISBLANK(Values!E143),"","TellusRem")</f>
        <v/>
      </c>
      <c r="H144" s="27" t="str">
        <f aca="false">IF(ISBLANK(Values!E143),"",Values!$B$16)</f>
        <v/>
      </c>
      <c r="I144" s="27" t="str">
        <f aca="false">IF(ISBLANK(Values!E143),"","4730574031")</f>
        <v/>
      </c>
      <c r="J144" s="33" t="str">
        <f aca="false">IF(ISBLANK(Values!E143),"",Values!F143 )</f>
        <v/>
      </c>
      <c r="K144" s="28" t="str">
        <f aca="false">IF(ISBLANK(Values!E143),"",IF(Values!J143, Values!$B$4, Values!$B$5))</f>
        <v/>
      </c>
      <c r="L144" s="32" t="str">
        <f aca="false">IF(ISBLANK(Values!E143),"",Values!$B$18)</f>
        <v/>
      </c>
      <c r="M144" s="35" t="str">
        <f aca="false">IF(ISBLANK(Values!E143),"",Values!$M143)</f>
        <v/>
      </c>
      <c r="N144" s="35" t="str">
        <f aca="false">IF(ISBLANK(Values!F143),"",Values!$N143)</f>
        <v/>
      </c>
      <c r="O144" s="1" t="str">
        <f aca="false">IF(ISBLANK(Values!F143),"",Values!$O143)</f>
        <v/>
      </c>
      <c r="W144" s="30" t="str">
        <f aca="false">IF(ISBLANK(Values!E143),"","Child")</f>
        <v/>
      </c>
      <c r="X144" s="30" t="str">
        <f aca="false">IF(ISBLANK(Values!E143),"",Values!$B$13)</f>
        <v/>
      </c>
      <c r="Y144" s="33" t="str">
        <f aca="false">IF(ISBLANK(Values!E143),"","Size-Color")</f>
        <v/>
      </c>
      <c r="Z144" s="30" t="str">
        <f aca="false">IF(ISBLANK(Values!E143),"","variation")</f>
        <v/>
      </c>
      <c r="AA144" s="1" t="str">
        <f aca="false">IF(ISBLANK(Values!E143),"",Values!$B$20)</f>
        <v/>
      </c>
      <c r="AI144" s="36"/>
      <c r="AJ144" s="37"/>
      <c r="AT144" s="28"/>
      <c r="BE144" s="27"/>
      <c r="BF144" s="27"/>
      <c r="BG144" s="27"/>
      <c r="BH144" s="27"/>
      <c r="DO144" s="27"/>
      <c r="DP144" s="27"/>
      <c r="DS144" s="27"/>
      <c r="DY144" s="27"/>
      <c r="DZ144" s="27"/>
      <c r="EA144" s="27"/>
      <c r="EB144" s="27"/>
      <c r="EC144" s="27"/>
      <c r="EV144" s="27"/>
      <c r="FO144" s="28"/>
    </row>
    <row r="145" customFormat="false" ht="15" hidden="false" customHeight="false" outlineLevel="0" collapsed="false">
      <c r="A145" s="27" t="str">
        <f aca="false">IF(ISBLANK(Values!E144),"",IF(Values!$B$37="EU","computercomponent","computer"))</f>
        <v/>
      </c>
      <c r="B145" s="34" t="str">
        <f aca="false">IF(ISBLANK(Values!E144),"",Values!F144)</f>
        <v/>
      </c>
      <c r="C145" s="30" t="str">
        <f aca="false">IF(ISBLANK(Values!E144),"","TellusRem")</f>
        <v/>
      </c>
      <c r="D145" s="29" t="str">
        <f aca="false">IF(ISBLANK(Values!E144),"",Values!E144)</f>
        <v/>
      </c>
      <c r="E145" s="27" t="str">
        <f aca="false">IF(ISBLANK(Values!E144),"","EAN")</f>
        <v/>
      </c>
      <c r="F145" s="28" t="str">
        <f aca="false">IF(ISBLANK(Values!E144),"",IF(Values!J144, SUBSTITUTE(Values!$B$1, "{language}", Values!H144) &amp; " " &amp;Values!$B$3, SUBSTITUTE(Values!$B$2, "{language}", Values!$H144) &amp; " " &amp;Values!$B$3))</f>
        <v/>
      </c>
      <c r="G145" s="30" t="str">
        <f aca="false">IF(ISBLANK(Values!E144),"","TellusRem")</f>
        <v/>
      </c>
      <c r="H145" s="27" t="str">
        <f aca="false">IF(ISBLANK(Values!E144),"",Values!$B$16)</f>
        <v/>
      </c>
      <c r="I145" s="27" t="str">
        <f aca="false">IF(ISBLANK(Values!E144),"","4730574031")</f>
        <v/>
      </c>
      <c r="J145" s="33" t="str">
        <f aca="false">IF(ISBLANK(Values!E144),"",Values!F144 )</f>
        <v/>
      </c>
      <c r="K145" s="28" t="str">
        <f aca="false">IF(ISBLANK(Values!E144),"",IF(Values!J144, Values!$B$4, Values!$B$5))</f>
        <v/>
      </c>
      <c r="L145" s="32" t="str">
        <f aca="false">IF(ISBLANK(Values!E144),"",Values!$B$18)</f>
        <v/>
      </c>
      <c r="M145" s="35" t="str">
        <f aca="false">IF(ISBLANK(Values!E144),"",Values!$M144)</f>
        <v/>
      </c>
      <c r="N145" s="35" t="str">
        <f aca="false">IF(ISBLANK(Values!F144),"",Values!$N144)</f>
        <v/>
      </c>
      <c r="O145" s="1" t="str">
        <f aca="false">IF(ISBLANK(Values!F144),"",Values!$O144)</f>
        <v/>
      </c>
      <c r="W145" s="30" t="str">
        <f aca="false">IF(ISBLANK(Values!E144),"","Child")</f>
        <v/>
      </c>
      <c r="X145" s="30" t="str">
        <f aca="false">IF(ISBLANK(Values!E144),"",Values!$B$13)</f>
        <v/>
      </c>
      <c r="Y145" s="33" t="str">
        <f aca="false">IF(ISBLANK(Values!E144),"","Size-Color")</f>
        <v/>
      </c>
      <c r="Z145" s="30" t="str">
        <f aca="false">IF(ISBLANK(Values!E144),"","variation")</f>
        <v/>
      </c>
      <c r="AA145" s="1" t="str">
        <f aca="false">IF(ISBLANK(Values!E144),"",Values!$B$20)</f>
        <v/>
      </c>
      <c r="AI145" s="36"/>
      <c r="AJ145" s="37"/>
      <c r="AT145" s="28"/>
      <c r="BE145" s="27"/>
      <c r="BF145" s="27"/>
      <c r="BG145" s="27"/>
      <c r="BH145" s="27"/>
      <c r="DO145" s="27"/>
      <c r="DP145" s="27"/>
      <c r="DS145" s="27"/>
      <c r="DY145" s="27"/>
      <c r="DZ145" s="27"/>
      <c r="EA145" s="27"/>
      <c r="EB145" s="27"/>
      <c r="EC145" s="27"/>
      <c r="EV145" s="27"/>
      <c r="FO145" s="28"/>
    </row>
    <row r="146" customFormat="false" ht="15" hidden="false" customHeight="false" outlineLevel="0" collapsed="false">
      <c r="A146" s="27" t="str">
        <f aca="false">IF(ISBLANK(Values!E145),"",IF(Values!$B$37="EU","computercomponent","computer"))</f>
        <v/>
      </c>
      <c r="B146" s="34" t="str">
        <f aca="false">IF(ISBLANK(Values!E145),"",Values!F145)</f>
        <v/>
      </c>
      <c r="C146" s="30" t="str">
        <f aca="false">IF(ISBLANK(Values!E145),"","TellusRem")</f>
        <v/>
      </c>
      <c r="D146" s="29" t="str">
        <f aca="false">IF(ISBLANK(Values!E145),"",Values!E145)</f>
        <v/>
      </c>
      <c r="E146" s="27" t="str">
        <f aca="false">IF(ISBLANK(Values!E145),"","EAN")</f>
        <v/>
      </c>
      <c r="F146" s="28" t="str">
        <f aca="false">IF(ISBLANK(Values!E145),"",IF(Values!J145, SUBSTITUTE(Values!$B$1, "{language}", Values!H145) &amp; " " &amp;Values!$B$3, SUBSTITUTE(Values!$B$2, "{language}", Values!$H145) &amp; " " &amp;Values!$B$3))</f>
        <v/>
      </c>
      <c r="G146" s="30" t="str">
        <f aca="false">IF(ISBLANK(Values!E145),"","TellusRem")</f>
        <v/>
      </c>
      <c r="H146" s="27" t="str">
        <f aca="false">IF(ISBLANK(Values!E145),"",Values!$B$16)</f>
        <v/>
      </c>
      <c r="I146" s="27" t="str">
        <f aca="false">IF(ISBLANK(Values!E145),"","4730574031")</f>
        <v/>
      </c>
      <c r="J146" s="33" t="str">
        <f aca="false">IF(ISBLANK(Values!E145),"",Values!F145 )</f>
        <v/>
      </c>
      <c r="K146" s="28" t="str">
        <f aca="false">IF(ISBLANK(Values!E145),"",IF(Values!J145, Values!$B$4, Values!$B$5))</f>
        <v/>
      </c>
      <c r="L146" s="32" t="str">
        <f aca="false">IF(ISBLANK(Values!E145),"",Values!$B$18)</f>
        <v/>
      </c>
      <c r="M146" s="35" t="str">
        <f aca="false">IF(ISBLANK(Values!E145),"",Values!$M145)</f>
        <v/>
      </c>
      <c r="N146" s="35" t="str">
        <f aca="false">IF(ISBLANK(Values!F145),"",Values!$N145)</f>
        <v/>
      </c>
      <c r="O146" s="1" t="str">
        <f aca="false">IF(ISBLANK(Values!F145),"",Values!$O145)</f>
        <v/>
      </c>
      <c r="W146" s="30" t="str">
        <f aca="false">IF(ISBLANK(Values!E145),"","Child")</f>
        <v/>
      </c>
      <c r="X146" s="30" t="str">
        <f aca="false">IF(ISBLANK(Values!E145),"",Values!$B$13)</f>
        <v/>
      </c>
      <c r="Y146" s="33" t="str">
        <f aca="false">IF(ISBLANK(Values!E145),"","Size-Color")</f>
        <v/>
      </c>
      <c r="Z146" s="30" t="str">
        <f aca="false">IF(ISBLANK(Values!E145),"","variation")</f>
        <v/>
      </c>
      <c r="AA146" s="1" t="str">
        <f aca="false">IF(ISBLANK(Values!E145),"",Values!$B$20)</f>
        <v/>
      </c>
      <c r="AI146" s="36"/>
      <c r="AJ146" s="37"/>
      <c r="AT146" s="28"/>
      <c r="BE146" s="27"/>
      <c r="BF146" s="27"/>
      <c r="BG146" s="27"/>
      <c r="BH146" s="27"/>
      <c r="DO146" s="27"/>
      <c r="DP146" s="27"/>
      <c r="DS146" s="27"/>
      <c r="DY146" s="27"/>
      <c r="DZ146" s="27"/>
      <c r="EA146" s="27"/>
      <c r="EB146" s="27"/>
      <c r="EC146" s="27"/>
      <c r="EV146" s="27"/>
      <c r="FO146" s="28"/>
    </row>
    <row r="147" customFormat="false" ht="15" hidden="false" customHeight="false" outlineLevel="0" collapsed="false">
      <c r="A147" s="27" t="str">
        <f aca="false">IF(ISBLANK(Values!E146),"",IF(Values!$B$37="EU","computercomponent","computer"))</f>
        <v/>
      </c>
      <c r="B147" s="34" t="str">
        <f aca="false">IF(ISBLANK(Values!E146),"",Values!F146)</f>
        <v/>
      </c>
      <c r="C147" s="30" t="str">
        <f aca="false">IF(ISBLANK(Values!E146),"","TellusRem")</f>
        <v/>
      </c>
      <c r="D147" s="29" t="str">
        <f aca="false">IF(ISBLANK(Values!E146),"",Values!E146)</f>
        <v/>
      </c>
      <c r="E147" s="27" t="str">
        <f aca="false">IF(ISBLANK(Values!E146),"","EAN")</f>
        <v/>
      </c>
      <c r="F147" s="28" t="str">
        <f aca="false">IF(ISBLANK(Values!E146),"",IF(Values!J146, SUBSTITUTE(Values!$B$1, "{language}", Values!H146) &amp; " " &amp;Values!$B$3, SUBSTITUTE(Values!$B$2, "{language}", Values!$H146) &amp; " " &amp;Values!$B$3))</f>
        <v/>
      </c>
      <c r="G147" s="30" t="str">
        <f aca="false">IF(ISBLANK(Values!E146),"","TellusRem")</f>
        <v/>
      </c>
      <c r="H147" s="27" t="str">
        <f aca="false">IF(ISBLANK(Values!E146),"",Values!$B$16)</f>
        <v/>
      </c>
      <c r="I147" s="27" t="str">
        <f aca="false">IF(ISBLANK(Values!E146),"","4730574031")</f>
        <v/>
      </c>
      <c r="J147" s="33" t="str">
        <f aca="false">IF(ISBLANK(Values!E146),"",Values!F146 )</f>
        <v/>
      </c>
      <c r="K147" s="28" t="str">
        <f aca="false">IF(ISBLANK(Values!E146),"",IF(Values!J146, Values!$B$4, Values!$B$5))</f>
        <v/>
      </c>
      <c r="L147" s="32" t="str">
        <f aca="false">IF(ISBLANK(Values!E146),"",Values!$B$18)</f>
        <v/>
      </c>
      <c r="M147" s="35" t="str">
        <f aca="false">IF(ISBLANK(Values!E146),"",Values!$M146)</f>
        <v/>
      </c>
      <c r="N147" s="35" t="str">
        <f aca="false">IF(ISBLANK(Values!F146),"",Values!$N146)</f>
        <v/>
      </c>
      <c r="O147" s="1" t="str">
        <f aca="false">IF(ISBLANK(Values!F146),"",Values!$O146)</f>
        <v/>
      </c>
      <c r="W147" s="30" t="str">
        <f aca="false">IF(ISBLANK(Values!E146),"","Child")</f>
        <v/>
      </c>
      <c r="X147" s="30" t="str">
        <f aca="false">IF(ISBLANK(Values!E146),"",Values!$B$13)</f>
        <v/>
      </c>
      <c r="Y147" s="33" t="str">
        <f aca="false">IF(ISBLANK(Values!E146),"","Size-Color")</f>
        <v/>
      </c>
      <c r="Z147" s="30" t="str">
        <f aca="false">IF(ISBLANK(Values!E146),"","variation")</f>
        <v/>
      </c>
      <c r="AA147" s="1" t="str">
        <f aca="false">IF(ISBLANK(Values!E146),"",Values!$B$20)</f>
        <v/>
      </c>
      <c r="AI147" s="36"/>
      <c r="AJ147" s="37"/>
      <c r="AT147" s="28"/>
      <c r="BE147" s="27"/>
      <c r="BF147" s="27"/>
      <c r="BG147" s="27"/>
      <c r="BH147" s="27"/>
      <c r="DO147" s="27"/>
      <c r="DP147" s="27"/>
      <c r="DS147" s="27"/>
      <c r="DY147" s="27"/>
      <c r="DZ147" s="27"/>
      <c r="EA147" s="27"/>
      <c r="EB147" s="27"/>
      <c r="EC147" s="27"/>
      <c r="EV147" s="27"/>
      <c r="FO147" s="28"/>
    </row>
    <row r="148" customFormat="false" ht="15" hidden="false" customHeight="false" outlineLevel="0" collapsed="false">
      <c r="A148" s="27" t="str">
        <f aca="false">IF(ISBLANK(Values!E147),"",IF(Values!$B$37="EU","computercomponent","computer"))</f>
        <v/>
      </c>
      <c r="B148" s="34" t="str">
        <f aca="false">IF(ISBLANK(Values!E147),"",Values!F147)</f>
        <v/>
      </c>
      <c r="C148" s="30" t="str">
        <f aca="false">IF(ISBLANK(Values!E147),"","TellusRem")</f>
        <v/>
      </c>
      <c r="D148" s="29" t="str">
        <f aca="false">IF(ISBLANK(Values!E147),"",Values!E147)</f>
        <v/>
      </c>
      <c r="E148" s="27" t="str">
        <f aca="false">IF(ISBLANK(Values!E147),"","EAN")</f>
        <v/>
      </c>
      <c r="F148" s="28" t="str">
        <f aca="false">IF(ISBLANK(Values!E147),"",IF(Values!J147, SUBSTITUTE(Values!$B$1, "{language}", Values!H147) &amp; " " &amp;Values!$B$3, SUBSTITUTE(Values!$B$2, "{language}", Values!$H147) &amp; " " &amp;Values!$B$3))</f>
        <v/>
      </c>
      <c r="G148" s="30" t="str">
        <f aca="false">IF(ISBLANK(Values!E147),"","TellusRem")</f>
        <v/>
      </c>
      <c r="H148" s="27" t="str">
        <f aca="false">IF(ISBLANK(Values!E147),"",Values!$B$16)</f>
        <v/>
      </c>
      <c r="I148" s="27" t="str">
        <f aca="false">IF(ISBLANK(Values!E147),"","4730574031")</f>
        <v/>
      </c>
      <c r="J148" s="33" t="str">
        <f aca="false">IF(ISBLANK(Values!E147),"",Values!F147 )</f>
        <v/>
      </c>
      <c r="K148" s="28" t="str">
        <f aca="false">IF(ISBLANK(Values!E147),"",IF(Values!J147, Values!$B$4, Values!$B$5))</f>
        <v/>
      </c>
      <c r="L148" s="32" t="str">
        <f aca="false">IF(ISBLANK(Values!E147),"",Values!$B$18)</f>
        <v/>
      </c>
      <c r="M148" s="35" t="str">
        <f aca="false">IF(ISBLANK(Values!E147),"",Values!$M147)</f>
        <v/>
      </c>
      <c r="N148" s="35" t="str">
        <f aca="false">IF(ISBLANK(Values!F147),"",Values!$N147)</f>
        <v/>
      </c>
      <c r="O148" s="1" t="str">
        <f aca="false">IF(ISBLANK(Values!F147),"",Values!$O147)</f>
        <v/>
      </c>
      <c r="W148" s="30" t="str">
        <f aca="false">IF(ISBLANK(Values!E147),"","Child")</f>
        <v/>
      </c>
      <c r="X148" s="30" t="str">
        <f aca="false">IF(ISBLANK(Values!E147),"",Values!$B$13)</f>
        <v/>
      </c>
      <c r="Y148" s="33" t="str">
        <f aca="false">IF(ISBLANK(Values!E147),"","Size-Color")</f>
        <v/>
      </c>
      <c r="Z148" s="30" t="str">
        <f aca="false">IF(ISBLANK(Values!E147),"","variation")</f>
        <v/>
      </c>
      <c r="AA148" s="1" t="str">
        <f aca="false">IF(ISBLANK(Values!E147),"",Values!$B$20)</f>
        <v/>
      </c>
      <c r="AI148" s="36"/>
      <c r="AJ148" s="37"/>
      <c r="AT148" s="28"/>
      <c r="BE148" s="27"/>
      <c r="BF148" s="27"/>
      <c r="BG148" s="27"/>
      <c r="BH148" s="27"/>
      <c r="DO148" s="27"/>
      <c r="DP148" s="27"/>
      <c r="DS148" s="27"/>
      <c r="DY148" s="27"/>
      <c r="DZ148" s="27"/>
      <c r="EA148" s="27"/>
      <c r="EB148" s="27"/>
      <c r="EC148" s="27"/>
      <c r="EV148" s="27"/>
      <c r="FO148" s="28"/>
    </row>
    <row r="149" customFormat="false" ht="15" hidden="false" customHeight="false" outlineLevel="0" collapsed="false">
      <c r="A149" s="27" t="str">
        <f aca="false">IF(ISBLANK(Values!E148),"",IF(Values!$B$37="EU","computercomponent","computer"))</f>
        <v/>
      </c>
      <c r="B149" s="34" t="str">
        <f aca="false">IF(ISBLANK(Values!E148),"",Values!F148)</f>
        <v/>
      </c>
      <c r="C149" s="30" t="str">
        <f aca="false">IF(ISBLANK(Values!E148),"","TellusRem")</f>
        <v/>
      </c>
      <c r="D149" s="29" t="str">
        <f aca="false">IF(ISBLANK(Values!E148),"",Values!E148)</f>
        <v/>
      </c>
      <c r="E149" s="27" t="str">
        <f aca="false">IF(ISBLANK(Values!E148),"","EAN")</f>
        <v/>
      </c>
      <c r="F149" s="28" t="str">
        <f aca="false">IF(ISBLANK(Values!E148),"",IF(Values!J148, SUBSTITUTE(Values!$B$1, "{language}", Values!H148) &amp; " " &amp;Values!$B$3, SUBSTITUTE(Values!$B$2, "{language}", Values!$H148) &amp; " " &amp;Values!$B$3))</f>
        <v/>
      </c>
      <c r="G149" s="30" t="str">
        <f aca="false">IF(ISBLANK(Values!E148),"","TellusRem")</f>
        <v/>
      </c>
      <c r="H149" s="27" t="str">
        <f aca="false">IF(ISBLANK(Values!E148),"",Values!$B$16)</f>
        <v/>
      </c>
      <c r="I149" s="27" t="str">
        <f aca="false">IF(ISBLANK(Values!E148),"","4730574031")</f>
        <v/>
      </c>
      <c r="J149" s="33" t="str">
        <f aca="false">IF(ISBLANK(Values!E148),"",Values!F148 )</f>
        <v/>
      </c>
      <c r="K149" s="28" t="str">
        <f aca="false">IF(ISBLANK(Values!E148),"",IF(Values!J148, Values!$B$4, Values!$B$5))</f>
        <v/>
      </c>
      <c r="L149" s="32" t="str">
        <f aca="false">IF(ISBLANK(Values!E148),"",Values!$B$18)</f>
        <v/>
      </c>
      <c r="M149" s="35" t="str">
        <f aca="false">IF(ISBLANK(Values!E148),"",Values!$M148)</f>
        <v/>
      </c>
      <c r="N149" s="35" t="str">
        <f aca="false">IF(ISBLANK(Values!F148),"",Values!$N148)</f>
        <v/>
      </c>
      <c r="O149" s="1" t="str">
        <f aca="false">IF(ISBLANK(Values!F148),"",Values!$O148)</f>
        <v/>
      </c>
      <c r="W149" s="30" t="str">
        <f aca="false">IF(ISBLANK(Values!E148),"","Child")</f>
        <v/>
      </c>
      <c r="X149" s="30" t="str">
        <f aca="false">IF(ISBLANK(Values!E148),"",Values!$B$13)</f>
        <v/>
      </c>
      <c r="Y149" s="33" t="str">
        <f aca="false">IF(ISBLANK(Values!E148),"","Size-Color")</f>
        <v/>
      </c>
      <c r="Z149" s="30" t="str">
        <f aca="false">IF(ISBLANK(Values!E148),"","variation")</f>
        <v/>
      </c>
      <c r="AA149" s="1" t="str">
        <f aca="false">IF(ISBLANK(Values!E148),"",Values!$B$20)</f>
        <v/>
      </c>
      <c r="AI149" s="36"/>
      <c r="AJ149" s="37"/>
      <c r="AT149" s="28"/>
      <c r="BE149" s="27"/>
      <c r="BF149" s="27"/>
      <c r="BG149" s="27"/>
      <c r="BH149" s="27"/>
      <c r="DO149" s="27"/>
      <c r="DP149" s="27"/>
      <c r="DS149" s="27"/>
      <c r="DY149" s="27"/>
      <c r="DZ149" s="27"/>
      <c r="EA149" s="27"/>
      <c r="EB149" s="27"/>
      <c r="EC149" s="27"/>
      <c r="EV149" s="27"/>
      <c r="FO149" s="28"/>
    </row>
    <row r="150" customFormat="false" ht="15" hidden="false" customHeight="false" outlineLevel="0" collapsed="false">
      <c r="A150" s="27" t="str">
        <f aca="false">IF(ISBLANK(Values!E149),"",IF(Values!$B$37="EU","computercomponent","computer"))</f>
        <v/>
      </c>
      <c r="B150" s="34" t="str">
        <f aca="false">IF(ISBLANK(Values!E149),"",Values!F149)</f>
        <v/>
      </c>
      <c r="C150" s="30" t="str">
        <f aca="false">IF(ISBLANK(Values!E149),"","TellusRem")</f>
        <v/>
      </c>
      <c r="D150" s="29" t="str">
        <f aca="false">IF(ISBLANK(Values!E149),"",Values!E149)</f>
        <v/>
      </c>
      <c r="E150" s="27" t="str">
        <f aca="false">IF(ISBLANK(Values!E149),"","EAN")</f>
        <v/>
      </c>
      <c r="F150" s="28" t="str">
        <f aca="false">IF(ISBLANK(Values!E149),"",IF(Values!J149, SUBSTITUTE(Values!$B$1, "{language}", Values!H149) &amp; " " &amp;Values!$B$3, SUBSTITUTE(Values!$B$2, "{language}", Values!$H149) &amp; " " &amp;Values!$B$3))</f>
        <v/>
      </c>
      <c r="G150" s="30" t="str">
        <f aca="false">IF(ISBLANK(Values!E149),"","TellusRem")</f>
        <v/>
      </c>
      <c r="H150" s="27" t="str">
        <f aca="false">IF(ISBLANK(Values!E149),"",Values!$B$16)</f>
        <v/>
      </c>
      <c r="I150" s="27" t="str">
        <f aca="false">IF(ISBLANK(Values!E149),"","4730574031")</f>
        <v/>
      </c>
      <c r="J150" s="33" t="str">
        <f aca="false">IF(ISBLANK(Values!E149),"",Values!F149 )</f>
        <v/>
      </c>
      <c r="K150" s="28" t="str">
        <f aca="false">IF(ISBLANK(Values!E149),"",IF(Values!J149, Values!$B$4, Values!$B$5))</f>
        <v/>
      </c>
      <c r="L150" s="32" t="str">
        <f aca="false">IF(ISBLANK(Values!E149),"",Values!$B$18)</f>
        <v/>
      </c>
      <c r="M150" s="35" t="str">
        <f aca="false">IF(ISBLANK(Values!E149),"",Values!$M149)</f>
        <v/>
      </c>
      <c r="N150" s="35" t="str">
        <f aca="false">IF(ISBLANK(Values!F149),"",Values!$N149)</f>
        <v/>
      </c>
      <c r="O150" s="1" t="str">
        <f aca="false">IF(ISBLANK(Values!F149),"",Values!$O149)</f>
        <v/>
      </c>
      <c r="W150" s="30" t="str">
        <f aca="false">IF(ISBLANK(Values!E149),"","Child")</f>
        <v/>
      </c>
      <c r="X150" s="30" t="str">
        <f aca="false">IF(ISBLANK(Values!E149),"",Values!$B$13)</f>
        <v/>
      </c>
      <c r="Y150" s="33" t="str">
        <f aca="false">IF(ISBLANK(Values!E149),"","Size-Color")</f>
        <v/>
      </c>
      <c r="Z150" s="30" t="str">
        <f aca="false">IF(ISBLANK(Values!E149),"","variation")</f>
        <v/>
      </c>
      <c r="AA150" s="1" t="str">
        <f aca="false">IF(ISBLANK(Values!E149),"",Values!$B$20)</f>
        <v/>
      </c>
      <c r="AI150" s="36"/>
      <c r="AJ150" s="37"/>
      <c r="AT150" s="28"/>
      <c r="BE150" s="27"/>
      <c r="BF150" s="27"/>
      <c r="BG150" s="27"/>
      <c r="BH150" s="27"/>
      <c r="DO150" s="27"/>
      <c r="DP150" s="27"/>
      <c r="DS150" s="27"/>
      <c r="DY150" s="27"/>
      <c r="DZ150" s="27"/>
      <c r="EA150" s="27"/>
      <c r="EB150" s="27"/>
      <c r="EC150" s="27"/>
      <c r="EV150" s="27"/>
      <c r="FO150" s="28"/>
    </row>
    <row r="151" customFormat="false" ht="15" hidden="false" customHeight="false" outlineLevel="0" collapsed="false">
      <c r="A151" s="27" t="str">
        <f aca="false">IF(ISBLANK(Values!E150),"",IF(Values!$B$37="EU","computercomponent","computer"))</f>
        <v/>
      </c>
      <c r="B151" s="34" t="str">
        <f aca="false">IF(ISBLANK(Values!E150),"",Values!F150)</f>
        <v/>
      </c>
      <c r="C151" s="30" t="str">
        <f aca="false">IF(ISBLANK(Values!E150),"","TellusRem")</f>
        <v/>
      </c>
      <c r="D151" s="29" t="str">
        <f aca="false">IF(ISBLANK(Values!E150),"",Values!E150)</f>
        <v/>
      </c>
      <c r="E151" s="27" t="str">
        <f aca="false">IF(ISBLANK(Values!E150),"","EAN")</f>
        <v/>
      </c>
      <c r="F151" s="28" t="str">
        <f aca="false">IF(ISBLANK(Values!E150),"",IF(Values!J150, SUBSTITUTE(Values!$B$1, "{language}", Values!H150) &amp; " " &amp;Values!$B$3, SUBSTITUTE(Values!$B$2, "{language}", Values!$H150) &amp; " " &amp;Values!$B$3))</f>
        <v/>
      </c>
      <c r="G151" s="30" t="str">
        <f aca="false">IF(ISBLANK(Values!E150),"","TellusRem")</f>
        <v/>
      </c>
      <c r="H151" s="27" t="str">
        <f aca="false">IF(ISBLANK(Values!E150),"",Values!$B$16)</f>
        <v/>
      </c>
      <c r="I151" s="27" t="str">
        <f aca="false">IF(ISBLANK(Values!E150),"","4730574031")</f>
        <v/>
      </c>
      <c r="J151" s="33" t="str">
        <f aca="false">IF(ISBLANK(Values!E150),"",Values!F150 )</f>
        <v/>
      </c>
      <c r="K151" s="28" t="str">
        <f aca="false">IF(ISBLANK(Values!E150),"",IF(Values!J150, Values!$B$4, Values!$B$5))</f>
        <v/>
      </c>
      <c r="L151" s="32" t="str">
        <f aca="false">IF(ISBLANK(Values!E150),"",Values!$B$18)</f>
        <v/>
      </c>
      <c r="M151" s="35" t="str">
        <f aca="false">IF(ISBLANK(Values!E150),"",Values!$M150)</f>
        <v/>
      </c>
      <c r="N151" s="35" t="str">
        <f aca="false">IF(ISBLANK(Values!F150),"",Values!$N150)</f>
        <v/>
      </c>
      <c r="O151" s="1" t="str">
        <f aca="false">IF(ISBLANK(Values!F150),"",Values!$O150)</f>
        <v/>
      </c>
      <c r="W151" s="30" t="str">
        <f aca="false">IF(ISBLANK(Values!E150),"","Child")</f>
        <v/>
      </c>
      <c r="X151" s="30" t="str">
        <f aca="false">IF(ISBLANK(Values!E150),"",Values!$B$13)</f>
        <v/>
      </c>
      <c r="Y151" s="33" t="str">
        <f aca="false">IF(ISBLANK(Values!E150),"","Size-Color")</f>
        <v/>
      </c>
      <c r="Z151" s="30" t="str">
        <f aca="false">IF(ISBLANK(Values!E150),"","variation")</f>
        <v/>
      </c>
      <c r="AA151" s="1" t="str">
        <f aca="false">IF(ISBLANK(Values!E150),"",Values!$B$20)</f>
        <v/>
      </c>
      <c r="AI151" s="36"/>
      <c r="AJ151" s="37"/>
      <c r="AT151" s="28"/>
      <c r="BE151" s="27"/>
      <c r="BF151" s="27"/>
      <c r="BG151" s="27"/>
      <c r="BH151" s="27"/>
      <c r="DO151" s="27"/>
      <c r="DP151" s="27"/>
      <c r="DS151" s="27"/>
      <c r="DY151" s="27"/>
      <c r="DZ151" s="27"/>
      <c r="EA151" s="27"/>
      <c r="EB151" s="27"/>
      <c r="EC151" s="27"/>
      <c r="EV151" s="27"/>
      <c r="FO151" s="28"/>
    </row>
    <row r="152" customFormat="false" ht="15" hidden="false" customHeight="false" outlineLevel="0" collapsed="false">
      <c r="A152" s="27" t="str">
        <f aca="false">IF(ISBLANK(Values!E151),"",IF(Values!$B$37="EU","computercomponent","computer"))</f>
        <v/>
      </c>
      <c r="B152" s="34" t="str">
        <f aca="false">IF(ISBLANK(Values!E151),"",Values!F151)</f>
        <v/>
      </c>
      <c r="C152" s="30" t="str">
        <f aca="false">IF(ISBLANK(Values!E151),"","TellusRem")</f>
        <v/>
      </c>
      <c r="D152" s="29" t="str">
        <f aca="false">IF(ISBLANK(Values!E151),"",Values!E151)</f>
        <v/>
      </c>
      <c r="E152" s="27" t="str">
        <f aca="false">IF(ISBLANK(Values!E151),"","EAN")</f>
        <v/>
      </c>
      <c r="F152" s="28" t="str">
        <f aca="false">IF(ISBLANK(Values!E151),"",IF(Values!J151, SUBSTITUTE(Values!$B$1, "{language}", Values!H151) &amp; " " &amp;Values!$B$3, SUBSTITUTE(Values!$B$2, "{language}", Values!$H151) &amp; " " &amp;Values!$B$3))</f>
        <v/>
      </c>
      <c r="G152" s="30" t="str">
        <f aca="false">IF(ISBLANK(Values!E151),"","TellusRem")</f>
        <v/>
      </c>
      <c r="H152" s="27" t="str">
        <f aca="false">IF(ISBLANK(Values!E151),"",Values!$B$16)</f>
        <v/>
      </c>
      <c r="I152" s="27" t="str">
        <f aca="false">IF(ISBLANK(Values!E151),"","4730574031")</f>
        <v/>
      </c>
      <c r="J152" s="33" t="str">
        <f aca="false">IF(ISBLANK(Values!E151),"",Values!F151 )</f>
        <v/>
      </c>
      <c r="K152" s="28" t="str">
        <f aca="false">IF(ISBLANK(Values!E151),"",IF(Values!J151, Values!$B$4, Values!$B$5))</f>
        <v/>
      </c>
      <c r="L152" s="32" t="str">
        <f aca="false">IF(ISBLANK(Values!E151),"",Values!$B$18)</f>
        <v/>
      </c>
      <c r="M152" s="35" t="str">
        <f aca="false">IF(ISBLANK(Values!E151),"",Values!$M151)</f>
        <v/>
      </c>
      <c r="N152" s="35" t="str">
        <f aca="false">IF(ISBLANK(Values!F151),"",Values!$N151)</f>
        <v/>
      </c>
      <c r="O152" s="1" t="str">
        <f aca="false">IF(ISBLANK(Values!F151),"",Values!$O151)</f>
        <v/>
      </c>
      <c r="W152" s="30" t="str">
        <f aca="false">IF(ISBLANK(Values!E151),"","Child")</f>
        <v/>
      </c>
      <c r="X152" s="30" t="str">
        <f aca="false">IF(ISBLANK(Values!E151),"",Values!$B$13)</f>
        <v/>
      </c>
      <c r="Y152" s="33" t="str">
        <f aca="false">IF(ISBLANK(Values!E151),"","Size-Color")</f>
        <v/>
      </c>
      <c r="Z152" s="30" t="str">
        <f aca="false">IF(ISBLANK(Values!E151),"","variation")</f>
        <v/>
      </c>
      <c r="AA152" s="1" t="str">
        <f aca="false">IF(ISBLANK(Values!E151),"",Values!$B$20)</f>
        <v/>
      </c>
      <c r="AI152" s="36"/>
      <c r="AJ152" s="37"/>
      <c r="AT152" s="28"/>
      <c r="BE152" s="27"/>
      <c r="BF152" s="27"/>
      <c r="BG152" s="27"/>
      <c r="BH152" s="27"/>
      <c r="DO152" s="27"/>
      <c r="DP152" s="27"/>
      <c r="DS152" s="27"/>
      <c r="DY152" s="27"/>
      <c r="DZ152" s="27"/>
      <c r="EA152" s="27"/>
      <c r="EB152" s="27"/>
      <c r="EC152" s="27"/>
      <c r="EV152" s="27"/>
      <c r="FO152" s="28"/>
    </row>
    <row r="153" customFormat="false" ht="15" hidden="false" customHeight="false" outlineLevel="0" collapsed="false">
      <c r="A153" s="27" t="str">
        <f aca="false">IF(ISBLANK(Values!E152),"",IF(Values!$B$37="EU","computercomponent","computer"))</f>
        <v/>
      </c>
      <c r="B153" s="34" t="str">
        <f aca="false">IF(ISBLANK(Values!E152),"",Values!F152)</f>
        <v/>
      </c>
      <c r="C153" s="30" t="str">
        <f aca="false">IF(ISBLANK(Values!E152),"","TellusRem")</f>
        <v/>
      </c>
      <c r="D153" s="29" t="str">
        <f aca="false">IF(ISBLANK(Values!E152),"",Values!E152)</f>
        <v/>
      </c>
      <c r="E153" s="27" t="str">
        <f aca="false">IF(ISBLANK(Values!E152),"","EAN")</f>
        <v/>
      </c>
      <c r="F153" s="28" t="str">
        <f aca="false">IF(ISBLANK(Values!E152),"",IF(Values!J152, SUBSTITUTE(Values!$B$1, "{language}", Values!H152) &amp; " " &amp;Values!$B$3, SUBSTITUTE(Values!$B$2, "{language}", Values!$H152) &amp; " " &amp;Values!$B$3))</f>
        <v/>
      </c>
      <c r="G153" s="30" t="str">
        <f aca="false">IF(ISBLANK(Values!E152),"","TellusRem")</f>
        <v/>
      </c>
      <c r="H153" s="27" t="str">
        <f aca="false">IF(ISBLANK(Values!E152),"",Values!$B$16)</f>
        <v/>
      </c>
      <c r="I153" s="27" t="str">
        <f aca="false">IF(ISBLANK(Values!E152),"","4730574031")</f>
        <v/>
      </c>
      <c r="J153" s="33" t="str">
        <f aca="false">IF(ISBLANK(Values!E152),"",Values!F152 )</f>
        <v/>
      </c>
      <c r="K153" s="28" t="str">
        <f aca="false">IF(ISBLANK(Values!E152),"",IF(Values!J152, Values!$B$4, Values!$B$5))</f>
        <v/>
      </c>
      <c r="L153" s="32" t="str">
        <f aca="false">IF(ISBLANK(Values!E152),"",Values!$B$18)</f>
        <v/>
      </c>
      <c r="M153" s="35" t="str">
        <f aca="false">IF(ISBLANK(Values!E152),"",Values!$M152)</f>
        <v/>
      </c>
      <c r="N153" s="35" t="str">
        <f aca="false">IF(ISBLANK(Values!F152),"",Values!$N152)</f>
        <v/>
      </c>
      <c r="O153" s="1" t="str">
        <f aca="false">IF(ISBLANK(Values!F152),"",Values!$O152)</f>
        <v/>
      </c>
      <c r="W153" s="30" t="str">
        <f aca="false">IF(ISBLANK(Values!E152),"","Child")</f>
        <v/>
      </c>
      <c r="X153" s="30" t="str">
        <f aca="false">IF(ISBLANK(Values!E152),"",Values!$B$13)</f>
        <v/>
      </c>
      <c r="Y153" s="33" t="str">
        <f aca="false">IF(ISBLANK(Values!E152),"","Size-Color")</f>
        <v/>
      </c>
      <c r="Z153" s="30" t="str">
        <f aca="false">IF(ISBLANK(Values!E152),"","variation")</f>
        <v/>
      </c>
      <c r="AA153" s="1" t="str">
        <f aca="false">IF(ISBLANK(Values!E152),"",Values!$B$20)</f>
        <v/>
      </c>
      <c r="AI153" s="36"/>
      <c r="AJ153" s="37"/>
      <c r="AT153" s="28"/>
      <c r="BE153" s="27"/>
      <c r="BF153" s="27"/>
      <c r="BG153" s="27"/>
      <c r="BH153" s="27"/>
      <c r="DO153" s="27"/>
      <c r="DP153" s="27"/>
      <c r="DS153" s="27"/>
      <c r="DY153" s="27"/>
      <c r="DZ153" s="27"/>
      <c r="EA153" s="27"/>
      <c r="EB153" s="27"/>
      <c r="EC153" s="27"/>
      <c r="EV153" s="27"/>
      <c r="FO153" s="28"/>
    </row>
    <row r="154" customFormat="false" ht="15" hidden="false" customHeight="false" outlineLevel="0" collapsed="false">
      <c r="A154" s="27" t="str">
        <f aca="false">IF(ISBLANK(Values!E153),"",IF(Values!$B$37="EU","computercomponent","computer"))</f>
        <v/>
      </c>
      <c r="B154" s="34" t="str">
        <f aca="false">IF(ISBLANK(Values!E153),"",Values!F153)</f>
        <v/>
      </c>
      <c r="C154" s="30" t="str">
        <f aca="false">IF(ISBLANK(Values!E153),"","TellusRem")</f>
        <v/>
      </c>
      <c r="D154" s="29" t="str">
        <f aca="false">IF(ISBLANK(Values!E153),"",Values!E153)</f>
        <v/>
      </c>
      <c r="E154" s="27" t="str">
        <f aca="false">IF(ISBLANK(Values!E153),"","EAN")</f>
        <v/>
      </c>
      <c r="F154" s="28" t="str">
        <f aca="false">IF(ISBLANK(Values!E153),"",IF(Values!J153, SUBSTITUTE(Values!$B$1, "{language}", Values!H153) &amp; " " &amp;Values!$B$3, SUBSTITUTE(Values!$B$2, "{language}", Values!$H153) &amp; " " &amp;Values!$B$3))</f>
        <v/>
      </c>
      <c r="G154" s="30" t="str">
        <f aca="false">IF(ISBLANK(Values!E153),"","TellusRem")</f>
        <v/>
      </c>
      <c r="H154" s="27" t="str">
        <f aca="false">IF(ISBLANK(Values!E153),"",Values!$B$16)</f>
        <v/>
      </c>
      <c r="I154" s="27" t="str">
        <f aca="false">IF(ISBLANK(Values!E153),"","4730574031")</f>
        <v/>
      </c>
      <c r="J154" s="33" t="str">
        <f aca="false">IF(ISBLANK(Values!E153),"",Values!F153 )</f>
        <v/>
      </c>
      <c r="K154" s="28" t="str">
        <f aca="false">IF(ISBLANK(Values!E153),"",IF(Values!J153, Values!$B$4, Values!$B$5))</f>
        <v/>
      </c>
      <c r="L154" s="32" t="str">
        <f aca="false">IF(ISBLANK(Values!E153),"",Values!$B$18)</f>
        <v/>
      </c>
      <c r="M154" s="35" t="str">
        <f aca="false">IF(ISBLANK(Values!E153),"",Values!$M153)</f>
        <v/>
      </c>
      <c r="N154" s="35" t="str">
        <f aca="false">IF(ISBLANK(Values!F153),"",Values!$N153)</f>
        <v/>
      </c>
      <c r="O154" s="1" t="str">
        <f aca="false">IF(ISBLANK(Values!F153),"",Values!$O153)</f>
        <v/>
      </c>
      <c r="W154" s="30" t="str">
        <f aca="false">IF(ISBLANK(Values!E153),"","Child")</f>
        <v/>
      </c>
      <c r="X154" s="30" t="str">
        <f aca="false">IF(ISBLANK(Values!E153),"",Values!$B$13)</f>
        <v/>
      </c>
      <c r="Y154" s="33" t="str">
        <f aca="false">IF(ISBLANK(Values!E153),"","Size-Color")</f>
        <v/>
      </c>
      <c r="Z154" s="30" t="str">
        <f aca="false">IF(ISBLANK(Values!E153),"","variation")</f>
        <v/>
      </c>
      <c r="AA154" s="1" t="str">
        <f aca="false">IF(ISBLANK(Values!E153),"",Values!$B$20)</f>
        <v/>
      </c>
      <c r="AI154" s="36"/>
      <c r="AJ154" s="37"/>
      <c r="AT154" s="28"/>
      <c r="BE154" s="27"/>
      <c r="BF154" s="27"/>
      <c r="BG154" s="27"/>
      <c r="BH154" s="27"/>
      <c r="DO154" s="27"/>
      <c r="DP154" s="27"/>
      <c r="DS154" s="27"/>
      <c r="DY154" s="27"/>
      <c r="DZ154" s="27"/>
      <c r="EA154" s="27"/>
      <c r="EB154" s="27"/>
      <c r="EC154" s="27"/>
      <c r="EV154" s="27"/>
      <c r="FO154" s="28"/>
    </row>
    <row r="155" customFormat="false" ht="15" hidden="false" customHeight="false" outlineLevel="0" collapsed="false">
      <c r="A155" s="27" t="str">
        <f aca="false">IF(ISBLANK(Values!E154),"",IF(Values!$B$37="EU","computercomponent","computer"))</f>
        <v/>
      </c>
      <c r="B155" s="34" t="str">
        <f aca="false">IF(ISBLANK(Values!E154),"",Values!F154)</f>
        <v/>
      </c>
      <c r="C155" s="30" t="str">
        <f aca="false">IF(ISBLANK(Values!E154),"","TellusRem")</f>
        <v/>
      </c>
      <c r="D155" s="29" t="str">
        <f aca="false">IF(ISBLANK(Values!E154),"",Values!E154)</f>
        <v/>
      </c>
      <c r="E155" s="27" t="str">
        <f aca="false">IF(ISBLANK(Values!E154),"","EAN")</f>
        <v/>
      </c>
      <c r="F155" s="28" t="str">
        <f aca="false">IF(ISBLANK(Values!E154),"",IF(Values!J154, SUBSTITUTE(Values!$B$1, "{language}", Values!H154) &amp; " " &amp;Values!$B$3, SUBSTITUTE(Values!$B$2, "{language}", Values!$H154) &amp; " " &amp;Values!$B$3))</f>
        <v/>
      </c>
      <c r="G155" s="30" t="str">
        <f aca="false">IF(ISBLANK(Values!E154),"","TellusRem")</f>
        <v/>
      </c>
      <c r="H155" s="27" t="str">
        <f aca="false">IF(ISBLANK(Values!E154),"",Values!$B$16)</f>
        <v/>
      </c>
      <c r="I155" s="27" t="str">
        <f aca="false">IF(ISBLANK(Values!E154),"","4730574031")</f>
        <v/>
      </c>
      <c r="J155" s="33" t="str">
        <f aca="false">IF(ISBLANK(Values!E154),"",Values!F154 )</f>
        <v/>
      </c>
      <c r="K155" s="28" t="str">
        <f aca="false">IF(ISBLANK(Values!E154),"",IF(Values!J154, Values!$B$4, Values!$B$5))</f>
        <v/>
      </c>
      <c r="L155" s="32" t="str">
        <f aca="false">IF(ISBLANK(Values!E154),"",Values!$B$18)</f>
        <v/>
      </c>
      <c r="M155" s="35" t="str">
        <f aca="false">IF(ISBLANK(Values!E154),"",Values!$M154)</f>
        <v/>
      </c>
      <c r="N155" s="35" t="str">
        <f aca="false">IF(ISBLANK(Values!F154),"",Values!$N154)</f>
        <v/>
      </c>
      <c r="O155" s="1" t="str">
        <f aca="false">IF(ISBLANK(Values!F154),"",Values!$O154)</f>
        <v/>
      </c>
      <c r="W155" s="30" t="str">
        <f aca="false">IF(ISBLANK(Values!E154),"","Child")</f>
        <v/>
      </c>
      <c r="X155" s="30" t="str">
        <f aca="false">IF(ISBLANK(Values!E154),"",Values!$B$13)</f>
        <v/>
      </c>
      <c r="Y155" s="33" t="str">
        <f aca="false">IF(ISBLANK(Values!E154),"","Size-Color")</f>
        <v/>
      </c>
      <c r="Z155" s="30" t="str">
        <f aca="false">IF(ISBLANK(Values!E154),"","variation")</f>
        <v/>
      </c>
      <c r="AA155" s="1" t="str">
        <f aca="false">IF(ISBLANK(Values!E154),"",Values!$B$20)</f>
        <v/>
      </c>
      <c r="AI155" s="36"/>
      <c r="AJ155" s="37"/>
      <c r="AT155" s="28"/>
      <c r="BE155" s="27"/>
      <c r="BF155" s="27"/>
      <c r="BG155" s="27"/>
      <c r="BH155" s="27"/>
      <c r="DO155" s="27"/>
      <c r="DP155" s="27"/>
      <c r="DS155" s="27"/>
      <c r="DY155" s="27"/>
      <c r="DZ155" s="27"/>
      <c r="EA155" s="27"/>
      <c r="EB155" s="27"/>
      <c r="EC155" s="27"/>
      <c r="EV155" s="27"/>
      <c r="FO155" s="28"/>
    </row>
    <row r="156" customFormat="false" ht="15" hidden="false" customHeight="false" outlineLevel="0" collapsed="false">
      <c r="A156" s="27" t="str">
        <f aca="false">IF(ISBLANK(Values!E155),"",IF(Values!$B$37="EU","computercomponent","computer"))</f>
        <v/>
      </c>
      <c r="B156" s="34" t="str">
        <f aca="false">IF(ISBLANK(Values!E155),"",Values!F155)</f>
        <v/>
      </c>
      <c r="C156" s="30" t="str">
        <f aca="false">IF(ISBLANK(Values!E155),"","TellusRem")</f>
        <v/>
      </c>
      <c r="D156" s="29" t="str">
        <f aca="false">IF(ISBLANK(Values!E155),"",Values!E155)</f>
        <v/>
      </c>
      <c r="E156" s="27" t="str">
        <f aca="false">IF(ISBLANK(Values!E155),"","EAN")</f>
        <v/>
      </c>
      <c r="F156" s="28" t="str">
        <f aca="false">IF(ISBLANK(Values!E155),"",IF(Values!J155, SUBSTITUTE(Values!$B$1, "{language}", Values!H155) &amp; " " &amp;Values!$B$3, SUBSTITUTE(Values!$B$2, "{language}", Values!$H155) &amp; " " &amp;Values!$B$3))</f>
        <v/>
      </c>
      <c r="G156" s="30" t="str">
        <f aca="false">IF(ISBLANK(Values!E155),"","TellusRem")</f>
        <v/>
      </c>
      <c r="H156" s="27" t="str">
        <f aca="false">IF(ISBLANK(Values!E155),"",Values!$B$16)</f>
        <v/>
      </c>
      <c r="I156" s="27" t="str">
        <f aca="false">IF(ISBLANK(Values!E155),"","4730574031")</f>
        <v/>
      </c>
      <c r="J156" s="33" t="str">
        <f aca="false">IF(ISBLANK(Values!E155),"",Values!F155 )</f>
        <v/>
      </c>
      <c r="K156" s="28" t="str">
        <f aca="false">IF(ISBLANK(Values!E155),"",IF(Values!J155, Values!$B$4, Values!$B$5))</f>
        <v/>
      </c>
      <c r="L156" s="32" t="str">
        <f aca="false">IF(ISBLANK(Values!E155),"",Values!$B$18)</f>
        <v/>
      </c>
      <c r="M156" s="35" t="str">
        <f aca="false">IF(ISBLANK(Values!E155),"",Values!$M155)</f>
        <v/>
      </c>
      <c r="N156" s="35" t="str">
        <f aca="false">IF(ISBLANK(Values!F155),"",Values!$N155)</f>
        <v/>
      </c>
      <c r="O156" s="1" t="str">
        <f aca="false">IF(ISBLANK(Values!F155),"",Values!$O155)</f>
        <v/>
      </c>
      <c r="W156" s="30" t="str">
        <f aca="false">IF(ISBLANK(Values!E155),"","Child")</f>
        <v/>
      </c>
      <c r="X156" s="30" t="str">
        <f aca="false">IF(ISBLANK(Values!E155),"",Values!$B$13)</f>
        <v/>
      </c>
      <c r="Y156" s="33" t="str">
        <f aca="false">IF(ISBLANK(Values!E155),"","Size-Color")</f>
        <v/>
      </c>
      <c r="Z156" s="30" t="str">
        <f aca="false">IF(ISBLANK(Values!E155),"","variation")</f>
        <v/>
      </c>
      <c r="AA156" s="1" t="str">
        <f aca="false">IF(ISBLANK(Values!E155),"",Values!$B$20)</f>
        <v/>
      </c>
      <c r="AI156" s="36"/>
      <c r="AJ156" s="37"/>
      <c r="AT156" s="28"/>
      <c r="BE156" s="27"/>
      <c r="BF156" s="27"/>
      <c r="BG156" s="27"/>
      <c r="BH156" s="27"/>
      <c r="DO156" s="27"/>
      <c r="DP156" s="27"/>
      <c r="DS156" s="27"/>
      <c r="DY156" s="27"/>
      <c r="DZ156" s="27"/>
      <c r="EA156" s="27"/>
      <c r="EB156" s="27"/>
      <c r="EC156" s="27"/>
      <c r="EV156" s="27"/>
      <c r="FO156" s="28"/>
    </row>
    <row r="157" customFormat="false" ht="15" hidden="false" customHeight="false" outlineLevel="0" collapsed="false">
      <c r="A157" s="27" t="str">
        <f aca="false">IF(ISBLANK(Values!E156),"",IF(Values!$B$37="EU","computercomponent","computer"))</f>
        <v/>
      </c>
      <c r="B157" s="34" t="str">
        <f aca="false">IF(ISBLANK(Values!E156),"",Values!F156)</f>
        <v/>
      </c>
      <c r="C157" s="30" t="str">
        <f aca="false">IF(ISBLANK(Values!E156),"","TellusRem")</f>
        <v/>
      </c>
      <c r="D157" s="29" t="str">
        <f aca="false">IF(ISBLANK(Values!E156),"",Values!E156)</f>
        <v/>
      </c>
      <c r="E157" s="27" t="str">
        <f aca="false">IF(ISBLANK(Values!E156),"","EAN")</f>
        <v/>
      </c>
      <c r="F157" s="28" t="str">
        <f aca="false">IF(ISBLANK(Values!E156),"",IF(Values!J156, SUBSTITUTE(Values!$B$1, "{language}", Values!H156) &amp; " " &amp;Values!$B$3, SUBSTITUTE(Values!$B$2, "{language}", Values!$H156) &amp; " " &amp;Values!$B$3))</f>
        <v/>
      </c>
      <c r="G157" s="30" t="str">
        <f aca="false">IF(ISBLANK(Values!E156),"","TellusRem")</f>
        <v/>
      </c>
      <c r="H157" s="27" t="str">
        <f aca="false">IF(ISBLANK(Values!E156),"",Values!$B$16)</f>
        <v/>
      </c>
      <c r="I157" s="27" t="str">
        <f aca="false">IF(ISBLANK(Values!E156),"","4730574031")</f>
        <v/>
      </c>
      <c r="J157" s="33" t="str">
        <f aca="false">IF(ISBLANK(Values!E156),"",Values!F156 )</f>
        <v/>
      </c>
      <c r="K157" s="28" t="str">
        <f aca="false">IF(ISBLANK(Values!E156),"",IF(Values!J156, Values!$B$4, Values!$B$5))</f>
        <v/>
      </c>
      <c r="L157" s="32" t="str">
        <f aca="false">IF(ISBLANK(Values!E156),"",Values!$B$18)</f>
        <v/>
      </c>
      <c r="M157" s="35" t="str">
        <f aca="false">IF(ISBLANK(Values!E156),"",Values!$M156)</f>
        <v/>
      </c>
      <c r="N157" s="35" t="str">
        <f aca="false">IF(ISBLANK(Values!F156),"",Values!$N156)</f>
        <v/>
      </c>
      <c r="O157" s="1" t="str">
        <f aca="false">IF(ISBLANK(Values!F156),"",Values!$O156)</f>
        <v/>
      </c>
      <c r="W157" s="30" t="str">
        <f aca="false">IF(ISBLANK(Values!E156),"","Child")</f>
        <v/>
      </c>
      <c r="X157" s="30" t="str">
        <f aca="false">IF(ISBLANK(Values!E156),"",Values!$B$13)</f>
        <v/>
      </c>
      <c r="Y157" s="33" t="str">
        <f aca="false">IF(ISBLANK(Values!E156),"","Size-Color")</f>
        <v/>
      </c>
      <c r="Z157" s="30" t="str">
        <f aca="false">IF(ISBLANK(Values!E156),"","variation")</f>
        <v/>
      </c>
      <c r="AA157" s="1" t="str">
        <f aca="false">IF(ISBLANK(Values!E156),"",Values!$B$20)</f>
        <v/>
      </c>
      <c r="AI157" s="36"/>
      <c r="AJ157" s="37"/>
      <c r="AT157" s="28"/>
      <c r="BE157" s="27"/>
      <c r="BF157" s="27"/>
      <c r="BG157" s="27"/>
      <c r="BH157" s="27"/>
      <c r="DO157" s="27"/>
      <c r="DP157" s="27"/>
      <c r="DS157" s="27"/>
      <c r="DY157" s="27"/>
      <c r="DZ157" s="27"/>
      <c r="EA157" s="27"/>
      <c r="EB157" s="27"/>
      <c r="EC157" s="27"/>
      <c r="EV157" s="27"/>
      <c r="FO157" s="28"/>
    </row>
    <row r="158" customFormat="false" ht="15" hidden="false" customHeight="false" outlineLevel="0" collapsed="false">
      <c r="A158" s="27" t="str">
        <f aca="false">IF(ISBLANK(Values!E157),"",IF(Values!$B$37="EU","computercomponent","computer"))</f>
        <v/>
      </c>
      <c r="B158" s="34" t="str">
        <f aca="false">IF(ISBLANK(Values!E157),"",Values!F157)</f>
        <v/>
      </c>
      <c r="C158" s="30" t="str">
        <f aca="false">IF(ISBLANK(Values!E157),"","TellusRem")</f>
        <v/>
      </c>
      <c r="D158" s="29" t="str">
        <f aca="false">IF(ISBLANK(Values!E157),"",Values!E157)</f>
        <v/>
      </c>
      <c r="E158" s="27" t="str">
        <f aca="false">IF(ISBLANK(Values!E157),"","EAN")</f>
        <v/>
      </c>
      <c r="F158" s="28" t="str">
        <f aca="false">IF(ISBLANK(Values!E157),"",IF(Values!J157, SUBSTITUTE(Values!$B$1, "{language}", Values!H157) &amp; " " &amp;Values!$B$3, SUBSTITUTE(Values!$B$2, "{language}", Values!$H157) &amp; " " &amp;Values!$B$3))</f>
        <v/>
      </c>
      <c r="G158" s="30" t="str">
        <f aca="false">IF(ISBLANK(Values!E157),"","TellusRem")</f>
        <v/>
      </c>
      <c r="H158" s="27" t="str">
        <f aca="false">IF(ISBLANK(Values!E157),"",Values!$B$16)</f>
        <v/>
      </c>
      <c r="I158" s="27" t="str">
        <f aca="false">IF(ISBLANK(Values!E157),"","4730574031")</f>
        <v/>
      </c>
      <c r="J158" s="33" t="str">
        <f aca="false">IF(ISBLANK(Values!E157),"",Values!F157 )</f>
        <v/>
      </c>
      <c r="K158" s="28" t="str">
        <f aca="false">IF(ISBLANK(Values!E157),"",IF(Values!J157, Values!$B$4, Values!$B$5))</f>
        <v/>
      </c>
      <c r="L158" s="32" t="str">
        <f aca="false">IF(ISBLANK(Values!E157),"",Values!$B$18)</f>
        <v/>
      </c>
      <c r="M158" s="35" t="str">
        <f aca="false">IF(ISBLANK(Values!E157),"",Values!$M157)</f>
        <v/>
      </c>
      <c r="N158" s="35" t="str">
        <f aca="false">IF(ISBLANK(Values!F157),"",Values!$N157)</f>
        <v/>
      </c>
      <c r="O158" s="1" t="str">
        <f aca="false">IF(ISBLANK(Values!F157),"",Values!$O157)</f>
        <v/>
      </c>
      <c r="W158" s="30" t="str">
        <f aca="false">IF(ISBLANK(Values!E157),"","Child")</f>
        <v/>
      </c>
      <c r="X158" s="30" t="str">
        <f aca="false">IF(ISBLANK(Values!E157),"",Values!$B$13)</f>
        <v/>
      </c>
      <c r="Y158" s="33" t="str">
        <f aca="false">IF(ISBLANK(Values!E157),"","Size-Color")</f>
        <v/>
      </c>
      <c r="Z158" s="30" t="str">
        <f aca="false">IF(ISBLANK(Values!E157),"","variation")</f>
        <v/>
      </c>
      <c r="AA158" s="1" t="str">
        <f aca="false">IF(ISBLANK(Values!E157),"",Values!$B$20)</f>
        <v/>
      </c>
      <c r="AI158" s="36"/>
      <c r="AJ158" s="37"/>
      <c r="AT158" s="28"/>
      <c r="BE158" s="27"/>
      <c r="BF158" s="27"/>
      <c r="BG158" s="27"/>
      <c r="BH158" s="27"/>
      <c r="DO158" s="27"/>
      <c r="DP158" s="27"/>
      <c r="DS158" s="27"/>
      <c r="DY158" s="27"/>
      <c r="DZ158" s="27"/>
      <c r="EA158" s="27"/>
      <c r="EB158" s="27"/>
      <c r="EC158" s="27"/>
      <c r="EV158" s="27"/>
      <c r="FO158" s="28"/>
    </row>
    <row r="159" customFormat="false" ht="15" hidden="false" customHeight="false" outlineLevel="0" collapsed="false">
      <c r="A159" s="27" t="str">
        <f aca="false">IF(ISBLANK(Values!E158),"",IF(Values!$B$37="EU","computercomponent","computer"))</f>
        <v/>
      </c>
      <c r="B159" s="34" t="str">
        <f aca="false">IF(ISBLANK(Values!E158),"",Values!F158)</f>
        <v/>
      </c>
      <c r="C159" s="30" t="str">
        <f aca="false">IF(ISBLANK(Values!E158),"","TellusRem")</f>
        <v/>
      </c>
      <c r="D159" s="29" t="str">
        <f aca="false">IF(ISBLANK(Values!E158),"",Values!E158)</f>
        <v/>
      </c>
      <c r="E159" s="27" t="str">
        <f aca="false">IF(ISBLANK(Values!E158),"","EAN")</f>
        <v/>
      </c>
      <c r="F159" s="28" t="str">
        <f aca="false">IF(ISBLANK(Values!E158),"",IF(Values!J158, SUBSTITUTE(Values!$B$1, "{language}", Values!H158) &amp; " " &amp;Values!$B$3, SUBSTITUTE(Values!$B$2, "{language}", Values!$H158) &amp; " " &amp;Values!$B$3))</f>
        <v/>
      </c>
      <c r="G159" s="30" t="str">
        <f aca="false">IF(ISBLANK(Values!E158),"","TellusRem")</f>
        <v/>
      </c>
      <c r="H159" s="27" t="str">
        <f aca="false">IF(ISBLANK(Values!E158),"",Values!$B$16)</f>
        <v/>
      </c>
      <c r="I159" s="27" t="str">
        <f aca="false">IF(ISBLANK(Values!E158),"","4730574031")</f>
        <v/>
      </c>
      <c r="J159" s="33" t="str">
        <f aca="false">IF(ISBLANK(Values!E158),"",Values!F158 )</f>
        <v/>
      </c>
      <c r="K159" s="28" t="str">
        <f aca="false">IF(ISBLANK(Values!E158),"",IF(Values!J158, Values!$B$4, Values!$B$5))</f>
        <v/>
      </c>
      <c r="L159" s="32" t="str">
        <f aca="false">IF(ISBLANK(Values!E158),"",Values!$B$18)</f>
        <v/>
      </c>
      <c r="M159" s="35" t="str">
        <f aca="false">IF(ISBLANK(Values!E158),"",Values!$M158)</f>
        <v/>
      </c>
      <c r="N159" s="35" t="str">
        <f aca="false">IF(ISBLANK(Values!F158),"",Values!$N158)</f>
        <v/>
      </c>
      <c r="O159" s="1" t="str">
        <f aca="false">IF(ISBLANK(Values!F158),"",Values!$O158)</f>
        <v/>
      </c>
      <c r="W159" s="30" t="str">
        <f aca="false">IF(ISBLANK(Values!E158),"","Child")</f>
        <v/>
      </c>
      <c r="X159" s="30" t="str">
        <f aca="false">IF(ISBLANK(Values!E158),"",Values!$B$13)</f>
        <v/>
      </c>
      <c r="Y159" s="33" t="str">
        <f aca="false">IF(ISBLANK(Values!E158),"","Size-Color")</f>
        <v/>
      </c>
      <c r="Z159" s="30" t="str">
        <f aca="false">IF(ISBLANK(Values!E158),"","variation")</f>
        <v/>
      </c>
      <c r="AA159" s="1" t="str">
        <f aca="false">IF(ISBLANK(Values!E158),"",Values!$B$20)</f>
        <v/>
      </c>
      <c r="AI159" s="36"/>
      <c r="AJ159" s="37"/>
      <c r="AT159" s="28"/>
      <c r="BE159" s="27"/>
      <c r="BF159" s="27"/>
      <c r="BG159" s="27"/>
      <c r="BH159" s="27"/>
      <c r="DO159" s="27"/>
      <c r="DP159" s="27"/>
      <c r="DS159" s="27"/>
      <c r="DY159" s="27"/>
      <c r="DZ159" s="27"/>
      <c r="EA159" s="27"/>
      <c r="EB159" s="27"/>
      <c r="EC159" s="27"/>
      <c r="EV159" s="27"/>
      <c r="FO159" s="28"/>
    </row>
    <row r="160" customFormat="false" ht="15" hidden="false" customHeight="false" outlineLevel="0" collapsed="false">
      <c r="A160" s="27" t="str">
        <f aca="false">IF(ISBLANK(Values!E159),"",IF(Values!$B$37="EU","computercomponent","computer"))</f>
        <v/>
      </c>
      <c r="B160" s="34" t="str">
        <f aca="false">IF(ISBLANK(Values!E159),"",Values!F159)</f>
        <v/>
      </c>
      <c r="C160" s="30" t="str">
        <f aca="false">IF(ISBLANK(Values!E159),"","TellusRem")</f>
        <v/>
      </c>
      <c r="D160" s="29" t="str">
        <f aca="false">IF(ISBLANK(Values!E159),"",Values!E159)</f>
        <v/>
      </c>
      <c r="E160" s="27" t="str">
        <f aca="false">IF(ISBLANK(Values!E159),"","EAN")</f>
        <v/>
      </c>
      <c r="F160" s="28" t="str">
        <f aca="false">IF(ISBLANK(Values!E159),"",IF(Values!J159, SUBSTITUTE(Values!$B$1, "{language}", Values!H159) &amp; " " &amp;Values!$B$3, SUBSTITUTE(Values!$B$2, "{language}", Values!$H159) &amp; " " &amp;Values!$B$3))</f>
        <v/>
      </c>
      <c r="G160" s="30" t="str">
        <f aca="false">IF(ISBLANK(Values!E159),"","TellusRem")</f>
        <v/>
      </c>
      <c r="H160" s="27" t="str">
        <f aca="false">IF(ISBLANK(Values!E159),"",Values!$B$16)</f>
        <v/>
      </c>
      <c r="I160" s="27" t="str">
        <f aca="false">IF(ISBLANK(Values!E159),"","4730574031")</f>
        <v/>
      </c>
      <c r="J160" s="33" t="str">
        <f aca="false">IF(ISBLANK(Values!E159),"",Values!F159 )</f>
        <v/>
      </c>
      <c r="K160" s="28" t="str">
        <f aca="false">IF(ISBLANK(Values!E159),"",IF(Values!J159, Values!$B$4, Values!$B$5))</f>
        <v/>
      </c>
      <c r="L160" s="32" t="str">
        <f aca="false">IF(ISBLANK(Values!E159),"",Values!$B$18)</f>
        <v/>
      </c>
      <c r="M160" s="35" t="str">
        <f aca="false">IF(ISBLANK(Values!E159),"",Values!$M159)</f>
        <v/>
      </c>
      <c r="N160" s="35" t="str">
        <f aca="false">IF(ISBLANK(Values!F159),"",Values!$N159)</f>
        <v/>
      </c>
      <c r="O160" s="1" t="str">
        <f aca="false">IF(ISBLANK(Values!F159),"",Values!$O159)</f>
        <v/>
      </c>
      <c r="W160" s="30" t="str">
        <f aca="false">IF(ISBLANK(Values!E159),"","Child")</f>
        <v/>
      </c>
      <c r="X160" s="30" t="str">
        <f aca="false">IF(ISBLANK(Values!E159),"",Values!$B$13)</f>
        <v/>
      </c>
      <c r="Y160" s="33" t="str">
        <f aca="false">IF(ISBLANK(Values!E159),"","Size-Color")</f>
        <v/>
      </c>
      <c r="Z160" s="30" t="str">
        <f aca="false">IF(ISBLANK(Values!E159),"","variation")</f>
        <v/>
      </c>
      <c r="AA160" s="1" t="str">
        <f aca="false">IF(ISBLANK(Values!E159),"",Values!$B$20)</f>
        <v/>
      </c>
      <c r="AI160" s="36"/>
      <c r="AJ160" s="37"/>
      <c r="AT160" s="28"/>
      <c r="BE160" s="27"/>
      <c r="BF160" s="27"/>
      <c r="BG160" s="27"/>
      <c r="BH160" s="27"/>
      <c r="DO160" s="27"/>
      <c r="DP160" s="27"/>
      <c r="DS160" s="27"/>
      <c r="DY160" s="27"/>
      <c r="DZ160" s="27"/>
      <c r="EA160" s="27"/>
      <c r="EB160" s="27"/>
      <c r="EC160" s="27"/>
      <c r="EV160" s="27"/>
      <c r="FO160" s="28"/>
    </row>
    <row r="161" customFormat="false" ht="15" hidden="false" customHeight="false" outlineLevel="0" collapsed="false">
      <c r="A161" s="27" t="str">
        <f aca="false">IF(ISBLANK(Values!E160),"",IF(Values!$B$37="EU","computercomponent","computer"))</f>
        <v/>
      </c>
      <c r="B161" s="34" t="str">
        <f aca="false">IF(ISBLANK(Values!E160),"",Values!F160)</f>
        <v/>
      </c>
      <c r="C161" s="30" t="str">
        <f aca="false">IF(ISBLANK(Values!E160),"","TellusRem")</f>
        <v/>
      </c>
      <c r="D161" s="29" t="str">
        <f aca="false">IF(ISBLANK(Values!E160),"",Values!E160)</f>
        <v/>
      </c>
      <c r="E161" s="27" t="str">
        <f aca="false">IF(ISBLANK(Values!E160),"","EAN")</f>
        <v/>
      </c>
      <c r="F161" s="28" t="str">
        <f aca="false">IF(ISBLANK(Values!E160),"",IF(Values!J160, SUBSTITUTE(Values!$B$1, "{language}", Values!H160) &amp; " " &amp;Values!$B$3, SUBSTITUTE(Values!$B$2, "{language}", Values!$H160) &amp; " " &amp;Values!$B$3))</f>
        <v/>
      </c>
      <c r="G161" s="30" t="str">
        <f aca="false">IF(ISBLANK(Values!E160),"","TellusRem")</f>
        <v/>
      </c>
      <c r="H161" s="27" t="str">
        <f aca="false">IF(ISBLANK(Values!E160),"",Values!$B$16)</f>
        <v/>
      </c>
      <c r="I161" s="27" t="str">
        <f aca="false">IF(ISBLANK(Values!E160),"","4730574031")</f>
        <v/>
      </c>
      <c r="J161" s="33" t="str">
        <f aca="false">IF(ISBLANK(Values!E160),"",Values!F160 )</f>
        <v/>
      </c>
      <c r="K161" s="28" t="str">
        <f aca="false">IF(ISBLANK(Values!E160),"",IF(Values!J160, Values!$B$4, Values!$B$5))</f>
        <v/>
      </c>
      <c r="L161" s="32" t="str">
        <f aca="false">IF(ISBLANK(Values!E160),"",Values!$B$18)</f>
        <v/>
      </c>
      <c r="M161" s="35" t="str">
        <f aca="false">IF(ISBLANK(Values!E160),"",Values!$M160)</f>
        <v/>
      </c>
      <c r="N161" s="35" t="str">
        <f aca="false">IF(ISBLANK(Values!F160),"",Values!$N160)</f>
        <v/>
      </c>
      <c r="O161" s="1" t="str">
        <f aca="false">IF(ISBLANK(Values!F160),"",Values!$O160)</f>
        <v/>
      </c>
      <c r="W161" s="30" t="str">
        <f aca="false">IF(ISBLANK(Values!E160),"","Child")</f>
        <v/>
      </c>
      <c r="X161" s="30" t="str">
        <f aca="false">IF(ISBLANK(Values!E160),"",Values!$B$13)</f>
        <v/>
      </c>
      <c r="Y161" s="33" t="str">
        <f aca="false">IF(ISBLANK(Values!E160),"","Size-Color")</f>
        <v/>
      </c>
      <c r="Z161" s="30" t="str">
        <f aca="false">IF(ISBLANK(Values!E160),"","variation")</f>
        <v/>
      </c>
      <c r="AA161" s="1" t="str">
        <f aca="false">IF(ISBLANK(Values!E160),"",Values!$B$20)</f>
        <v/>
      </c>
      <c r="AI161" s="36"/>
      <c r="AJ161" s="37"/>
      <c r="AT161" s="28"/>
      <c r="BE161" s="27"/>
      <c r="BF161" s="27"/>
      <c r="BG161" s="27"/>
      <c r="BH161" s="27"/>
      <c r="DO161" s="27"/>
      <c r="DP161" s="27"/>
      <c r="DS161" s="27"/>
      <c r="DY161" s="27"/>
      <c r="DZ161" s="27"/>
      <c r="EA161" s="27"/>
      <c r="EB161" s="27"/>
      <c r="EC161" s="27"/>
      <c r="EV161" s="27"/>
      <c r="FO161" s="28"/>
    </row>
    <row r="162" customFormat="false" ht="15" hidden="false" customHeight="false" outlineLevel="0" collapsed="false">
      <c r="A162" s="27" t="str">
        <f aca="false">IF(ISBLANK(Values!E161),"",IF(Values!$B$37="EU","computercomponent","computer"))</f>
        <v/>
      </c>
      <c r="B162" s="34" t="str">
        <f aca="false">IF(ISBLANK(Values!E161),"",Values!F161)</f>
        <v/>
      </c>
      <c r="C162" s="30" t="str">
        <f aca="false">IF(ISBLANK(Values!E161),"","TellusRem")</f>
        <v/>
      </c>
      <c r="D162" s="29" t="str">
        <f aca="false">IF(ISBLANK(Values!E161),"",Values!E161)</f>
        <v/>
      </c>
      <c r="E162" s="27" t="str">
        <f aca="false">IF(ISBLANK(Values!E161),"","EAN")</f>
        <v/>
      </c>
      <c r="F162" s="28" t="str">
        <f aca="false">IF(ISBLANK(Values!E161),"",IF(Values!J161, SUBSTITUTE(Values!$B$1, "{language}", Values!H161) &amp; " " &amp;Values!$B$3, SUBSTITUTE(Values!$B$2, "{language}", Values!$H161) &amp; " " &amp;Values!$B$3))</f>
        <v/>
      </c>
      <c r="G162" s="30" t="str">
        <f aca="false">IF(ISBLANK(Values!E161),"","TellusRem")</f>
        <v/>
      </c>
      <c r="H162" s="27" t="str">
        <f aca="false">IF(ISBLANK(Values!E161),"",Values!$B$16)</f>
        <v/>
      </c>
      <c r="I162" s="27" t="str">
        <f aca="false">IF(ISBLANK(Values!E161),"","4730574031")</f>
        <v/>
      </c>
      <c r="J162" s="33" t="str">
        <f aca="false">IF(ISBLANK(Values!E161),"",Values!F161 )</f>
        <v/>
      </c>
      <c r="K162" s="28" t="str">
        <f aca="false">IF(ISBLANK(Values!E161),"",IF(Values!J161, Values!$B$4, Values!$B$5))</f>
        <v/>
      </c>
      <c r="L162" s="32" t="str">
        <f aca="false">IF(ISBLANK(Values!E161),"",Values!$B$18)</f>
        <v/>
      </c>
      <c r="M162" s="35" t="str">
        <f aca="false">IF(ISBLANK(Values!E161),"",Values!$M161)</f>
        <v/>
      </c>
      <c r="N162" s="35" t="str">
        <f aca="false">IF(ISBLANK(Values!F161),"",Values!$N161)</f>
        <v/>
      </c>
      <c r="O162" s="1" t="str">
        <f aca="false">IF(ISBLANK(Values!F161),"",Values!$O161)</f>
        <v/>
      </c>
      <c r="W162" s="30" t="str">
        <f aca="false">IF(ISBLANK(Values!E161),"","Child")</f>
        <v/>
      </c>
      <c r="X162" s="30" t="str">
        <f aca="false">IF(ISBLANK(Values!E161),"",Values!$B$13)</f>
        <v/>
      </c>
      <c r="Y162" s="33" t="str">
        <f aca="false">IF(ISBLANK(Values!E161),"","Size-Color")</f>
        <v/>
      </c>
      <c r="Z162" s="30" t="str">
        <f aca="false">IF(ISBLANK(Values!E161),"","variation")</f>
        <v/>
      </c>
      <c r="AA162" s="1" t="str">
        <f aca="false">IF(ISBLANK(Values!E161),"",Values!$B$20)</f>
        <v/>
      </c>
      <c r="AI162" s="36"/>
      <c r="AJ162" s="37"/>
      <c r="AT162" s="28"/>
      <c r="BE162" s="27"/>
      <c r="BF162" s="27"/>
      <c r="BG162" s="27"/>
      <c r="BH162" s="27"/>
      <c r="DO162" s="27"/>
      <c r="DP162" s="27"/>
      <c r="DS162" s="27"/>
      <c r="DY162" s="27"/>
      <c r="DZ162" s="27"/>
      <c r="EA162" s="27"/>
      <c r="EB162" s="27"/>
      <c r="EC162" s="27"/>
      <c r="EV162" s="27"/>
      <c r="FO162" s="28"/>
    </row>
    <row r="163" customFormat="false" ht="15" hidden="false" customHeight="false" outlineLevel="0" collapsed="false">
      <c r="A163" s="27" t="str">
        <f aca="false">IF(ISBLANK(Values!E162),"",IF(Values!$B$37="EU","computercomponent","computer"))</f>
        <v/>
      </c>
      <c r="B163" s="34" t="str">
        <f aca="false">IF(ISBLANK(Values!E162),"",Values!F162)</f>
        <v/>
      </c>
      <c r="C163" s="30" t="str">
        <f aca="false">IF(ISBLANK(Values!E162),"","TellusRem")</f>
        <v/>
      </c>
      <c r="D163" s="29" t="str">
        <f aca="false">IF(ISBLANK(Values!E162),"",Values!E162)</f>
        <v/>
      </c>
      <c r="E163" s="27" t="str">
        <f aca="false">IF(ISBLANK(Values!E162),"","EAN")</f>
        <v/>
      </c>
      <c r="F163" s="28" t="str">
        <f aca="false">IF(ISBLANK(Values!E162),"",IF(Values!J162, SUBSTITUTE(Values!$B$1, "{language}", Values!H162) &amp; " " &amp;Values!$B$3, SUBSTITUTE(Values!$B$2, "{language}", Values!$H162) &amp; " " &amp;Values!$B$3))</f>
        <v/>
      </c>
      <c r="G163" s="30" t="str">
        <f aca="false">IF(ISBLANK(Values!E162),"","TellusRem")</f>
        <v/>
      </c>
      <c r="H163" s="27" t="str">
        <f aca="false">IF(ISBLANK(Values!E162),"",Values!$B$16)</f>
        <v/>
      </c>
      <c r="I163" s="27" t="str">
        <f aca="false">IF(ISBLANK(Values!E162),"","4730574031")</f>
        <v/>
      </c>
      <c r="J163" s="33" t="str">
        <f aca="false">IF(ISBLANK(Values!E162),"",Values!F162 )</f>
        <v/>
      </c>
      <c r="K163" s="28" t="str">
        <f aca="false">IF(ISBLANK(Values!E162),"",IF(Values!J162, Values!$B$4, Values!$B$5))</f>
        <v/>
      </c>
      <c r="L163" s="32" t="str">
        <f aca="false">IF(ISBLANK(Values!E162),"",Values!$B$18)</f>
        <v/>
      </c>
      <c r="M163" s="35" t="str">
        <f aca="false">IF(ISBLANK(Values!E162),"",Values!$M162)</f>
        <v/>
      </c>
      <c r="N163" s="35" t="str">
        <f aca="false">IF(ISBLANK(Values!F162),"",Values!$N162)</f>
        <v/>
      </c>
      <c r="O163" s="1" t="str">
        <f aca="false">IF(ISBLANK(Values!F162),"",Values!$O162)</f>
        <v/>
      </c>
      <c r="W163" s="30" t="str">
        <f aca="false">IF(ISBLANK(Values!E162),"","Child")</f>
        <v/>
      </c>
      <c r="X163" s="30" t="str">
        <f aca="false">IF(ISBLANK(Values!E162),"",Values!$B$13)</f>
        <v/>
      </c>
      <c r="Y163" s="33" t="str">
        <f aca="false">IF(ISBLANK(Values!E162),"","Size-Color")</f>
        <v/>
      </c>
      <c r="Z163" s="30" t="str">
        <f aca="false">IF(ISBLANK(Values!E162),"","variation")</f>
        <v/>
      </c>
      <c r="AA163" s="1" t="str">
        <f aca="false">IF(ISBLANK(Values!E162),"",Values!$B$20)</f>
        <v/>
      </c>
      <c r="AI163" s="36"/>
      <c r="AJ163" s="37"/>
      <c r="AT163" s="28"/>
      <c r="BE163" s="27"/>
      <c r="BF163" s="27"/>
      <c r="BG163" s="27"/>
      <c r="BH163" s="27"/>
      <c r="DO163" s="27"/>
      <c r="DP163" s="27"/>
      <c r="DS163" s="27"/>
      <c r="DY163" s="27"/>
      <c r="DZ163" s="27"/>
      <c r="EA163" s="27"/>
      <c r="EB163" s="27"/>
      <c r="EC163" s="27"/>
      <c r="EV163" s="27"/>
      <c r="FO163" s="28"/>
    </row>
    <row r="164" customFormat="false" ht="15" hidden="false" customHeight="false" outlineLevel="0" collapsed="false">
      <c r="A164" s="27" t="str">
        <f aca="false">IF(ISBLANK(Values!E163),"",IF(Values!$B$37="EU","computercomponent","computer"))</f>
        <v/>
      </c>
      <c r="B164" s="34" t="str">
        <f aca="false">IF(ISBLANK(Values!E163),"",Values!F163)</f>
        <v/>
      </c>
      <c r="C164" s="30" t="str">
        <f aca="false">IF(ISBLANK(Values!E163),"","TellusRem")</f>
        <v/>
      </c>
      <c r="D164" s="29" t="str">
        <f aca="false">IF(ISBLANK(Values!E163),"",Values!E163)</f>
        <v/>
      </c>
      <c r="E164" s="27" t="str">
        <f aca="false">IF(ISBLANK(Values!E163),"","EAN")</f>
        <v/>
      </c>
      <c r="F164" s="28" t="str">
        <f aca="false">IF(ISBLANK(Values!E163),"",IF(Values!J163, SUBSTITUTE(Values!$B$1, "{language}", Values!H163) &amp; " " &amp;Values!$B$3, SUBSTITUTE(Values!$B$2, "{language}", Values!$H163) &amp; " " &amp;Values!$B$3))</f>
        <v/>
      </c>
      <c r="G164" s="30" t="str">
        <f aca="false">IF(ISBLANK(Values!E163),"","TellusRem")</f>
        <v/>
      </c>
      <c r="H164" s="27" t="str">
        <f aca="false">IF(ISBLANK(Values!E163),"",Values!$B$16)</f>
        <v/>
      </c>
      <c r="I164" s="27" t="str">
        <f aca="false">IF(ISBLANK(Values!E163),"","4730574031")</f>
        <v/>
      </c>
      <c r="J164" s="33" t="str">
        <f aca="false">IF(ISBLANK(Values!E163),"",Values!F163 )</f>
        <v/>
      </c>
      <c r="K164" s="28" t="str">
        <f aca="false">IF(ISBLANK(Values!E163),"",IF(Values!J163, Values!$B$4, Values!$B$5))</f>
        <v/>
      </c>
      <c r="L164" s="32" t="str">
        <f aca="false">IF(ISBLANK(Values!E163),"",Values!$B$18)</f>
        <v/>
      </c>
      <c r="M164" s="35" t="str">
        <f aca="false">IF(ISBLANK(Values!E163),"",Values!$M163)</f>
        <v/>
      </c>
      <c r="N164" s="35" t="str">
        <f aca="false">IF(ISBLANK(Values!F163),"",Values!$N163)</f>
        <v/>
      </c>
      <c r="O164" s="1" t="str">
        <f aca="false">IF(ISBLANK(Values!F163),"",Values!$O163)</f>
        <v/>
      </c>
      <c r="W164" s="30" t="str">
        <f aca="false">IF(ISBLANK(Values!E163),"","Child")</f>
        <v/>
      </c>
      <c r="X164" s="30" t="str">
        <f aca="false">IF(ISBLANK(Values!E163),"",Values!$B$13)</f>
        <v/>
      </c>
      <c r="Y164" s="33" t="str">
        <f aca="false">IF(ISBLANK(Values!E163),"","Size-Color")</f>
        <v/>
      </c>
      <c r="Z164" s="30" t="str">
        <f aca="false">IF(ISBLANK(Values!E163),"","variation")</f>
        <v/>
      </c>
      <c r="AA164" s="1" t="str">
        <f aca="false">IF(ISBLANK(Values!E163),"",Values!$B$20)</f>
        <v/>
      </c>
      <c r="AI164" s="36"/>
      <c r="AJ164" s="37"/>
      <c r="AT164" s="28"/>
      <c r="BE164" s="27"/>
      <c r="BF164" s="27"/>
      <c r="BG164" s="27"/>
      <c r="BH164" s="27"/>
      <c r="DO164" s="27"/>
      <c r="DP164" s="27"/>
      <c r="DS164" s="27"/>
      <c r="DY164" s="27"/>
      <c r="DZ164" s="27"/>
      <c r="EA164" s="27"/>
      <c r="EB164" s="27"/>
      <c r="EC164" s="27"/>
      <c r="EV164" s="27"/>
      <c r="FO164" s="28"/>
    </row>
    <row r="165" customFormat="false" ht="15" hidden="false" customHeight="false" outlineLevel="0" collapsed="false">
      <c r="A165" s="27" t="str">
        <f aca="false">IF(ISBLANK(Values!E164),"",IF(Values!$B$37="EU","computercomponent","computer"))</f>
        <v/>
      </c>
      <c r="B165" s="34" t="str">
        <f aca="false">IF(ISBLANK(Values!E164),"",Values!F164)</f>
        <v/>
      </c>
      <c r="C165" s="30" t="str">
        <f aca="false">IF(ISBLANK(Values!E164),"","TellusRem")</f>
        <v/>
      </c>
      <c r="D165" s="29" t="str">
        <f aca="false">IF(ISBLANK(Values!E164),"",Values!E164)</f>
        <v/>
      </c>
      <c r="E165" s="27" t="str">
        <f aca="false">IF(ISBLANK(Values!E164),"","EAN")</f>
        <v/>
      </c>
      <c r="F165" s="28" t="str">
        <f aca="false">IF(ISBLANK(Values!E164),"",IF(Values!J164, SUBSTITUTE(Values!$B$1, "{language}", Values!H164) &amp; " " &amp;Values!$B$3, SUBSTITUTE(Values!$B$2, "{language}", Values!$H164) &amp; " " &amp;Values!$B$3))</f>
        <v/>
      </c>
      <c r="G165" s="30" t="str">
        <f aca="false">IF(ISBLANK(Values!E164),"","TellusRem")</f>
        <v/>
      </c>
      <c r="H165" s="27" t="str">
        <f aca="false">IF(ISBLANK(Values!E164),"",Values!$B$16)</f>
        <v/>
      </c>
      <c r="I165" s="27" t="str">
        <f aca="false">IF(ISBLANK(Values!E164),"","4730574031")</f>
        <v/>
      </c>
      <c r="J165" s="33" t="str">
        <f aca="false">IF(ISBLANK(Values!E164),"",Values!F164 )</f>
        <v/>
      </c>
      <c r="K165" s="28" t="str">
        <f aca="false">IF(ISBLANK(Values!E164),"",IF(Values!J164, Values!$B$4, Values!$B$5))</f>
        <v/>
      </c>
      <c r="L165" s="32" t="str">
        <f aca="false">IF(ISBLANK(Values!E164),"",Values!$B$18)</f>
        <v/>
      </c>
      <c r="M165" s="35" t="str">
        <f aca="false">IF(ISBLANK(Values!E164),"",Values!$M164)</f>
        <v/>
      </c>
      <c r="N165" s="35" t="str">
        <f aca="false">IF(ISBLANK(Values!F164),"",Values!$N164)</f>
        <v/>
      </c>
      <c r="O165" s="1" t="str">
        <f aca="false">IF(ISBLANK(Values!F164),"",Values!$O164)</f>
        <v/>
      </c>
      <c r="W165" s="30" t="str">
        <f aca="false">IF(ISBLANK(Values!E164),"","Child")</f>
        <v/>
      </c>
      <c r="X165" s="30" t="str">
        <f aca="false">IF(ISBLANK(Values!E164),"",Values!$B$13)</f>
        <v/>
      </c>
      <c r="Y165" s="33" t="str">
        <f aca="false">IF(ISBLANK(Values!E164),"","Size-Color")</f>
        <v/>
      </c>
      <c r="Z165" s="30" t="str">
        <f aca="false">IF(ISBLANK(Values!E164),"","variation")</f>
        <v/>
      </c>
      <c r="AA165" s="1" t="str">
        <f aca="false">IF(ISBLANK(Values!E164),"",Values!$B$20)</f>
        <v/>
      </c>
      <c r="AI165" s="36"/>
      <c r="AJ165" s="37"/>
      <c r="AT165" s="28"/>
      <c r="BE165" s="27"/>
      <c r="BF165" s="27"/>
      <c r="BG165" s="27"/>
      <c r="BH165" s="27"/>
      <c r="DO165" s="27"/>
      <c r="DP165" s="27"/>
      <c r="DS165" s="27"/>
      <c r="DY165" s="27"/>
      <c r="DZ165" s="27"/>
      <c r="EA165" s="27"/>
      <c r="EB165" s="27"/>
      <c r="EC165" s="27"/>
      <c r="EV165" s="27"/>
      <c r="FO165" s="28"/>
    </row>
    <row r="166" customFormat="false" ht="15" hidden="false" customHeight="false" outlineLevel="0" collapsed="false">
      <c r="A166" s="27" t="str">
        <f aca="false">IF(ISBLANK(Values!E165),"",IF(Values!$B$37="EU","computercomponent","computer"))</f>
        <v/>
      </c>
      <c r="B166" s="34" t="str">
        <f aca="false">IF(ISBLANK(Values!E165),"",Values!F165)</f>
        <v/>
      </c>
      <c r="C166" s="30" t="str">
        <f aca="false">IF(ISBLANK(Values!E165),"","TellusRem")</f>
        <v/>
      </c>
      <c r="D166" s="29" t="str">
        <f aca="false">IF(ISBLANK(Values!E165),"",Values!E165)</f>
        <v/>
      </c>
      <c r="E166" s="27" t="str">
        <f aca="false">IF(ISBLANK(Values!E165),"","EAN")</f>
        <v/>
      </c>
      <c r="F166" s="28" t="str">
        <f aca="false">IF(ISBLANK(Values!E165),"",IF(Values!J165, SUBSTITUTE(Values!$B$1, "{language}", Values!H165) &amp; " " &amp;Values!$B$3, SUBSTITUTE(Values!$B$2, "{language}", Values!$H165) &amp; " " &amp;Values!$B$3))</f>
        <v/>
      </c>
      <c r="G166" s="30" t="str">
        <f aca="false">IF(ISBLANK(Values!E165),"","TellusRem")</f>
        <v/>
      </c>
      <c r="H166" s="27" t="str">
        <f aca="false">IF(ISBLANK(Values!E165),"",Values!$B$16)</f>
        <v/>
      </c>
      <c r="I166" s="27" t="str">
        <f aca="false">IF(ISBLANK(Values!E165),"","4730574031")</f>
        <v/>
      </c>
      <c r="J166" s="33" t="str">
        <f aca="false">IF(ISBLANK(Values!E165),"",Values!F165 )</f>
        <v/>
      </c>
      <c r="K166" s="28" t="str">
        <f aca="false">IF(ISBLANK(Values!E165),"",IF(Values!J165, Values!$B$4, Values!$B$5))</f>
        <v/>
      </c>
      <c r="L166" s="32" t="str">
        <f aca="false">IF(ISBLANK(Values!E165),"",Values!$B$18)</f>
        <v/>
      </c>
      <c r="M166" s="35" t="str">
        <f aca="false">IF(ISBLANK(Values!E165),"",Values!$M165)</f>
        <v/>
      </c>
      <c r="N166" s="35" t="str">
        <f aca="false">IF(ISBLANK(Values!F165),"",Values!$N165)</f>
        <v/>
      </c>
      <c r="O166" s="1" t="str">
        <f aca="false">IF(ISBLANK(Values!F165),"",Values!$O165)</f>
        <v/>
      </c>
      <c r="W166" s="30" t="str">
        <f aca="false">IF(ISBLANK(Values!E165),"","Child")</f>
        <v/>
      </c>
      <c r="X166" s="30" t="str">
        <f aca="false">IF(ISBLANK(Values!E165),"",Values!$B$13)</f>
        <v/>
      </c>
      <c r="Y166" s="33" t="str">
        <f aca="false">IF(ISBLANK(Values!E165),"","Size-Color")</f>
        <v/>
      </c>
      <c r="Z166" s="30" t="str">
        <f aca="false">IF(ISBLANK(Values!E165),"","variation")</f>
        <v/>
      </c>
      <c r="AA166" s="1" t="str">
        <f aca="false">IF(ISBLANK(Values!E165),"",Values!$B$20)</f>
        <v/>
      </c>
      <c r="AI166" s="36"/>
      <c r="AJ166" s="37"/>
      <c r="AT166" s="28"/>
      <c r="BE166" s="27"/>
      <c r="BF166" s="27"/>
      <c r="BG166" s="27"/>
      <c r="BH166" s="27"/>
      <c r="DO166" s="27"/>
      <c r="DP166" s="27"/>
      <c r="DS166" s="27"/>
      <c r="DY166" s="27"/>
      <c r="DZ166" s="27"/>
      <c r="EA166" s="27"/>
      <c r="EB166" s="27"/>
      <c r="EC166" s="27"/>
      <c r="EV166" s="27"/>
      <c r="FO166" s="28"/>
    </row>
    <row r="167" customFormat="false" ht="15" hidden="false" customHeight="false" outlineLevel="0" collapsed="false">
      <c r="A167" s="27" t="str">
        <f aca="false">IF(ISBLANK(Values!E166),"",IF(Values!$B$37="EU","computercomponent","computer"))</f>
        <v/>
      </c>
      <c r="B167" s="34" t="str">
        <f aca="false">IF(ISBLANK(Values!E166),"",Values!F166)</f>
        <v/>
      </c>
      <c r="C167" s="30" t="str">
        <f aca="false">IF(ISBLANK(Values!E166),"","TellusRem")</f>
        <v/>
      </c>
      <c r="D167" s="29" t="str">
        <f aca="false">IF(ISBLANK(Values!E166),"",Values!E166)</f>
        <v/>
      </c>
      <c r="E167" s="27" t="str">
        <f aca="false">IF(ISBLANK(Values!E166),"","EAN")</f>
        <v/>
      </c>
      <c r="F167" s="28" t="str">
        <f aca="false">IF(ISBLANK(Values!E166),"",IF(Values!J166, SUBSTITUTE(Values!$B$1, "{language}", Values!H166) &amp; " " &amp;Values!$B$3, SUBSTITUTE(Values!$B$2, "{language}", Values!$H166) &amp; " " &amp;Values!$B$3))</f>
        <v/>
      </c>
      <c r="G167" s="30" t="str">
        <f aca="false">IF(ISBLANK(Values!E166),"","TellusRem")</f>
        <v/>
      </c>
      <c r="H167" s="27" t="str">
        <f aca="false">IF(ISBLANK(Values!E166),"",Values!$B$16)</f>
        <v/>
      </c>
      <c r="I167" s="27" t="str">
        <f aca="false">IF(ISBLANK(Values!E166),"","4730574031")</f>
        <v/>
      </c>
      <c r="J167" s="33" t="str">
        <f aca="false">IF(ISBLANK(Values!E166),"",Values!F166 )</f>
        <v/>
      </c>
      <c r="K167" s="28" t="str">
        <f aca="false">IF(ISBLANK(Values!E166),"",IF(Values!J166, Values!$B$4, Values!$B$5))</f>
        <v/>
      </c>
      <c r="L167" s="32" t="str">
        <f aca="false">IF(ISBLANK(Values!E166),"",Values!$B$18)</f>
        <v/>
      </c>
      <c r="M167" s="35" t="str">
        <f aca="false">IF(ISBLANK(Values!E166),"",Values!$M166)</f>
        <v/>
      </c>
      <c r="N167" s="35" t="str">
        <f aca="false">IF(ISBLANK(Values!F166),"",Values!$N166)</f>
        <v/>
      </c>
      <c r="O167" s="1" t="str">
        <f aca="false">IF(ISBLANK(Values!F166),"",Values!$O166)</f>
        <v/>
      </c>
      <c r="W167" s="30" t="str">
        <f aca="false">IF(ISBLANK(Values!E166),"","Child")</f>
        <v/>
      </c>
      <c r="X167" s="30" t="str">
        <f aca="false">IF(ISBLANK(Values!E166),"",Values!$B$13)</f>
        <v/>
      </c>
      <c r="Y167" s="33" t="str">
        <f aca="false">IF(ISBLANK(Values!E166),"","Size-Color")</f>
        <v/>
      </c>
      <c r="Z167" s="30" t="str">
        <f aca="false">IF(ISBLANK(Values!E166),"","variation")</f>
        <v/>
      </c>
      <c r="AA167" s="1" t="str">
        <f aca="false">IF(ISBLANK(Values!E166),"",Values!$B$20)</f>
        <v/>
      </c>
      <c r="AI167" s="36"/>
      <c r="AJ167" s="37"/>
      <c r="AV167" s="28"/>
      <c r="BE167" s="27"/>
      <c r="BF167" s="27"/>
      <c r="BG167" s="27"/>
      <c r="BH167" s="27"/>
      <c r="DO167" s="27"/>
      <c r="DP167" s="27"/>
      <c r="DS167" s="27"/>
      <c r="DY167" s="27"/>
      <c r="DZ167" s="27"/>
      <c r="EA167" s="27"/>
      <c r="EB167" s="27"/>
      <c r="EC167" s="27"/>
      <c r="EV167" s="27"/>
      <c r="FO167" s="28"/>
    </row>
    <row r="168" customFormat="false" ht="15" hidden="false" customHeight="false" outlineLevel="0" collapsed="false">
      <c r="A168" s="27" t="str">
        <f aca="false">IF(ISBLANK(Values!E167),"",IF(Values!$B$37="EU","computercomponent","computer"))</f>
        <v/>
      </c>
      <c r="B168" s="34" t="str">
        <f aca="false">IF(ISBLANK(Values!E167),"",Values!F167)</f>
        <v/>
      </c>
      <c r="C168" s="30" t="str">
        <f aca="false">IF(ISBLANK(Values!E167),"","TellusRem")</f>
        <v/>
      </c>
      <c r="D168" s="29" t="str">
        <f aca="false">IF(ISBLANK(Values!E167),"",Values!E167)</f>
        <v/>
      </c>
      <c r="E168" s="27" t="str">
        <f aca="false">IF(ISBLANK(Values!E167),"","EAN")</f>
        <v/>
      </c>
      <c r="F168" s="28" t="str">
        <f aca="false">IF(ISBLANK(Values!E167),"",IF(Values!J167, SUBSTITUTE(Values!$B$1, "{language}", Values!H167) &amp; " " &amp;Values!$B$3, SUBSTITUTE(Values!$B$2, "{language}", Values!$H167) &amp; " " &amp;Values!$B$3))</f>
        <v/>
      </c>
      <c r="G168" s="30" t="str">
        <f aca="false">IF(ISBLANK(Values!E167),"","TellusRem")</f>
        <v/>
      </c>
      <c r="H168" s="27" t="str">
        <f aca="false">IF(ISBLANK(Values!E167),"",Values!$B$16)</f>
        <v/>
      </c>
      <c r="I168" s="27" t="str">
        <f aca="false">IF(ISBLANK(Values!E167),"","4730574031")</f>
        <v/>
      </c>
      <c r="J168" s="33" t="str">
        <f aca="false">IF(ISBLANK(Values!E167),"",Values!F167 )</f>
        <v/>
      </c>
      <c r="K168" s="28" t="str">
        <f aca="false">IF(ISBLANK(Values!E167),"",IF(Values!J167, Values!$B$4, Values!$B$5))</f>
        <v/>
      </c>
      <c r="L168" s="32" t="str">
        <f aca="false">IF(ISBLANK(Values!E167),"",Values!$B$18)</f>
        <v/>
      </c>
      <c r="M168" s="35" t="str">
        <f aca="false">IF(ISBLANK(Values!E167),"",Values!$M167)</f>
        <v/>
      </c>
      <c r="N168" s="35" t="str">
        <f aca="false">IF(ISBLANK(Values!F167),"",Values!$N167)</f>
        <v/>
      </c>
      <c r="O168" s="1" t="str">
        <f aca="false">IF(ISBLANK(Values!F167),"",Values!$O167)</f>
        <v/>
      </c>
      <c r="W168" s="30" t="str">
        <f aca="false">IF(ISBLANK(Values!E167),"","Child")</f>
        <v/>
      </c>
      <c r="X168" s="30" t="str">
        <f aca="false">IF(ISBLANK(Values!E167),"",Values!$B$13)</f>
        <v/>
      </c>
      <c r="Y168" s="33" t="str">
        <f aca="false">IF(ISBLANK(Values!E167),"","Size-Color")</f>
        <v/>
      </c>
      <c r="Z168" s="30" t="str">
        <f aca="false">IF(ISBLANK(Values!E167),"","variation")</f>
        <v/>
      </c>
      <c r="AA168" s="1" t="str">
        <f aca="false">IF(ISBLANK(Values!E167),"",Values!$B$20)</f>
        <v/>
      </c>
      <c r="AI168" s="36"/>
      <c r="AJ168" s="37"/>
      <c r="AV168" s="28"/>
      <c r="BE168" s="27"/>
      <c r="BF168" s="27"/>
      <c r="BG168" s="27"/>
      <c r="BH168" s="27"/>
      <c r="DO168" s="27"/>
      <c r="DP168" s="27"/>
      <c r="DS168" s="27"/>
      <c r="DY168" s="27"/>
      <c r="DZ168" s="27"/>
      <c r="EA168" s="27"/>
      <c r="EB168" s="27"/>
      <c r="EC168" s="27"/>
      <c r="EV168" s="27"/>
      <c r="FO168" s="28"/>
    </row>
    <row r="169" customFormat="false" ht="15" hidden="false" customHeight="false" outlineLevel="0" collapsed="false">
      <c r="A169" s="27" t="str">
        <f aca="false">IF(ISBLANK(Values!E168),"",IF(Values!$B$37="EU","computercomponent","computer"))</f>
        <v/>
      </c>
      <c r="B169" s="34" t="str">
        <f aca="false">IF(ISBLANK(Values!E168),"",Values!F168)</f>
        <v/>
      </c>
      <c r="C169" s="30" t="str">
        <f aca="false">IF(ISBLANK(Values!E168),"","TellusRem")</f>
        <v/>
      </c>
      <c r="D169" s="29" t="str">
        <f aca="false">IF(ISBLANK(Values!E168),"",Values!E168)</f>
        <v/>
      </c>
      <c r="E169" s="27" t="str">
        <f aca="false">IF(ISBLANK(Values!E168),"","EAN")</f>
        <v/>
      </c>
      <c r="F169" s="28" t="str">
        <f aca="false">IF(ISBLANK(Values!E168),"",IF(Values!J168, SUBSTITUTE(Values!$B$1, "{language}", Values!H168) &amp; " " &amp;Values!$B$3, SUBSTITUTE(Values!$B$2, "{language}", Values!$H168) &amp; " " &amp;Values!$B$3))</f>
        <v/>
      </c>
      <c r="G169" s="30" t="str">
        <f aca="false">IF(ISBLANK(Values!E168),"","TellusRem")</f>
        <v/>
      </c>
      <c r="H169" s="27" t="str">
        <f aca="false">IF(ISBLANK(Values!E168),"",Values!$B$16)</f>
        <v/>
      </c>
      <c r="I169" s="27" t="str">
        <f aca="false">IF(ISBLANK(Values!E168),"","4730574031")</f>
        <v/>
      </c>
      <c r="J169" s="33" t="str">
        <f aca="false">IF(ISBLANK(Values!E168),"",Values!F168 )</f>
        <v/>
      </c>
      <c r="K169" s="28" t="str">
        <f aca="false">IF(ISBLANK(Values!E168),"",IF(Values!J168, Values!$B$4, Values!$B$5))</f>
        <v/>
      </c>
      <c r="L169" s="32" t="str">
        <f aca="false">IF(ISBLANK(Values!E168),"",Values!$B$18)</f>
        <v/>
      </c>
      <c r="M169" s="35" t="str">
        <f aca="false">IF(ISBLANK(Values!E168),"",Values!$M168)</f>
        <v/>
      </c>
      <c r="N169" s="35" t="str">
        <f aca="false">IF(ISBLANK(Values!F168),"",Values!$N168)</f>
        <v/>
      </c>
      <c r="O169" s="1" t="str">
        <f aca="false">IF(ISBLANK(Values!F168),"",Values!$O168)</f>
        <v/>
      </c>
      <c r="W169" s="30" t="str">
        <f aca="false">IF(ISBLANK(Values!E168),"","Child")</f>
        <v/>
      </c>
      <c r="X169" s="30" t="str">
        <f aca="false">IF(ISBLANK(Values!E168),"",Values!$B$13)</f>
        <v/>
      </c>
      <c r="Y169" s="33" t="str">
        <f aca="false">IF(ISBLANK(Values!E168),"","Size-Color")</f>
        <v/>
      </c>
      <c r="Z169" s="30" t="str">
        <f aca="false">IF(ISBLANK(Values!E168),"","variation")</f>
        <v/>
      </c>
      <c r="AA169" s="1" t="str">
        <f aca="false">IF(ISBLANK(Values!E168),"",Values!$B$20)</f>
        <v/>
      </c>
      <c r="AI169" s="36"/>
      <c r="AJ169" s="37"/>
      <c r="AV169" s="28"/>
      <c r="BE169" s="27"/>
      <c r="BF169" s="27"/>
      <c r="BG169" s="27"/>
      <c r="BH169" s="27"/>
      <c r="DO169" s="27"/>
      <c r="DP169" s="27"/>
      <c r="DS169" s="27"/>
      <c r="DY169" s="27"/>
      <c r="DZ169" s="27"/>
      <c r="EA169" s="27"/>
      <c r="EB169" s="27"/>
      <c r="EC169" s="27"/>
      <c r="EV169" s="27"/>
      <c r="FO169" s="28"/>
    </row>
    <row r="170" customFormat="false" ht="15" hidden="false" customHeight="false" outlineLevel="0" collapsed="false">
      <c r="A170" s="27" t="str">
        <f aca="false">IF(ISBLANK(Values!E169),"",IF(Values!$B$37="EU","computercomponent","computer"))</f>
        <v/>
      </c>
      <c r="B170" s="34" t="str">
        <f aca="false">IF(ISBLANK(Values!E169),"",Values!F169)</f>
        <v/>
      </c>
      <c r="C170" s="30" t="str">
        <f aca="false">IF(ISBLANK(Values!E169),"","TellusRem")</f>
        <v/>
      </c>
      <c r="D170" s="29" t="str">
        <f aca="false">IF(ISBLANK(Values!E169),"",Values!E169)</f>
        <v/>
      </c>
      <c r="E170" s="27" t="str">
        <f aca="false">IF(ISBLANK(Values!E169),"","EAN")</f>
        <v/>
      </c>
      <c r="F170" s="28" t="str">
        <f aca="false">IF(ISBLANK(Values!E169),"",IF(Values!J169, SUBSTITUTE(Values!$B$1, "{language}", Values!H169) &amp; " " &amp;Values!$B$3, SUBSTITUTE(Values!$B$2, "{language}", Values!$H169) &amp; " " &amp;Values!$B$3))</f>
        <v/>
      </c>
      <c r="G170" s="30" t="str">
        <f aca="false">IF(ISBLANK(Values!E169),"","TellusRem")</f>
        <v/>
      </c>
      <c r="H170" s="27" t="str">
        <f aca="false">IF(ISBLANK(Values!E169),"",Values!$B$16)</f>
        <v/>
      </c>
      <c r="I170" s="27" t="str">
        <f aca="false">IF(ISBLANK(Values!E169),"","4730574031")</f>
        <v/>
      </c>
      <c r="J170" s="33" t="str">
        <f aca="false">IF(ISBLANK(Values!E169),"",Values!F169 )</f>
        <v/>
      </c>
      <c r="K170" s="28" t="str">
        <f aca="false">IF(ISBLANK(Values!E169),"",IF(Values!J169, Values!$B$4, Values!$B$5))</f>
        <v/>
      </c>
      <c r="L170" s="32" t="str">
        <f aca="false">IF(ISBLANK(Values!E169),"",Values!$B$18)</f>
        <v/>
      </c>
      <c r="M170" s="35" t="str">
        <f aca="false">IF(ISBLANK(Values!E169),"",Values!$M169)</f>
        <v/>
      </c>
      <c r="N170" s="35" t="str">
        <f aca="false">IF(ISBLANK(Values!F169),"",Values!$N169)</f>
        <v/>
      </c>
      <c r="O170" s="1" t="str">
        <f aca="false">IF(ISBLANK(Values!F169),"",Values!$O169)</f>
        <v/>
      </c>
      <c r="W170" s="30" t="str">
        <f aca="false">IF(ISBLANK(Values!E169),"","Child")</f>
        <v/>
      </c>
      <c r="X170" s="30" t="str">
        <f aca="false">IF(ISBLANK(Values!E169),"",Values!$B$13)</f>
        <v/>
      </c>
      <c r="Y170" s="33" t="str">
        <f aca="false">IF(ISBLANK(Values!E169),"","Size-Color")</f>
        <v/>
      </c>
      <c r="Z170" s="30" t="str">
        <f aca="false">IF(ISBLANK(Values!E169),"","variation")</f>
        <v/>
      </c>
      <c r="AA170" s="1" t="str">
        <f aca="false">IF(ISBLANK(Values!E169),"",Values!$B$20)</f>
        <v/>
      </c>
      <c r="AI170" s="36"/>
      <c r="AJ170" s="37"/>
      <c r="AV170" s="28"/>
      <c r="BE170" s="27"/>
      <c r="BF170" s="27"/>
      <c r="BG170" s="27"/>
      <c r="BH170" s="27"/>
      <c r="DO170" s="27"/>
      <c r="DP170" s="27"/>
      <c r="DS170" s="27"/>
      <c r="DY170" s="27"/>
      <c r="DZ170" s="27"/>
      <c r="EA170" s="27"/>
      <c r="EB170" s="27"/>
      <c r="EC170" s="27"/>
      <c r="EV170" s="27"/>
      <c r="FO170" s="28"/>
    </row>
    <row r="171" customFormat="false" ht="15" hidden="false" customHeight="false" outlineLevel="0" collapsed="false">
      <c r="A171" s="27" t="str">
        <f aca="false">IF(ISBLANK(Values!E170),"",IF(Values!$B$37="EU","computercomponent","computer"))</f>
        <v/>
      </c>
      <c r="B171" s="34" t="str">
        <f aca="false">IF(ISBLANK(Values!E170),"",Values!F170)</f>
        <v/>
      </c>
      <c r="C171" s="30" t="str">
        <f aca="false">IF(ISBLANK(Values!E170),"","TellusRem")</f>
        <v/>
      </c>
      <c r="D171" s="29" t="str">
        <f aca="false">IF(ISBLANK(Values!E170),"",Values!E170)</f>
        <v/>
      </c>
      <c r="E171" s="27" t="str">
        <f aca="false">IF(ISBLANK(Values!E170),"","EAN")</f>
        <v/>
      </c>
      <c r="F171" s="28" t="str">
        <f aca="false">IF(ISBLANK(Values!E170),"",IF(Values!J170, SUBSTITUTE(Values!$B$1, "{language}", Values!H170) &amp; " " &amp;Values!$B$3, SUBSTITUTE(Values!$B$2, "{language}", Values!$H170) &amp; " " &amp;Values!$B$3))</f>
        <v/>
      </c>
      <c r="G171" s="30" t="str">
        <f aca="false">IF(ISBLANK(Values!E170),"","TellusRem")</f>
        <v/>
      </c>
      <c r="H171" s="27" t="str">
        <f aca="false">IF(ISBLANK(Values!E170),"",Values!$B$16)</f>
        <v/>
      </c>
      <c r="I171" s="27" t="str">
        <f aca="false">IF(ISBLANK(Values!E170),"","4730574031")</f>
        <v/>
      </c>
      <c r="J171" s="33" t="str">
        <f aca="false">IF(ISBLANK(Values!E170),"",Values!F170 )</f>
        <v/>
      </c>
      <c r="K171" s="28" t="str">
        <f aca="false">IF(ISBLANK(Values!E170),"",IF(Values!J170, Values!$B$4, Values!$B$5))</f>
        <v/>
      </c>
      <c r="L171" s="32" t="str">
        <f aca="false">IF(ISBLANK(Values!E170),"",Values!$B$18)</f>
        <v/>
      </c>
      <c r="M171" s="35" t="str">
        <f aca="false">IF(ISBLANK(Values!E170),"",Values!$M170)</f>
        <v/>
      </c>
      <c r="N171" s="35" t="str">
        <f aca="false">IF(ISBLANK(Values!F170),"",Values!$N170)</f>
        <v/>
      </c>
      <c r="O171" s="1" t="str">
        <f aca="false">IF(ISBLANK(Values!F170),"",Values!$O170)</f>
        <v/>
      </c>
      <c r="W171" s="30" t="str">
        <f aca="false">IF(ISBLANK(Values!E170),"","Child")</f>
        <v/>
      </c>
      <c r="X171" s="30" t="str">
        <f aca="false">IF(ISBLANK(Values!E170),"",Values!$B$13)</f>
        <v/>
      </c>
      <c r="Y171" s="33" t="str">
        <f aca="false">IF(ISBLANK(Values!E170),"","Size-Color")</f>
        <v/>
      </c>
      <c r="Z171" s="30" t="str">
        <f aca="false">IF(ISBLANK(Values!E170),"","variation")</f>
        <v/>
      </c>
      <c r="AA171" s="1" t="str">
        <f aca="false">IF(ISBLANK(Values!E170),"",Values!$B$20)</f>
        <v/>
      </c>
      <c r="AI171" s="36"/>
      <c r="AJ171" s="37"/>
      <c r="AV171" s="28"/>
      <c r="BE171" s="27"/>
      <c r="BF171" s="27"/>
      <c r="BG171" s="27"/>
      <c r="BH171" s="27"/>
      <c r="DO171" s="27"/>
      <c r="DP171" s="27"/>
      <c r="DS171" s="27"/>
      <c r="DY171" s="27"/>
      <c r="DZ171" s="27"/>
      <c r="EA171" s="27"/>
      <c r="EB171" s="27"/>
      <c r="EC171" s="27"/>
      <c r="EV171" s="27"/>
      <c r="FO171" s="28"/>
    </row>
    <row r="172" customFormat="false" ht="15" hidden="false" customHeight="false" outlineLevel="0" collapsed="false">
      <c r="A172" s="27" t="str">
        <f aca="false">IF(ISBLANK(Values!E171),"",IF(Values!$B$37="EU","computercomponent","computer"))</f>
        <v/>
      </c>
      <c r="B172" s="34" t="str">
        <f aca="false">IF(ISBLANK(Values!E171),"",Values!F171)</f>
        <v/>
      </c>
      <c r="C172" s="30" t="str">
        <f aca="false">IF(ISBLANK(Values!E171),"","TellusRem")</f>
        <v/>
      </c>
      <c r="D172" s="29" t="str">
        <f aca="false">IF(ISBLANK(Values!E171),"",Values!E171)</f>
        <v/>
      </c>
      <c r="E172" s="27" t="str">
        <f aca="false">IF(ISBLANK(Values!E171),"","EAN")</f>
        <v/>
      </c>
      <c r="F172" s="28" t="str">
        <f aca="false">IF(ISBLANK(Values!E171),"",IF(Values!J171, SUBSTITUTE(Values!$B$1, "{language}", Values!H171) &amp; " " &amp;Values!$B$3, SUBSTITUTE(Values!$B$2, "{language}", Values!$H171) &amp; " " &amp;Values!$B$3))</f>
        <v/>
      </c>
      <c r="G172" s="30" t="str">
        <f aca="false">IF(ISBLANK(Values!E171),"","TellusRem")</f>
        <v/>
      </c>
      <c r="H172" s="27" t="str">
        <f aca="false">IF(ISBLANK(Values!E171),"",Values!$B$16)</f>
        <v/>
      </c>
      <c r="I172" s="27" t="str">
        <f aca="false">IF(ISBLANK(Values!E171),"","4730574031")</f>
        <v/>
      </c>
      <c r="J172" s="33" t="str">
        <f aca="false">IF(ISBLANK(Values!E171),"",Values!F171 )</f>
        <v/>
      </c>
      <c r="K172" s="28" t="str">
        <f aca="false">IF(ISBLANK(Values!E171),"",IF(Values!J171, Values!$B$4, Values!$B$5))</f>
        <v/>
      </c>
      <c r="L172" s="32" t="str">
        <f aca="false">IF(ISBLANK(Values!E171),"",Values!$B$18)</f>
        <v/>
      </c>
      <c r="M172" s="35" t="str">
        <f aca="false">IF(ISBLANK(Values!E171),"",Values!$M171)</f>
        <v/>
      </c>
      <c r="N172" s="35" t="str">
        <f aca="false">IF(ISBLANK(Values!F171),"",Values!$N171)</f>
        <v/>
      </c>
      <c r="O172" s="1" t="str">
        <f aca="false">IF(ISBLANK(Values!F171),"",Values!$O171)</f>
        <v/>
      </c>
      <c r="W172" s="30" t="str">
        <f aca="false">IF(ISBLANK(Values!E171),"","Child")</f>
        <v/>
      </c>
      <c r="X172" s="30" t="str">
        <f aca="false">IF(ISBLANK(Values!E171),"",Values!$B$13)</f>
        <v/>
      </c>
      <c r="Y172" s="33" t="str">
        <f aca="false">IF(ISBLANK(Values!E171),"","Size-Color")</f>
        <v/>
      </c>
      <c r="Z172" s="30" t="str">
        <f aca="false">IF(ISBLANK(Values!E171),"","variation")</f>
        <v/>
      </c>
      <c r="AA172" s="1" t="str">
        <f aca="false">IF(ISBLANK(Values!E171),"",Values!$B$20)</f>
        <v/>
      </c>
      <c r="AI172" s="36"/>
      <c r="AJ172" s="37"/>
      <c r="AV172" s="28"/>
      <c r="BE172" s="27"/>
      <c r="BF172" s="27"/>
      <c r="BG172" s="27"/>
      <c r="BH172" s="27"/>
      <c r="DO172" s="27"/>
      <c r="DP172" s="27"/>
      <c r="DS172" s="27"/>
      <c r="DY172" s="27"/>
      <c r="DZ172" s="27"/>
      <c r="EA172" s="27"/>
      <c r="EB172" s="27"/>
      <c r="EC172" s="27"/>
      <c r="EV172" s="27"/>
      <c r="FO172" s="28"/>
    </row>
    <row r="173" customFormat="false" ht="15" hidden="false" customHeight="false" outlineLevel="0" collapsed="false">
      <c r="A173" s="27" t="str">
        <f aca="false">IF(ISBLANK(Values!E172),"",IF(Values!$B$37="EU","computercomponent","computer"))</f>
        <v/>
      </c>
      <c r="B173" s="34" t="str">
        <f aca="false">IF(ISBLANK(Values!E172),"",Values!F172)</f>
        <v/>
      </c>
      <c r="C173" s="30" t="str">
        <f aca="false">IF(ISBLANK(Values!E172),"","TellusRem")</f>
        <v/>
      </c>
      <c r="D173" s="29" t="str">
        <f aca="false">IF(ISBLANK(Values!E172),"",Values!E172)</f>
        <v/>
      </c>
      <c r="E173" s="27" t="str">
        <f aca="false">IF(ISBLANK(Values!E172),"","EAN")</f>
        <v/>
      </c>
      <c r="F173" s="28" t="str">
        <f aca="false">IF(ISBLANK(Values!E172),"",IF(Values!J172, SUBSTITUTE(Values!$B$1, "{language}", Values!H172) &amp; " " &amp;Values!$B$3, SUBSTITUTE(Values!$B$2, "{language}", Values!$H172) &amp; " " &amp;Values!$B$3))</f>
        <v/>
      </c>
      <c r="G173" s="30" t="str">
        <f aca="false">IF(ISBLANK(Values!E172),"","TellusRem")</f>
        <v/>
      </c>
      <c r="H173" s="27" t="str">
        <f aca="false">IF(ISBLANK(Values!E172),"",Values!$B$16)</f>
        <v/>
      </c>
      <c r="I173" s="27" t="str">
        <f aca="false">IF(ISBLANK(Values!E172),"","4730574031")</f>
        <v/>
      </c>
      <c r="J173" s="33" t="str">
        <f aca="false">IF(ISBLANK(Values!E172),"",Values!F172 )</f>
        <v/>
      </c>
      <c r="K173" s="28" t="str">
        <f aca="false">IF(ISBLANK(Values!E172),"",IF(Values!J172, Values!$B$4, Values!$B$5))</f>
        <v/>
      </c>
      <c r="L173" s="32" t="str">
        <f aca="false">IF(ISBLANK(Values!E172),"",Values!$B$18)</f>
        <v/>
      </c>
      <c r="M173" s="35" t="str">
        <f aca="false">IF(ISBLANK(Values!E172),"",Values!$M172)</f>
        <v/>
      </c>
      <c r="N173" s="35" t="str">
        <f aca="false">IF(ISBLANK(Values!F172),"",Values!$N172)</f>
        <v/>
      </c>
      <c r="O173" s="1" t="str">
        <f aca="false">IF(ISBLANK(Values!F172),"",Values!$O172)</f>
        <v/>
      </c>
      <c r="W173" s="30" t="str">
        <f aca="false">IF(ISBLANK(Values!E172),"","Child")</f>
        <v/>
      </c>
      <c r="X173" s="30" t="str">
        <f aca="false">IF(ISBLANK(Values!E172),"",Values!$B$13)</f>
        <v/>
      </c>
      <c r="Y173" s="33" t="str">
        <f aca="false">IF(ISBLANK(Values!E172),"","Size-Color")</f>
        <v/>
      </c>
      <c r="Z173" s="30" t="str">
        <f aca="false">IF(ISBLANK(Values!E172),"","variation")</f>
        <v/>
      </c>
      <c r="AA173" s="1" t="str">
        <f aca="false">IF(ISBLANK(Values!E172),"",Values!$B$20)</f>
        <v/>
      </c>
      <c r="AI173" s="36"/>
      <c r="AJ173" s="37"/>
      <c r="AV173" s="28"/>
      <c r="BE173" s="27"/>
      <c r="BF173" s="27"/>
      <c r="BG173" s="27"/>
      <c r="BH173" s="27"/>
      <c r="DO173" s="27"/>
      <c r="DP173" s="27"/>
      <c r="DS173" s="27"/>
      <c r="DY173" s="27"/>
      <c r="DZ173" s="27"/>
      <c r="EA173" s="27"/>
      <c r="EB173" s="27"/>
      <c r="EC173" s="27"/>
      <c r="EV173" s="27"/>
      <c r="FO173" s="28"/>
    </row>
    <row r="174" customFormat="false" ht="15" hidden="false" customHeight="false" outlineLevel="0" collapsed="false">
      <c r="A174" s="27" t="str">
        <f aca="false">IF(ISBLANK(Values!E173),"",IF(Values!$B$37="EU","computercomponent","computer"))</f>
        <v/>
      </c>
      <c r="B174" s="34" t="str">
        <f aca="false">IF(ISBLANK(Values!E173),"",Values!F173)</f>
        <v/>
      </c>
      <c r="C174" s="30" t="str">
        <f aca="false">IF(ISBLANK(Values!E173),"","TellusRem")</f>
        <v/>
      </c>
      <c r="D174" s="29" t="str">
        <f aca="false">IF(ISBLANK(Values!E173),"",Values!E173)</f>
        <v/>
      </c>
      <c r="E174" s="27" t="str">
        <f aca="false">IF(ISBLANK(Values!E173),"","EAN")</f>
        <v/>
      </c>
      <c r="F174" s="28" t="str">
        <f aca="false">IF(ISBLANK(Values!E173),"",IF(Values!J173, SUBSTITUTE(Values!$B$1, "{language}", Values!H173) &amp; " " &amp;Values!$B$3, SUBSTITUTE(Values!$B$2, "{language}", Values!$H173) &amp; " " &amp;Values!$B$3))</f>
        <v/>
      </c>
      <c r="G174" s="30" t="str">
        <f aca="false">IF(ISBLANK(Values!E173),"","TellusRem")</f>
        <v/>
      </c>
      <c r="H174" s="27" t="str">
        <f aca="false">IF(ISBLANK(Values!E173),"",Values!$B$16)</f>
        <v/>
      </c>
      <c r="I174" s="27" t="str">
        <f aca="false">IF(ISBLANK(Values!E173),"","4730574031")</f>
        <v/>
      </c>
      <c r="J174" s="33" t="str">
        <f aca="false">IF(ISBLANK(Values!E173),"",Values!F173 )</f>
        <v/>
      </c>
      <c r="K174" s="28" t="str">
        <f aca="false">IF(ISBLANK(Values!E173),"",IF(Values!J173, Values!$B$4, Values!$B$5))</f>
        <v/>
      </c>
      <c r="L174" s="32" t="str">
        <f aca="false">IF(ISBLANK(Values!E173),"",Values!$B$18)</f>
        <v/>
      </c>
      <c r="M174" s="35" t="str">
        <f aca="false">IF(ISBLANK(Values!E173),"",Values!$M173)</f>
        <v/>
      </c>
      <c r="N174" s="35" t="str">
        <f aca="false">IF(ISBLANK(Values!F173),"",Values!$N173)</f>
        <v/>
      </c>
      <c r="O174" s="1" t="str">
        <f aca="false">IF(ISBLANK(Values!F173),"",Values!$O173)</f>
        <v/>
      </c>
      <c r="W174" s="30" t="str">
        <f aca="false">IF(ISBLANK(Values!E173),"","Child")</f>
        <v/>
      </c>
      <c r="X174" s="30" t="str">
        <f aca="false">IF(ISBLANK(Values!E173),"",Values!$B$13)</f>
        <v/>
      </c>
      <c r="Y174" s="33" t="str">
        <f aca="false">IF(ISBLANK(Values!E173),"","Size-Color")</f>
        <v/>
      </c>
      <c r="Z174" s="30" t="str">
        <f aca="false">IF(ISBLANK(Values!E173),"","variation")</f>
        <v/>
      </c>
      <c r="AA174" s="1" t="str">
        <f aca="false">IF(ISBLANK(Values!E173),"",Values!$B$20)</f>
        <v/>
      </c>
      <c r="AI174" s="36"/>
      <c r="AJ174" s="37"/>
      <c r="AV174" s="28"/>
      <c r="BE174" s="27"/>
      <c r="BF174" s="27"/>
      <c r="BG174" s="27"/>
      <c r="BH174" s="27"/>
      <c r="DO174" s="27"/>
      <c r="DP174" s="27"/>
      <c r="DS174" s="27"/>
      <c r="DY174" s="27"/>
      <c r="DZ174" s="27"/>
      <c r="EA174" s="27"/>
      <c r="EB174" s="27"/>
      <c r="EC174" s="27"/>
      <c r="EV174" s="27"/>
      <c r="FO174" s="28"/>
    </row>
    <row r="175" customFormat="false" ht="15" hidden="false" customHeight="false" outlineLevel="0" collapsed="false">
      <c r="A175" s="27" t="str">
        <f aca="false">IF(ISBLANK(Values!E174),"",IF(Values!$B$37="EU","computercomponent","computer"))</f>
        <v/>
      </c>
      <c r="B175" s="34" t="str">
        <f aca="false">IF(ISBLANK(Values!E174),"",Values!F174)</f>
        <v/>
      </c>
      <c r="C175" s="30" t="str">
        <f aca="false">IF(ISBLANK(Values!E174),"","TellusRem")</f>
        <v/>
      </c>
      <c r="D175" s="29" t="str">
        <f aca="false">IF(ISBLANK(Values!E174),"",Values!E174)</f>
        <v/>
      </c>
      <c r="E175" s="27" t="str">
        <f aca="false">IF(ISBLANK(Values!E174),"","EAN")</f>
        <v/>
      </c>
      <c r="F175" s="28" t="str">
        <f aca="false">IF(ISBLANK(Values!E174),"",IF(Values!J174, SUBSTITUTE(Values!$B$1, "{language}", Values!H174) &amp; " " &amp;Values!$B$3, SUBSTITUTE(Values!$B$2, "{language}", Values!$H174) &amp; " " &amp;Values!$B$3))</f>
        <v/>
      </c>
      <c r="G175" s="30" t="str">
        <f aca="false">IF(ISBLANK(Values!E174),"","TellusRem")</f>
        <v/>
      </c>
      <c r="H175" s="27" t="str">
        <f aca="false">IF(ISBLANK(Values!E174),"",Values!$B$16)</f>
        <v/>
      </c>
      <c r="I175" s="27" t="str">
        <f aca="false">IF(ISBLANK(Values!E174),"","4730574031")</f>
        <v/>
      </c>
      <c r="J175" s="33" t="str">
        <f aca="false">IF(ISBLANK(Values!E174),"",Values!F174 )</f>
        <v/>
      </c>
      <c r="K175" s="28" t="str">
        <f aca="false">IF(ISBLANK(Values!E174),"",IF(Values!J174, Values!$B$4, Values!$B$5))</f>
        <v/>
      </c>
      <c r="L175" s="32" t="str">
        <f aca="false">IF(ISBLANK(Values!E174),"",Values!$B$18)</f>
        <v/>
      </c>
      <c r="M175" s="35" t="str">
        <f aca="false">IF(ISBLANK(Values!E174),"",Values!$M174)</f>
        <v/>
      </c>
      <c r="N175" s="35" t="str">
        <f aca="false">IF(ISBLANK(Values!F174),"",Values!$N174)</f>
        <v/>
      </c>
      <c r="O175" s="1" t="str">
        <f aca="false">IF(ISBLANK(Values!F174),"",Values!$O174)</f>
        <v/>
      </c>
      <c r="W175" s="30" t="str">
        <f aca="false">IF(ISBLANK(Values!E174),"","Child")</f>
        <v/>
      </c>
      <c r="X175" s="30" t="str">
        <f aca="false">IF(ISBLANK(Values!E174),"",Values!$B$13)</f>
        <v/>
      </c>
      <c r="Y175" s="33" t="str">
        <f aca="false">IF(ISBLANK(Values!E174),"","Size-Color")</f>
        <v/>
      </c>
      <c r="Z175" s="30" t="str">
        <f aca="false">IF(ISBLANK(Values!E174),"","variation")</f>
        <v/>
      </c>
      <c r="AA175" s="1" t="str">
        <f aca="false">IF(ISBLANK(Values!E174),"",Values!$B$20)</f>
        <v/>
      </c>
      <c r="AI175" s="36"/>
      <c r="AJ175" s="37"/>
      <c r="AV175" s="28"/>
      <c r="BE175" s="27"/>
      <c r="BF175" s="27"/>
      <c r="BG175" s="27"/>
      <c r="BH175" s="27"/>
      <c r="DO175" s="27"/>
      <c r="DP175" s="27"/>
      <c r="DS175" s="27"/>
      <c r="DY175" s="27"/>
      <c r="DZ175" s="27"/>
      <c r="EA175" s="27"/>
      <c r="EB175" s="27"/>
      <c r="EC175" s="27"/>
      <c r="EV175" s="27"/>
      <c r="FO175" s="28"/>
    </row>
    <row r="176" customFormat="false" ht="15" hidden="false" customHeight="false" outlineLevel="0" collapsed="false">
      <c r="A176" s="27" t="str">
        <f aca="false">IF(ISBLANK(Values!E175),"",IF(Values!$B$37="EU","computercomponent","computer"))</f>
        <v/>
      </c>
      <c r="B176" s="34" t="str">
        <f aca="false">IF(ISBLANK(Values!E175),"",Values!F175)</f>
        <v/>
      </c>
      <c r="C176" s="30" t="str">
        <f aca="false">IF(ISBLANK(Values!E175),"","TellusRem")</f>
        <v/>
      </c>
      <c r="D176" s="29" t="str">
        <f aca="false">IF(ISBLANK(Values!E175),"",Values!E175)</f>
        <v/>
      </c>
      <c r="E176" s="27" t="str">
        <f aca="false">IF(ISBLANK(Values!E175),"","EAN")</f>
        <v/>
      </c>
      <c r="F176" s="28" t="str">
        <f aca="false">IF(ISBLANK(Values!E175),"",IF(Values!J175, SUBSTITUTE(Values!$B$1, "{language}", Values!H175) &amp; " " &amp;Values!$B$3, SUBSTITUTE(Values!$B$2, "{language}", Values!$H175) &amp; " " &amp;Values!$B$3))</f>
        <v/>
      </c>
      <c r="G176" s="30" t="str">
        <f aca="false">IF(ISBLANK(Values!E175),"","TellusRem")</f>
        <v/>
      </c>
      <c r="H176" s="27" t="str">
        <f aca="false">IF(ISBLANK(Values!E175),"",Values!$B$16)</f>
        <v/>
      </c>
      <c r="I176" s="27" t="str">
        <f aca="false">IF(ISBLANK(Values!E175),"","4730574031")</f>
        <v/>
      </c>
      <c r="J176" s="33" t="str">
        <f aca="false">IF(ISBLANK(Values!E175),"",Values!F175 )</f>
        <v/>
      </c>
      <c r="K176" s="28" t="str">
        <f aca="false">IF(ISBLANK(Values!E175),"",IF(Values!J175, Values!$B$4, Values!$B$5))</f>
        <v/>
      </c>
      <c r="L176" s="32" t="str">
        <f aca="false">IF(ISBLANK(Values!E175),"",Values!$B$18)</f>
        <v/>
      </c>
      <c r="M176" s="35" t="str">
        <f aca="false">IF(ISBLANK(Values!E175),"",Values!$M175)</f>
        <v/>
      </c>
      <c r="N176" s="35" t="str">
        <f aca="false">IF(ISBLANK(Values!F175),"",Values!$N175)</f>
        <v/>
      </c>
      <c r="O176" s="1" t="str">
        <f aca="false">IF(ISBLANK(Values!F175),"",Values!$O175)</f>
        <v/>
      </c>
      <c r="W176" s="30" t="str">
        <f aca="false">IF(ISBLANK(Values!E175),"","Child")</f>
        <v/>
      </c>
      <c r="X176" s="30" t="str">
        <f aca="false">IF(ISBLANK(Values!E175),"",Values!$B$13)</f>
        <v/>
      </c>
      <c r="Y176" s="33" t="str">
        <f aca="false">IF(ISBLANK(Values!E175),"","Size-Color")</f>
        <v/>
      </c>
      <c r="Z176" s="30" t="str">
        <f aca="false">IF(ISBLANK(Values!E175),"","variation")</f>
        <v/>
      </c>
      <c r="AA176" s="1" t="str">
        <f aca="false">IF(ISBLANK(Values!E175),"",Values!$B$20)</f>
        <v/>
      </c>
      <c r="AI176" s="36"/>
      <c r="AJ176" s="37"/>
      <c r="AV176" s="28"/>
      <c r="BE176" s="27"/>
      <c r="BF176" s="27"/>
      <c r="BG176" s="27"/>
      <c r="BH176" s="27"/>
      <c r="DO176" s="27"/>
      <c r="DP176" s="27"/>
      <c r="DS176" s="27"/>
      <c r="DY176" s="27"/>
      <c r="DZ176" s="27"/>
      <c r="EA176" s="27"/>
      <c r="EB176" s="27"/>
      <c r="EC176" s="27"/>
      <c r="EV176" s="27"/>
      <c r="FO176" s="28"/>
    </row>
    <row r="177" customFormat="false" ht="17" hidden="false" customHeight="false" outlineLevel="0" collapsed="false">
      <c r="A177" s="27" t="str">
        <f aca="false">IF(ISBLANK(Values!E176),"",IF(Values!$B$37="EU","computercomponent","computer"))</f>
        <v/>
      </c>
      <c r="B177" s="34" t="str">
        <f aca="false">IF(ISBLANK(Values!E176),"",Values!F176)</f>
        <v/>
      </c>
      <c r="C177" s="30" t="str">
        <f aca="false">IF(ISBLANK(Values!E176),"","TellusRem")</f>
        <v/>
      </c>
      <c r="D177" s="29" t="str">
        <f aca="false">IF(ISBLANK(Values!E176),"",Values!E176)</f>
        <v/>
      </c>
      <c r="E177" s="27" t="str">
        <f aca="false">IF(ISBLANK(Values!E176),"","EAN")</f>
        <v/>
      </c>
      <c r="F177" s="28" t="str">
        <f aca="false">IF(ISBLANK(Values!E176),"",IF(Values!J176, SUBSTITUTE(Values!$B$1, "{language}", Values!H176) &amp; " " &amp;Values!$B$3, SUBSTITUTE(Values!$B$2, "{language}", Values!$H176) &amp; " " &amp;Values!$B$3))</f>
        <v/>
      </c>
      <c r="G177" s="30" t="str">
        <f aca="false">IF(ISBLANK(Values!E176),"","TellusRem")</f>
        <v/>
      </c>
      <c r="H177" s="27" t="str">
        <f aca="false">IF(ISBLANK(Values!E176),"",Values!$B$16)</f>
        <v/>
      </c>
      <c r="I177" s="27" t="str">
        <f aca="false">IF(ISBLANK(Values!E176),"","4730574031")</f>
        <v/>
      </c>
      <c r="J177" s="33" t="str">
        <f aca="false">IF(ISBLANK(Values!E176),"",Values!F176 )</f>
        <v/>
      </c>
      <c r="K177" s="28" t="str">
        <f aca="false">IF(ISBLANK(Values!E176),"",IF(Values!J176, Values!$B$4, Values!$B$5))</f>
        <v/>
      </c>
      <c r="L177" s="32" t="str">
        <f aca="false">IF(ISBLANK(Values!E176),"",Values!$B$18)</f>
        <v/>
      </c>
      <c r="M177" s="35" t="str">
        <f aca="false">IF(ISBLANK(Values!E176),"",Values!$M176)</f>
        <v/>
      </c>
      <c r="N177" s="35" t="str">
        <f aca="false">IF(ISBLANK(Values!F176),"",Values!$N176)</f>
        <v/>
      </c>
      <c r="O177" s="1" t="str">
        <f aca="false">IF(ISBLANK(Values!F176),"",Values!$O176)</f>
        <v/>
      </c>
      <c r="W177" s="30" t="str">
        <f aca="false">IF(ISBLANK(Values!E176),"","Child")</f>
        <v/>
      </c>
      <c r="X177" s="30" t="str">
        <f aca="false">IF(ISBLANK(Values!E176),"",Values!$B$13)</f>
        <v/>
      </c>
      <c r="Y177" s="33" t="str">
        <f aca="false">IF(ISBLANK(Values!E176),"","Size-Color")</f>
        <v/>
      </c>
      <c r="Z177" s="30" t="str">
        <f aca="false">IF(ISBLANK(Values!E176),"","variation")</f>
        <v/>
      </c>
      <c r="AA177" s="1" t="str">
        <f aca="false">IF(ISBLANK(Values!E176),"",Values!$B$20)</f>
        <v/>
      </c>
      <c r="AB177" s="1" t="str">
        <f aca="false">IF(ISBLANK(Values!E176),"",Values!$B$29)</f>
        <v/>
      </c>
      <c r="AI177" s="36" t="str">
        <f aca="false">IF(ISBLANK(Values!E176),"",IF(Values!I176,Values!$B$23,Values!$B$33))</f>
        <v/>
      </c>
      <c r="AJ177" s="37"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1" t="str">
        <f aca="false">IF(ISBLANK(Values!E176),"",Values!$B$7)</f>
        <v/>
      </c>
      <c r="CQ177" s="1" t="str">
        <f aca="false">IF(ISBLANK(Values!E176),"",Values!$B$8)</f>
        <v/>
      </c>
      <c r="CR177" s="1"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27"/>
      <c r="DY177" s="27"/>
      <c r="DZ177" s="27"/>
      <c r="EA177" s="27"/>
      <c r="EB177" s="27"/>
      <c r="EC177" s="27"/>
      <c r="EI177" s="1" t="str">
        <f aca="false">IF(ISBLANK(Values!E176),"",Values!$B$31)</f>
        <v/>
      </c>
      <c r="ES177" s="1" t="str">
        <f aca="false">IF(ISBLANK(Values!E176),"","Amazon Tellus UPS")</f>
        <v/>
      </c>
      <c r="EV177" s="27" t="str">
        <f aca="false">IF(ISBLANK(Values!E176),"","New")</f>
        <v/>
      </c>
      <c r="FE177" s="1" t="str">
        <f aca="false">IF(ISBLANK(Values!E176),"","3")</f>
        <v/>
      </c>
      <c r="FH177" s="1" t="str">
        <f aca="false">IF(ISBLANK(Values!E176),"","FALSE")</f>
        <v/>
      </c>
      <c r="FI177" s="1" t="str">
        <f aca="false">IF(ISBLANK(Values!E176),"","FALSE")</f>
        <v/>
      </c>
      <c r="FJ177" s="1"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7" hidden="false" customHeight="false" outlineLevel="0" collapsed="false">
      <c r="A178" s="27" t="str">
        <f aca="false">IF(ISBLANK(Values!E177),"",IF(Values!$B$37="EU","computercomponent","computer"))</f>
        <v/>
      </c>
      <c r="B178" s="34" t="str">
        <f aca="false">IF(ISBLANK(Values!E177),"",Values!F177)</f>
        <v/>
      </c>
      <c r="C178" s="30" t="str">
        <f aca="false">IF(ISBLANK(Values!E177),"","TellusRem")</f>
        <v/>
      </c>
      <c r="D178" s="29" t="str">
        <f aca="false">IF(ISBLANK(Values!E177),"",Values!E177)</f>
        <v/>
      </c>
      <c r="E178" s="27" t="str">
        <f aca="false">IF(ISBLANK(Values!E177),"","EAN")</f>
        <v/>
      </c>
      <c r="F178" s="28" t="str">
        <f aca="false">IF(ISBLANK(Values!E177),"",IF(Values!J177, SUBSTITUTE(Values!$B$1, "{language}", Values!H177) &amp; " " &amp;Values!$B$3, SUBSTITUTE(Values!$B$2, "{language}", Values!$H177) &amp; " " &amp;Values!$B$3))</f>
        <v/>
      </c>
      <c r="G178" s="30" t="str">
        <f aca="false">IF(ISBLANK(Values!E177),"","TellusRem")</f>
        <v/>
      </c>
      <c r="H178" s="27" t="str">
        <f aca="false">IF(ISBLANK(Values!E177),"",Values!$B$16)</f>
        <v/>
      </c>
      <c r="I178" s="27" t="str">
        <f aca="false">IF(ISBLANK(Values!E177),"","4730574031")</f>
        <v/>
      </c>
      <c r="J178" s="33" t="str">
        <f aca="false">IF(ISBLANK(Values!E177),"",Values!F177 )</f>
        <v/>
      </c>
      <c r="K178" s="28" t="str">
        <f aca="false">IF(ISBLANK(Values!E177),"",IF(Values!J177, Values!$B$4, Values!$B$5))</f>
        <v/>
      </c>
      <c r="L178" s="32" t="str">
        <f aca="false">IF(ISBLANK(Values!E177),"",Values!$B$18)</f>
        <v/>
      </c>
      <c r="M178" s="35" t="str">
        <f aca="false">IF(ISBLANK(Values!E177),"",Values!$M177)</f>
        <v/>
      </c>
      <c r="N178" s="35" t="str">
        <f aca="false">IF(ISBLANK(Values!F177),"",Values!$N177)</f>
        <v/>
      </c>
      <c r="O178" s="1" t="str">
        <f aca="false">IF(ISBLANK(Values!F177),"",Values!$O177)</f>
        <v/>
      </c>
      <c r="W178" s="30" t="str">
        <f aca="false">IF(ISBLANK(Values!E177),"","Child")</f>
        <v/>
      </c>
      <c r="X178" s="30" t="str">
        <f aca="false">IF(ISBLANK(Values!E177),"",Values!$B$13)</f>
        <v/>
      </c>
      <c r="Y178" s="33" t="str">
        <f aca="false">IF(ISBLANK(Values!E177),"","Size-Color")</f>
        <v/>
      </c>
      <c r="Z178" s="30" t="str">
        <f aca="false">IF(ISBLANK(Values!E177),"","variation")</f>
        <v/>
      </c>
      <c r="AA178" s="1" t="str">
        <f aca="false">IF(ISBLANK(Values!E177),"",Values!$B$20)</f>
        <v/>
      </c>
      <c r="AB178" s="1" t="str">
        <f aca="false">IF(ISBLANK(Values!E177),"",Values!$B$29)</f>
        <v/>
      </c>
      <c r="AI178" s="36" t="str">
        <f aca="false">IF(ISBLANK(Values!E177),"",IF(Values!I177,Values!$B$23,Values!$B$33))</f>
        <v/>
      </c>
      <c r="AJ178" s="37"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1" t="str">
        <f aca="false">IF(ISBLANK(Values!E177),"",Values!$B$7)</f>
        <v/>
      </c>
      <c r="CQ178" s="1" t="str">
        <f aca="false">IF(ISBLANK(Values!E177),"",Values!$B$8)</f>
        <v/>
      </c>
      <c r="CR178" s="1"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27"/>
      <c r="DY178" s="27"/>
      <c r="DZ178" s="27"/>
      <c r="EA178" s="27"/>
      <c r="EB178" s="27"/>
      <c r="EC178" s="27"/>
      <c r="EI178" s="1" t="str">
        <f aca="false">IF(ISBLANK(Values!E177),"",Values!$B$31)</f>
        <v/>
      </c>
      <c r="ES178" s="1" t="str">
        <f aca="false">IF(ISBLANK(Values!E177),"","Amazon Tellus UPS")</f>
        <v/>
      </c>
      <c r="EV178" s="27" t="str">
        <f aca="false">IF(ISBLANK(Values!E177),"","New")</f>
        <v/>
      </c>
      <c r="FE178" s="1" t="str">
        <f aca="false">IF(ISBLANK(Values!E177),"","3")</f>
        <v/>
      </c>
      <c r="FH178" s="1" t="str">
        <f aca="false">IF(ISBLANK(Values!E177),"","FALSE")</f>
        <v/>
      </c>
      <c r="FI178" s="1" t="str">
        <f aca="false">IF(ISBLANK(Values!E177),"","FALSE")</f>
        <v/>
      </c>
      <c r="FJ178" s="1"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7" hidden="false" customHeight="false" outlineLevel="0" collapsed="false">
      <c r="A179" s="27" t="str">
        <f aca="false">IF(ISBLANK(Values!E178),"",IF(Values!$B$37="EU","computercomponent","computer"))</f>
        <v/>
      </c>
      <c r="B179" s="34" t="str">
        <f aca="false">IF(ISBLANK(Values!E178),"",Values!F178)</f>
        <v/>
      </c>
      <c r="C179" s="30" t="str">
        <f aca="false">IF(ISBLANK(Values!E178),"","TellusRem")</f>
        <v/>
      </c>
      <c r="D179" s="29" t="str">
        <f aca="false">IF(ISBLANK(Values!E178),"",Values!E178)</f>
        <v/>
      </c>
      <c r="E179" s="27" t="str">
        <f aca="false">IF(ISBLANK(Values!E178),"","EAN")</f>
        <v/>
      </c>
      <c r="F179" s="28" t="str">
        <f aca="false">IF(ISBLANK(Values!E178),"",IF(Values!J178, SUBSTITUTE(Values!$B$1, "{language}", Values!H178) &amp; " " &amp;Values!$B$3, SUBSTITUTE(Values!$B$2, "{language}", Values!$H178) &amp; " " &amp;Values!$B$3))</f>
        <v/>
      </c>
      <c r="G179" s="30" t="str">
        <f aca="false">IF(ISBLANK(Values!E178),"","TellusRem")</f>
        <v/>
      </c>
      <c r="H179" s="27" t="str">
        <f aca="false">IF(ISBLANK(Values!E178),"",Values!$B$16)</f>
        <v/>
      </c>
      <c r="I179" s="27" t="str">
        <f aca="false">IF(ISBLANK(Values!E178),"","4730574031")</f>
        <v/>
      </c>
      <c r="J179" s="33" t="str">
        <f aca="false">IF(ISBLANK(Values!E178),"",Values!F178 )</f>
        <v/>
      </c>
      <c r="K179" s="28" t="str">
        <f aca="false">IF(ISBLANK(Values!E178),"",IF(Values!J178, Values!$B$4, Values!$B$5))</f>
        <v/>
      </c>
      <c r="L179" s="32" t="str">
        <f aca="false">IF(ISBLANK(Values!E178),"",Values!$B$18)</f>
        <v/>
      </c>
      <c r="M179" s="35" t="str">
        <f aca="false">IF(ISBLANK(Values!E178),"",Values!$M178)</f>
        <v/>
      </c>
      <c r="N179" s="35" t="str">
        <f aca="false">IF(ISBLANK(Values!F178),"",Values!$N178)</f>
        <v/>
      </c>
      <c r="O179" s="1" t="str">
        <f aca="false">IF(ISBLANK(Values!F178),"",Values!$O178)</f>
        <v/>
      </c>
      <c r="W179" s="30" t="str">
        <f aca="false">IF(ISBLANK(Values!E178),"","Child")</f>
        <v/>
      </c>
      <c r="X179" s="30" t="str">
        <f aca="false">IF(ISBLANK(Values!E178),"",Values!$B$13)</f>
        <v/>
      </c>
      <c r="Y179" s="33" t="str">
        <f aca="false">IF(ISBLANK(Values!E178),"","Size-Color")</f>
        <v/>
      </c>
      <c r="Z179" s="30" t="str">
        <f aca="false">IF(ISBLANK(Values!E178),"","variation")</f>
        <v/>
      </c>
      <c r="AA179" s="1" t="str">
        <f aca="false">IF(ISBLANK(Values!E178),"",Values!$B$20)</f>
        <v/>
      </c>
      <c r="AB179" s="1" t="str">
        <f aca="false">IF(ISBLANK(Values!E178),"",Values!$B$29)</f>
        <v/>
      </c>
      <c r="AI179" s="36" t="str">
        <f aca="false">IF(ISBLANK(Values!E178),"",IF(Values!I178,Values!$B$23,Values!$B$33))</f>
        <v/>
      </c>
      <c r="AJ179" s="37"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1" t="str">
        <f aca="false">IF(ISBLANK(Values!E178),"",Values!$B$7)</f>
        <v/>
      </c>
      <c r="CQ179" s="1" t="str">
        <f aca="false">IF(ISBLANK(Values!E178),"",Values!$B$8)</f>
        <v/>
      </c>
      <c r="CR179" s="1"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27"/>
      <c r="DY179" s="27"/>
      <c r="DZ179" s="27"/>
      <c r="EA179" s="27"/>
      <c r="EB179" s="27"/>
      <c r="EC179" s="27"/>
      <c r="EI179" s="1" t="str">
        <f aca="false">IF(ISBLANK(Values!E178),"",Values!$B$31)</f>
        <v/>
      </c>
      <c r="ES179" s="1" t="str">
        <f aca="false">IF(ISBLANK(Values!E178),"","Amazon Tellus UPS")</f>
        <v/>
      </c>
      <c r="EV179" s="27" t="str">
        <f aca="false">IF(ISBLANK(Values!E178),"","New")</f>
        <v/>
      </c>
      <c r="FE179" s="1" t="str">
        <f aca="false">IF(ISBLANK(Values!E178),"","3")</f>
        <v/>
      </c>
      <c r="FH179" s="1" t="str">
        <f aca="false">IF(ISBLANK(Values!E178),"","FALSE")</f>
        <v/>
      </c>
      <c r="FI179" s="1" t="str">
        <f aca="false">IF(ISBLANK(Values!E178),"","FALSE")</f>
        <v/>
      </c>
      <c r="FJ179" s="1"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7" hidden="false" customHeight="false" outlineLevel="0" collapsed="false">
      <c r="A180" s="27" t="str">
        <f aca="false">IF(ISBLANK(Values!E179),"",IF(Values!$B$37="EU","computercomponent","computer"))</f>
        <v/>
      </c>
      <c r="B180" s="34" t="str">
        <f aca="false">IF(ISBLANK(Values!E179),"",Values!F179)</f>
        <v/>
      </c>
      <c r="C180" s="30" t="str">
        <f aca="false">IF(ISBLANK(Values!E179),"","TellusRem")</f>
        <v/>
      </c>
      <c r="D180" s="29" t="str">
        <f aca="false">IF(ISBLANK(Values!E179),"",Values!E179)</f>
        <v/>
      </c>
      <c r="E180" s="27" t="str">
        <f aca="false">IF(ISBLANK(Values!E179),"","EAN")</f>
        <v/>
      </c>
      <c r="F180" s="28" t="str">
        <f aca="false">IF(ISBLANK(Values!E179),"",IF(Values!J179, SUBSTITUTE(Values!$B$1, "{language}", Values!H179) &amp; " " &amp;Values!$B$3, SUBSTITUTE(Values!$B$2, "{language}", Values!$H179) &amp; " " &amp;Values!$B$3))</f>
        <v/>
      </c>
      <c r="G180" s="30" t="str">
        <f aca="false">IF(ISBLANK(Values!E179),"","TellusRem")</f>
        <v/>
      </c>
      <c r="H180" s="27" t="str">
        <f aca="false">IF(ISBLANK(Values!E179),"",Values!$B$16)</f>
        <v/>
      </c>
      <c r="I180" s="27" t="str">
        <f aca="false">IF(ISBLANK(Values!E179),"","4730574031")</f>
        <v/>
      </c>
      <c r="J180" s="33" t="str">
        <f aca="false">IF(ISBLANK(Values!E179),"",Values!F179 )</f>
        <v/>
      </c>
      <c r="K180" s="28" t="str">
        <f aca="false">IF(ISBLANK(Values!E179),"",IF(Values!J179, Values!$B$4, Values!$B$5))</f>
        <v/>
      </c>
      <c r="L180" s="32" t="str">
        <f aca="false">IF(ISBLANK(Values!E179),"",Values!$B$18)</f>
        <v/>
      </c>
      <c r="M180" s="35" t="str">
        <f aca="false">IF(ISBLANK(Values!E179),"",Values!$M179)</f>
        <v/>
      </c>
      <c r="N180" s="35" t="str">
        <f aca="false">IF(ISBLANK(Values!F179),"",Values!$N179)</f>
        <v/>
      </c>
      <c r="O180" s="1" t="str">
        <f aca="false">IF(ISBLANK(Values!F179),"",Values!$O179)</f>
        <v/>
      </c>
      <c r="W180" s="30" t="str">
        <f aca="false">IF(ISBLANK(Values!E179),"","Child")</f>
        <v/>
      </c>
      <c r="X180" s="30" t="str">
        <f aca="false">IF(ISBLANK(Values!E179),"",Values!$B$13)</f>
        <v/>
      </c>
      <c r="Y180" s="33" t="str">
        <f aca="false">IF(ISBLANK(Values!E179),"","Size-Color")</f>
        <v/>
      </c>
      <c r="Z180" s="30" t="str">
        <f aca="false">IF(ISBLANK(Values!E179),"","variation")</f>
        <v/>
      </c>
      <c r="AA180" s="1" t="str">
        <f aca="false">IF(ISBLANK(Values!E179),"",Values!$B$20)</f>
        <v/>
      </c>
      <c r="AB180" s="1" t="str">
        <f aca="false">IF(ISBLANK(Values!E179),"",Values!$B$29)</f>
        <v/>
      </c>
      <c r="AI180" s="36" t="str">
        <f aca="false">IF(ISBLANK(Values!E179),"",IF(Values!I179,Values!$B$23,Values!$B$33))</f>
        <v/>
      </c>
      <c r="AJ180" s="37"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1" t="str">
        <f aca="false">IF(ISBLANK(Values!E179),"",Values!$B$7)</f>
        <v/>
      </c>
      <c r="CQ180" s="1" t="str">
        <f aca="false">IF(ISBLANK(Values!E179),"",Values!$B$8)</f>
        <v/>
      </c>
      <c r="CR180" s="1"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27"/>
      <c r="DY180" s="27"/>
      <c r="DZ180" s="27"/>
      <c r="EA180" s="27"/>
      <c r="EB180" s="27"/>
      <c r="EC180" s="27"/>
      <c r="EI180" s="1" t="str">
        <f aca="false">IF(ISBLANK(Values!E179),"",Values!$B$31)</f>
        <v/>
      </c>
      <c r="ES180" s="1" t="str">
        <f aca="false">IF(ISBLANK(Values!E179),"","Amazon Tellus UPS")</f>
        <v/>
      </c>
      <c r="EV180" s="27" t="str">
        <f aca="false">IF(ISBLANK(Values!E179),"","New")</f>
        <v/>
      </c>
      <c r="FE180" s="1" t="str">
        <f aca="false">IF(ISBLANK(Values!E179),"","3")</f>
        <v/>
      </c>
      <c r="FH180" s="1" t="str">
        <f aca="false">IF(ISBLANK(Values!E179),"","FALSE")</f>
        <v/>
      </c>
      <c r="FI180" s="1" t="str">
        <f aca="false">IF(ISBLANK(Values!E179),"","FALSE")</f>
        <v/>
      </c>
      <c r="FJ180" s="1"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7" hidden="false" customHeight="false" outlineLevel="0" collapsed="false">
      <c r="A181" s="27" t="str">
        <f aca="false">IF(ISBLANK(Values!E180),"",IF(Values!$B$37="EU","computercomponent","computer"))</f>
        <v/>
      </c>
      <c r="B181" s="34" t="str">
        <f aca="false">IF(ISBLANK(Values!E180),"",Values!F180)</f>
        <v/>
      </c>
      <c r="C181" s="30" t="str">
        <f aca="false">IF(ISBLANK(Values!E180),"","TellusRem")</f>
        <v/>
      </c>
      <c r="D181" s="29" t="str">
        <f aca="false">IF(ISBLANK(Values!E180),"",Values!E180)</f>
        <v/>
      </c>
      <c r="E181" s="27" t="str">
        <f aca="false">IF(ISBLANK(Values!E180),"","EAN")</f>
        <v/>
      </c>
      <c r="F181" s="28" t="str">
        <f aca="false">IF(ISBLANK(Values!E180),"",IF(Values!J180, SUBSTITUTE(Values!$B$1, "{language}", Values!H180) &amp; " " &amp;Values!$B$3, SUBSTITUTE(Values!$B$2, "{language}", Values!$H180) &amp; " " &amp;Values!$B$3))</f>
        <v/>
      </c>
      <c r="G181" s="30" t="str">
        <f aca="false">IF(ISBLANK(Values!E180),"","TellusRem")</f>
        <v/>
      </c>
      <c r="H181" s="27" t="str">
        <f aca="false">IF(ISBLANK(Values!E180),"",Values!$B$16)</f>
        <v/>
      </c>
      <c r="I181" s="27" t="str">
        <f aca="false">IF(ISBLANK(Values!E180),"","4730574031")</f>
        <v/>
      </c>
      <c r="J181" s="33" t="str">
        <f aca="false">IF(ISBLANK(Values!E180),"",Values!F180 )</f>
        <v/>
      </c>
      <c r="K181" s="28" t="str">
        <f aca="false">IF(ISBLANK(Values!E180),"",IF(Values!J180, Values!$B$4, Values!$B$5))</f>
        <v/>
      </c>
      <c r="L181" s="32" t="str">
        <f aca="false">IF(ISBLANK(Values!E180),"",Values!$B$18)</f>
        <v/>
      </c>
      <c r="M181" s="35" t="str">
        <f aca="false">IF(ISBLANK(Values!E180),"",Values!$M180)</f>
        <v/>
      </c>
      <c r="N181" s="35" t="str">
        <f aca="false">IF(ISBLANK(Values!F180),"",Values!$N180)</f>
        <v/>
      </c>
      <c r="O181" s="1" t="str">
        <f aca="false">IF(ISBLANK(Values!F180),"",Values!$O180)</f>
        <v/>
      </c>
      <c r="W181" s="30" t="str">
        <f aca="false">IF(ISBLANK(Values!E180),"","Child")</f>
        <v/>
      </c>
      <c r="X181" s="30" t="str">
        <f aca="false">IF(ISBLANK(Values!E180),"",Values!$B$13)</f>
        <v/>
      </c>
      <c r="Y181" s="33" t="str">
        <f aca="false">IF(ISBLANK(Values!E180),"","Size-Color")</f>
        <v/>
      </c>
      <c r="Z181" s="30" t="str">
        <f aca="false">IF(ISBLANK(Values!E180),"","variation")</f>
        <v/>
      </c>
      <c r="AA181" s="1" t="str">
        <f aca="false">IF(ISBLANK(Values!E180),"",Values!$B$20)</f>
        <v/>
      </c>
      <c r="AB181" s="1" t="str">
        <f aca="false">IF(ISBLANK(Values!E180),"",Values!$B$29)</f>
        <v/>
      </c>
      <c r="AI181" s="36" t="str">
        <f aca="false">IF(ISBLANK(Values!E180),"",IF(Values!I180,Values!$B$23,Values!$B$33))</f>
        <v/>
      </c>
      <c r="AJ181" s="37"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1" t="str">
        <f aca="false">IF(ISBLANK(Values!E180),"",Values!$B$7)</f>
        <v/>
      </c>
      <c r="CQ181" s="1" t="str">
        <f aca="false">IF(ISBLANK(Values!E180),"",Values!$B$8)</f>
        <v/>
      </c>
      <c r="CR181" s="1"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27"/>
      <c r="DY181" s="27"/>
      <c r="DZ181" s="27"/>
      <c r="EA181" s="27"/>
      <c r="EB181" s="27"/>
      <c r="EC181" s="27"/>
      <c r="EI181" s="1" t="str">
        <f aca="false">IF(ISBLANK(Values!E180),"",Values!$B$31)</f>
        <v/>
      </c>
      <c r="ES181" s="1" t="str">
        <f aca="false">IF(ISBLANK(Values!E180),"","Amazon Tellus UPS")</f>
        <v/>
      </c>
      <c r="EV181" s="27" t="str">
        <f aca="false">IF(ISBLANK(Values!E180),"","New")</f>
        <v/>
      </c>
      <c r="FE181" s="1" t="str">
        <f aca="false">IF(ISBLANK(Values!E180),"","3")</f>
        <v/>
      </c>
      <c r="FH181" s="1" t="str">
        <f aca="false">IF(ISBLANK(Values!E180),"","FALSE")</f>
        <v/>
      </c>
      <c r="FI181" s="1" t="str">
        <f aca="false">IF(ISBLANK(Values!E180),"","FALSE")</f>
        <v/>
      </c>
      <c r="FJ181" s="1"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7" hidden="false" customHeight="false" outlineLevel="0" collapsed="false">
      <c r="A182" s="27" t="str">
        <f aca="false">IF(ISBLANK(Values!E181),"",IF(Values!$B$37="EU","computercomponent","computer"))</f>
        <v/>
      </c>
      <c r="B182" s="34" t="str">
        <f aca="false">IF(ISBLANK(Values!E181),"",Values!F181)</f>
        <v/>
      </c>
      <c r="C182" s="30" t="str">
        <f aca="false">IF(ISBLANK(Values!E181),"","TellusRem")</f>
        <v/>
      </c>
      <c r="D182" s="29" t="str">
        <f aca="false">IF(ISBLANK(Values!E181),"",Values!E181)</f>
        <v/>
      </c>
      <c r="E182" s="27" t="str">
        <f aca="false">IF(ISBLANK(Values!E181),"","EAN")</f>
        <v/>
      </c>
      <c r="F182" s="28" t="str">
        <f aca="false">IF(ISBLANK(Values!E181),"",IF(Values!J181, SUBSTITUTE(Values!$B$1, "{language}", Values!H181) &amp; " " &amp;Values!$B$3, SUBSTITUTE(Values!$B$2, "{language}", Values!$H181) &amp; " " &amp;Values!$B$3))</f>
        <v/>
      </c>
      <c r="G182" s="30" t="str">
        <f aca="false">IF(ISBLANK(Values!E181),"","TellusRem")</f>
        <v/>
      </c>
      <c r="H182" s="27" t="str">
        <f aca="false">IF(ISBLANK(Values!E181),"",Values!$B$16)</f>
        <v/>
      </c>
      <c r="I182" s="27" t="str">
        <f aca="false">IF(ISBLANK(Values!E181),"","4730574031")</f>
        <v/>
      </c>
      <c r="J182" s="33" t="str">
        <f aca="false">IF(ISBLANK(Values!E181),"",Values!F181 )</f>
        <v/>
      </c>
      <c r="K182" s="28" t="str">
        <f aca="false">IF(ISBLANK(Values!E181),"",IF(Values!J181, Values!$B$4, Values!$B$5))</f>
        <v/>
      </c>
      <c r="L182" s="32" t="str">
        <f aca="false">IF(ISBLANK(Values!E181),"",Values!$B$18)</f>
        <v/>
      </c>
      <c r="M182" s="35" t="str">
        <f aca="false">IF(ISBLANK(Values!E181),"",Values!$M181)</f>
        <v/>
      </c>
      <c r="N182" s="35" t="str">
        <f aca="false">IF(ISBLANK(Values!F181),"",Values!$N181)</f>
        <v/>
      </c>
      <c r="O182" s="1" t="str">
        <f aca="false">IF(ISBLANK(Values!F181),"",Values!$O181)</f>
        <v/>
      </c>
      <c r="W182" s="30" t="str">
        <f aca="false">IF(ISBLANK(Values!E181),"","Child")</f>
        <v/>
      </c>
      <c r="X182" s="30" t="str">
        <f aca="false">IF(ISBLANK(Values!E181),"",Values!$B$13)</f>
        <v/>
      </c>
      <c r="Y182" s="33" t="str">
        <f aca="false">IF(ISBLANK(Values!E181),"","Size-Color")</f>
        <v/>
      </c>
      <c r="Z182" s="30" t="str">
        <f aca="false">IF(ISBLANK(Values!E181),"","variation")</f>
        <v/>
      </c>
      <c r="AA182" s="1" t="str">
        <f aca="false">IF(ISBLANK(Values!E181),"",Values!$B$20)</f>
        <v/>
      </c>
      <c r="AB182" s="1" t="str">
        <f aca="false">IF(ISBLANK(Values!E181),"",Values!$B$29)</f>
        <v/>
      </c>
      <c r="AI182" s="36" t="str">
        <f aca="false">IF(ISBLANK(Values!E181),"",IF(Values!I181,Values!$B$23,Values!$B$33))</f>
        <v/>
      </c>
      <c r="AJ182" s="37"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1" t="str">
        <f aca="false">IF(ISBLANK(Values!E181),"",Values!$B$7)</f>
        <v/>
      </c>
      <c r="CQ182" s="1" t="str">
        <f aca="false">IF(ISBLANK(Values!E181),"",Values!$B$8)</f>
        <v/>
      </c>
      <c r="CR182" s="1"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27"/>
      <c r="DY182" s="27"/>
      <c r="DZ182" s="27"/>
      <c r="EA182" s="27"/>
      <c r="EB182" s="27"/>
      <c r="EC182" s="27"/>
      <c r="EI182" s="1" t="str">
        <f aca="false">IF(ISBLANK(Values!E181),"",Values!$B$31)</f>
        <v/>
      </c>
      <c r="ES182" s="1" t="str">
        <f aca="false">IF(ISBLANK(Values!E181),"","Amazon Tellus UPS")</f>
        <v/>
      </c>
      <c r="EV182" s="27" t="str">
        <f aca="false">IF(ISBLANK(Values!E181),"","New")</f>
        <v/>
      </c>
      <c r="FE182" s="1" t="str">
        <f aca="false">IF(ISBLANK(Values!E181),"","3")</f>
        <v/>
      </c>
      <c r="FH182" s="1" t="str">
        <f aca="false">IF(ISBLANK(Values!E181),"","FALSE")</f>
        <v/>
      </c>
      <c r="FI182" s="1" t="str">
        <f aca="false">IF(ISBLANK(Values!E181),"","FALSE")</f>
        <v/>
      </c>
      <c r="FJ182" s="1"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7" hidden="false" customHeight="false" outlineLevel="0" collapsed="false">
      <c r="A183" s="27" t="str">
        <f aca="false">IF(ISBLANK(Values!E182),"",IF(Values!$B$37="EU","computercomponent","computer"))</f>
        <v/>
      </c>
      <c r="B183" s="34" t="str">
        <f aca="false">IF(ISBLANK(Values!E182),"",Values!F182)</f>
        <v/>
      </c>
      <c r="C183" s="30" t="str">
        <f aca="false">IF(ISBLANK(Values!E182),"","TellusRem")</f>
        <v/>
      </c>
      <c r="D183" s="29" t="str">
        <f aca="false">IF(ISBLANK(Values!E182),"",Values!E182)</f>
        <v/>
      </c>
      <c r="E183" s="27" t="str">
        <f aca="false">IF(ISBLANK(Values!E182),"","EAN")</f>
        <v/>
      </c>
      <c r="F183" s="28" t="str">
        <f aca="false">IF(ISBLANK(Values!E182),"",IF(Values!J182, SUBSTITUTE(Values!$B$1, "{language}", Values!H182) &amp; " " &amp;Values!$B$3, SUBSTITUTE(Values!$B$2, "{language}", Values!$H182) &amp; " " &amp;Values!$B$3))</f>
        <v/>
      </c>
      <c r="G183" s="30" t="str">
        <f aca="false">IF(ISBLANK(Values!E182),"","TellusRem")</f>
        <v/>
      </c>
      <c r="H183" s="27" t="str">
        <f aca="false">IF(ISBLANK(Values!E182),"",Values!$B$16)</f>
        <v/>
      </c>
      <c r="I183" s="27" t="str">
        <f aca="false">IF(ISBLANK(Values!E182),"","4730574031")</f>
        <v/>
      </c>
      <c r="J183" s="33" t="str">
        <f aca="false">IF(ISBLANK(Values!E182),"",Values!F182 )</f>
        <v/>
      </c>
      <c r="K183" s="28" t="str">
        <f aca="false">IF(ISBLANK(Values!E182),"",IF(Values!J182, Values!$B$4, Values!$B$5))</f>
        <v/>
      </c>
      <c r="L183" s="32" t="str">
        <f aca="false">IF(ISBLANK(Values!E182),"",Values!$B$18)</f>
        <v/>
      </c>
      <c r="M183" s="35" t="str">
        <f aca="false">IF(ISBLANK(Values!E182),"",Values!$M182)</f>
        <v/>
      </c>
      <c r="N183" s="35" t="str">
        <f aca="false">IF(ISBLANK(Values!F182),"",Values!$N182)</f>
        <v/>
      </c>
      <c r="O183" s="1" t="str">
        <f aca="false">IF(ISBLANK(Values!F182),"",Values!$O182)</f>
        <v/>
      </c>
      <c r="W183" s="30" t="str">
        <f aca="false">IF(ISBLANK(Values!E182),"","Child")</f>
        <v/>
      </c>
      <c r="X183" s="30" t="str">
        <f aca="false">IF(ISBLANK(Values!E182),"",Values!$B$13)</f>
        <v/>
      </c>
      <c r="Y183" s="33" t="str">
        <f aca="false">IF(ISBLANK(Values!E182),"","Size-Color")</f>
        <v/>
      </c>
      <c r="Z183" s="30" t="str">
        <f aca="false">IF(ISBLANK(Values!E182),"","variation")</f>
        <v/>
      </c>
      <c r="AA183" s="1" t="str">
        <f aca="false">IF(ISBLANK(Values!E182),"",Values!$B$20)</f>
        <v/>
      </c>
      <c r="AB183" s="1" t="str">
        <f aca="false">IF(ISBLANK(Values!E182),"",Values!$B$29)</f>
        <v/>
      </c>
      <c r="AI183" s="36" t="str">
        <f aca="false">IF(ISBLANK(Values!E182),"",IF(Values!I182,Values!$B$23,Values!$B$33))</f>
        <v/>
      </c>
      <c r="AJ183" s="37"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1" t="str">
        <f aca="false">IF(ISBLANK(Values!E182),"",Values!$B$7)</f>
        <v/>
      </c>
      <c r="CQ183" s="1" t="str">
        <f aca="false">IF(ISBLANK(Values!E182),"",Values!$B$8)</f>
        <v/>
      </c>
      <c r="CR183" s="1"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27"/>
      <c r="DY183" s="27"/>
      <c r="DZ183" s="27"/>
      <c r="EA183" s="27"/>
      <c r="EB183" s="27"/>
      <c r="EC183" s="27"/>
      <c r="EI183" s="1" t="str">
        <f aca="false">IF(ISBLANK(Values!E182),"",Values!$B$31)</f>
        <v/>
      </c>
      <c r="ES183" s="1" t="str">
        <f aca="false">IF(ISBLANK(Values!E182),"","Amazon Tellus UPS")</f>
        <v/>
      </c>
      <c r="EV183" s="27" t="str">
        <f aca="false">IF(ISBLANK(Values!E182),"","New")</f>
        <v/>
      </c>
      <c r="FE183" s="1" t="str">
        <f aca="false">IF(ISBLANK(Values!E182),"","3")</f>
        <v/>
      </c>
      <c r="FH183" s="1" t="str">
        <f aca="false">IF(ISBLANK(Values!E182),"","FALSE")</f>
        <v/>
      </c>
      <c r="FI183" s="1" t="str">
        <f aca="false">IF(ISBLANK(Values!E182),"","FALSE")</f>
        <v/>
      </c>
      <c r="FJ183" s="1"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7" hidden="false" customHeight="false" outlineLevel="0" collapsed="false">
      <c r="A184" s="27" t="str">
        <f aca="false">IF(ISBLANK(Values!E183),"",IF(Values!$B$37="EU","computercomponent","computer"))</f>
        <v/>
      </c>
      <c r="B184" s="34" t="str">
        <f aca="false">IF(ISBLANK(Values!E183),"",Values!F183)</f>
        <v/>
      </c>
      <c r="C184" s="30" t="str">
        <f aca="false">IF(ISBLANK(Values!E183),"","TellusRem")</f>
        <v/>
      </c>
      <c r="D184" s="29" t="str">
        <f aca="false">IF(ISBLANK(Values!E183),"",Values!E183)</f>
        <v/>
      </c>
      <c r="E184" s="27" t="str">
        <f aca="false">IF(ISBLANK(Values!E183),"","EAN")</f>
        <v/>
      </c>
      <c r="F184" s="28" t="str">
        <f aca="false">IF(ISBLANK(Values!E183),"",IF(Values!J183, SUBSTITUTE(Values!$B$1, "{language}", Values!H183) &amp; " " &amp;Values!$B$3, SUBSTITUTE(Values!$B$2, "{language}", Values!$H183) &amp; " " &amp;Values!$B$3))</f>
        <v/>
      </c>
      <c r="G184" s="30" t="str">
        <f aca="false">IF(ISBLANK(Values!E183),"","TellusRem")</f>
        <v/>
      </c>
      <c r="H184" s="27" t="str">
        <f aca="false">IF(ISBLANK(Values!E183),"",Values!$B$16)</f>
        <v/>
      </c>
      <c r="I184" s="27" t="str">
        <f aca="false">IF(ISBLANK(Values!E183),"","4730574031")</f>
        <v/>
      </c>
      <c r="J184" s="33" t="str">
        <f aca="false">IF(ISBLANK(Values!E183),"",Values!F183 &amp; " variations")</f>
        <v/>
      </c>
      <c r="K184" s="28" t="str">
        <f aca="false">IF(ISBLANK(Values!E183),"",IF(Values!J183, Values!$B$4, Values!$B$5))</f>
        <v/>
      </c>
      <c r="L184" s="32" t="str">
        <f aca="false">IF(ISBLANK(Values!E183),"",Values!$B$18)</f>
        <v/>
      </c>
      <c r="M184" s="35" t="str">
        <f aca="false">IF(ISBLANK(Values!E183),"",Values!$M183)</f>
        <v/>
      </c>
      <c r="N184" s="35" t="str">
        <f aca="false">IF(ISBLANK(Values!F183),"",Values!$N183)</f>
        <v/>
      </c>
      <c r="O184" s="1" t="str">
        <f aca="false">IF(ISBLANK(Values!F183),"",Values!$O183)</f>
        <v/>
      </c>
      <c r="W184" s="30" t="str">
        <f aca="false">IF(ISBLANK(Values!E183),"","Child")</f>
        <v/>
      </c>
      <c r="X184" s="30" t="str">
        <f aca="false">IF(ISBLANK(Values!E183),"",Values!$B$13)</f>
        <v/>
      </c>
      <c r="Y184" s="33" t="str">
        <f aca="false">IF(ISBLANK(Values!E183),"","Size-Color")</f>
        <v/>
      </c>
      <c r="Z184" s="30" t="str">
        <f aca="false">IF(ISBLANK(Values!E183),"","variation")</f>
        <v/>
      </c>
      <c r="AA184" s="1" t="str">
        <f aca="false">IF(ISBLANK(Values!E183),"",Values!$B$20)</f>
        <v/>
      </c>
      <c r="AB184" s="1" t="str">
        <f aca="false">IF(ISBLANK(Values!E183),"",Values!$B$29)</f>
        <v/>
      </c>
      <c r="AI184" s="36" t="str">
        <f aca="false">IF(ISBLANK(Values!E183),"",IF(Values!I183,Values!$B$23,Values!$B$33))</f>
        <v/>
      </c>
      <c r="AJ184" s="37"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1" t="str">
        <f aca="false">IF(ISBLANK(Values!E183),"",Values!$B$7)</f>
        <v/>
      </c>
      <c r="CQ184" s="1" t="str">
        <f aca="false">IF(ISBLANK(Values!E183),"",Values!$B$8)</f>
        <v/>
      </c>
      <c r="CR184" s="1"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27"/>
      <c r="DY184" s="27"/>
      <c r="DZ184" s="27"/>
      <c r="EA184" s="27"/>
      <c r="EB184" s="27"/>
      <c r="EC184" s="27"/>
      <c r="EI184" s="1" t="str">
        <f aca="false">IF(ISBLANK(Values!E183),"",Values!$B$31)</f>
        <v/>
      </c>
      <c r="ES184" s="1" t="str">
        <f aca="false">IF(ISBLANK(Values!E183),"","Amazon Tellus UPS")</f>
        <v/>
      </c>
      <c r="EV184" s="27" t="str">
        <f aca="false">IF(ISBLANK(Values!E183),"","New")</f>
        <v/>
      </c>
      <c r="FE184" s="1" t="str">
        <f aca="false">IF(ISBLANK(Values!E183),"","3")</f>
        <v/>
      </c>
      <c r="FH184" s="1" t="str">
        <f aca="false">IF(ISBLANK(Values!E183),"","FALSE")</f>
        <v/>
      </c>
      <c r="FI184" s="1" t="str">
        <f aca="false">IF(ISBLANK(Values!E183),"","FALSE")</f>
        <v/>
      </c>
      <c r="FJ184" s="1"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7" hidden="false" customHeight="false" outlineLevel="0" collapsed="false">
      <c r="A185" s="27" t="str">
        <f aca="false">IF(ISBLANK(Values!E184),"",IF(Values!$B$37="EU","computercomponent","computer"))</f>
        <v/>
      </c>
      <c r="B185" s="34" t="str">
        <f aca="false">IF(ISBLANK(Values!E184),"",Values!F184)</f>
        <v/>
      </c>
      <c r="C185" s="30" t="str">
        <f aca="false">IF(ISBLANK(Values!E184),"","TellusRem")</f>
        <v/>
      </c>
      <c r="D185" s="29" t="str">
        <f aca="false">IF(ISBLANK(Values!E184),"",Values!E184)</f>
        <v/>
      </c>
      <c r="E185" s="27" t="str">
        <f aca="false">IF(ISBLANK(Values!E184),"","EAN")</f>
        <v/>
      </c>
      <c r="F185" s="28" t="str">
        <f aca="false">IF(ISBLANK(Values!E184),"",IF(Values!J184, SUBSTITUTE(Values!$B$1, "{language}", Values!H184) &amp; " " &amp;Values!$B$3, SUBSTITUTE(Values!$B$2, "{language}", Values!$H184) &amp; " " &amp;Values!$B$3))</f>
        <v/>
      </c>
      <c r="G185" s="30" t="str">
        <f aca="false">IF(ISBLANK(Values!E184),"","TellusRem")</f>
        <v/>
      </c>
      <c r="H185" s="27" t="str">
        <f aca="false">IF(ISBLANK(Values!E184),"",Values!$B$16)</f>
        <v/>
      </c>
      <c r="I185" s="27" t="str">
        <f aca="false">IF(ISBLANK(Values!E184),"","4730574031")</f>
        <v/>
      </c>
      <c r="J185" s="33" t="str">
        <f aca="false">IF(ISBLANK(Values!E184),"",Values!F184 &amp; " variations")</f>
        <v/>
      </c>
      <c r="K185" s="28" t="str">
        <f aca="false">IF(ISBLANK(Values!E184),"",IF(Values!J184, Values!$B$4, Values!$B$5))</f>
        <v/>
      </c>
      <c r="L185" s="32" t="str">
        <f aca="false">IF(ISBLANK(Values!E184),"",Values!$B$18)</f>
        <v/>
      </c>
      <c r="M185" s="35" t="str">
        <f aca="false">IF(ISBLANK(Values!E184),"",Values!$M184)</f>
        <v/>
      </c>
      <c r="N185" s="35" t="str">
        <f aca="false">IF(ISBLANK(Values!F184),"",Values!$N184)</f>
        <v/>
      </c>
      <c r="O185" s="1" t="str">
        <f aca="false">IF(ISBLANK(Values!F184),"",Values!$O184)</f>
        <v/>
      </c>
      <c r="W185" s="30" t="str">
        <f aca="false">IF(ISBLANK(Values!E184),"","Child")</f>
        <v/>
      </c>
      <c r="X185" s="30" t="str">
        <f aca="false">IF(ISBLANK(Values!E184),"",Values!$B$13)</f>
        <v/>
      </c>
      <c r="Y185" s="33" t="str">
        <f aca="false">IF(ISBLANK(Values!E184),"","Size-Color")</f>
        <v/>
      </c>
      <c r="Z185" s="30" t="str">
        <f aca="false">IF(ISBLANK(Values!E184),"","variation")</f>
        <v/>
      </c>
      <c r="AA185" s="1" t="str">
        <f aca="false">IF(ISBLANK(Values!E184),"",Values!$B$20)</f>
        <v/>
      </c>
      <c r="AB185" s="1" t="str">
        <f aca="false">IF(ISBLANK(Values!E184),"",Values!$B$29)</f>
        <v/>
      </c>
      <c r="AI185" s="36" t="str">
        <f aca="false">IF(ISBLANK(Values!E184),"",IF(Values!I184,Values!$B$23,Values!$B$33))</f>
        <v/>
      </c>
      <c r="AJ185" s="37"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1" t="str">
        <f aca="false">IF(ISBLANK(Values!E184),"",Values!$B$7)</f>
        <v/>
      </c>
      <c r="CQ185" s="1" t="str">
        <f aca="false">IF(ISBLANK(Values!E184),"",Values!$B$8)</f>
        <v/>
      </c>
      <c r="CR185" s="1"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27"/>
      <c r="DY185" s="27"/>
      <c r="DZ185" s="27"/>
      <c r="EA185" s="27"/>
      <c r="EB185" s="27"/>
      <c r="EC185" s="27"/>
      <c r="EI185" s="1" t="str">
        <f aca="false">IF(ISBLANK(Values!E184),"",Values!$B$31)</f>
        <v/>
      </c>
      <c r="ES185" s="1" t="str">
        <f aca="false">IF(ISBLANK(Values!E184),"","Amazon Tellus UPS")</f>
        <v/>
      </c>
      <c r="EV185" s="27" t="str">
        <f aca="false">IF(ISBLANK(Values!E184),"","New")</f>
        <v/>
      </c>
      <c r="FE185" s="1" t="str">
        <f aca="false">IF(ISBLANK(Values!E184),"","3")</f>
        <v/>
      </c>
      <c r="FH185" s="1" t="str">
        <f aca="false">IF(ISBLANK(Values!E184),"","FALSE")</f>
        <v/>
      </c>
      <c r="FI185" s="1" t="str">
        <f aca="false">IF(ISBLANK(Values!E184),"","FALSE")</f>
        <v/>
      </c>
      <c r="FJ185" s="1"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7" hidden="false" customHeight="false" outlineLevel="0" collapsed="false">
      <c r="A186" s="27" t="str">
        <f aca="false">IF(ISBLANK(Values!E185),"",IF(Values!$B$37="EU","computercomponent","computer"))</f>
        <v/>
      </c>
      <c r="B186" s="34" t="str">
        <f aca="false">IF(ISBLANK(Values!E185),"",Values!F185)</f>
        <v/>
      </c>
      <c r="C186" s="30" t="str">
        <f aca="false">IF(ISBLANK(Values!E185),"","TellusRem")</f>
        <v/>
      </c>
      <c r="D186" s="29" t="str">
        <f aca="false">IF(ISBLANK(Values!E185),"",Values!E185)</f>
        <v/>
      </c>
      <c r="E186" s="27" t="str">
        <f aca="false">IF(ISBLANK(Values!E185),"","EAN")</f>
        <v/>
      </c>
      <c r="F186" s="28" t="str">
        <f aca="false">IF(ISBLANK(Values!E185),"",IF(Values!J185, SUBSTITUTE(Values!$B$1, "{language}", Values!H185) &amp; " " &amp;Values!$B$3, SUBSTITUTE(Values!$B$2, "{language}", Values!$H185) &amp; " " &amp;Values!$B$3))</f>
        <v/>
      </c>
      <c r="G186" s="30" t="str">
        <f aca="false">IF(ISBLANK(Values!E185),"","TellusRem")</f>
        <v/>
      </c>
      <c r="H186" s="27" t="str">
        <f aca="false">IF(ISBLANK(Values!E185),"",Values!$B$16)</f>
        <v/>
      </c>
      <c r="I186" s="27" t="str">
        <f aca="false">IF(ISBLANK(Values!E185),"","4730574031")</f>
        <v/>
      </c>
      <c r="J186" s="33" t="str">
        <f aca="false">IF(ISBLANK(Values!E185),"",Values!F185 &amp; " variations")</f>
        <v/>
      </c>
      <c r="K186" s="28" t="str">
        <f aca="false">IF(ISBLANK(Values!E185),"",IF(Values!J185, Values!$B$4, Values!$B$5))</f>
        <v/>
      </c>
      <c r="L186" s="32" t="str">
        <f aca="false">IF(ISBLANK(Values!E185),"",Values!$B$18)</f>
        <v/>
      </c>
      <c r="M186" s="35" t="str">
        <f aca="false">IF(ISBLANK(Values!E185),"",Values!$M185)</f>
        <v/>
      </c>
      <c r="N186" s="35" t="str">
        <f aca="false">IF(ISBLANK(Values!F185),"",Values!$N185)</f>
        <v/>
      </c>
      <c r="O186" s="1" t="str">
        <f aca="false">IF(ISBLANK(Values!F185),"",Values!$O185)</f>
        <v/>
      </c>
      <c r="W186" s="30" t="str">
        <f aca="false">IF(ISBLANK(Values!E185),"","Child")</f>
        <v/>
      </c>
      <c r="X186" s="30" t="str">
        <f aca="false">IF(ISBLANK(Values!E185),"",Values!$B$13)</f>
        <v/>
      </c>
      <c r="Y186" s="33" t="str">
        <f aca="false">IF(ISBLANK(Values!E185),"","Size-Color")</f>
        <v/>
      </c>
      <c r="Z186" s="30" t="str">
        <f aca="false">IF(ISBLANK(Values!E185),"","variation")</f>
        <v/>
      </c>
      <c r="AA186" s="1" t="str">
        <f aca="false">IF(ISBLANK(Values!E185),"",Values!$B$20)</f>
        <v/>
      </c>
      <c r="AB186" s="1" t="str">
        <f aca="false">IF(ISBLANK(Values!E185),"",Values!$B$29)</f>
        <v/>
      </c>
      <c r="AI186" s="36" t="str">
        <f aca="false">IF(ISBLANK(Values!E185),"",IF(Values!I185,Values!$B$23,Values!$B$33))</f>
        <v/>
      </c>
      <c r="AJ186" s="37"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1" t="str">
        <f aca="false">IF(ISBLANK(Values!E185),"",Values!$B$7)</f>
        <v/>
      </c>
      <c r="CQ186" s="1" t="str">
        <f aca="false">IF(ISBLANK(Values!E185),"",Values!$B$8)</f>
        <v/>
      </c>
      <c r="CR186" s="1"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27"/>
      <c r="DY186" s="27"/>
      <c r="DZ186" s="27"/>
      <c r="EA186" s="27"/>
      <c r="EB186" s="27"/>
      <c r="EC186" s="27"/>
      <c r="EI186" s="1" t="str">
        <f aca="false">IF(ISBLANK(Values!E185),"",Values!$B$31)</f>
        <v/>
      </c>
      <c r="ES186" s="1" t="str">
        <f aca="false">IF(ISBLANK(Values!E185),"","Amazon Tellus UPS")</f>
        <v/>
      </c>
      <c r="EV186" s="27" t="str">
        <f aca="false">IF(ISBLANK(Values!E185),"","New")</f>
        <v/>
      </c>
      <c r="FE186" s="1" t="str">
        <f aca="false">IF(ISBLANK(Values!E185),"","3")</f>
        <v/>
      </c>
      <c r="FH186" s="1" t="str">
        <f aca="false">IF(ISBLANK(Values!E185),"","FALSE")</f>
        <v/>
      </c>
      <c r="FI186" s="1" t="str">
        <f aca="false">IF(ISBLANK(Values!E185),"","FALSE")</f>
        <v/>
      </c>
      <c r="FJ186" s="1"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7" hidden="false" customHeight="false" outlineLevel="0" collapsed="false">
      <c r="A187" s="27" t="str">
        <f aca="false">IF(ISBLANK(Values!E186),"",IF(Values!$B$37="EU","computercomponent","computer"))</f>
        <v/>
      </c>
      <c r="B187" s="34" t="str">
        <f aca="false">IF(ISBLANK(Values!E186),"",Values!F186)</f>
        <v/>
      </c>
      <c r="C187" s="30" t="str">
        <f aca="false">IF(ISBLANK(Values!E186),"","TellusRem")</f>
        <v/>
      </c>
      <c r="D187" s="29" t="str">
        <f aca="false">IF(ISBLANK(Values!E186),"",Values!E186)</f>
        <v/>
      </c>
      <c r="E187" s="27" t="str">
        <f aca="false">IF(ISBLANK(Values!E186),"","EAN")</f>
        <v/>
      </c>
      <c r="F187" s="28" t="str">
        <f aca="false">IF(ISBLANK(Values!E186),"",IF(Values!J186, SUBSTITUTE(Values!$B$1, "{language}", Values!H186) &amp; " " &amp;Values!$B$3, SUBSTITUTE(Values!$B$2, "{language}", Values!$H186) &amp; " " &amp;Values!$B$3))</f>
        <v/>
      </c>
      <c r="G187" s="30" t="str">
        <f aca="false">IF(ISBLANK(Values!E186),"","TellusRem")</f>
        <v/>
      </c>
      <c r="H187" s="27" t="str">
        <f aca="false">IF(ISBLANK(Values!E186),"",Values!$B$16)</f>
        <v/>
      </c>
      <c r="I187" s="27" t="str">
        <f aca="false">IF(ISBLANK(Values!E186),"","4730574031")</f>
        <v/>
      </c>
      <c r="J187" s="33" t="str">
        <f aca="false">IF(ISBLANK(Values!E186),"",Values!F186 &amp; " variations")</f>
        <v/>
      </c>
      <c r="K187" s="28" t="str">
        <f aca="false">IF(ISBLANK(Values!E186),"",IF(Values!J186, Values!$B$4, Values!$B$5))</f>
        <v/>
      </c>
      <c r="L187" s="32" t="str">
        <f aca="false">IF(ISBLANK(Values!E186),"",Values!$B$18)</f>
        <v/>
      </c>
      <c r="M187" s="35" t="str">
        <f aca="false">IF(ISBLANK(Values!E186),"",Values!$M186)</f>
        <v/>
      </c>
      <c r="N187" s="35" t="str">
        <f aca="false">IF(ISBLANK(Values!F186),"",Values!$N186)</f>
        <v/>
      </c>
      <c r="O187" s="1" t="str">
        <f aca="false">IF(ISBLANK(Values!F186),"",Values!$O186)</f>
        <v/>
      </c>
      <c r="W187" s="30" t="str">
        <f aca="false">IF(ISBLANK(Values!E186),"","Child")</f>
        <v/>
      </c>
      <c r="X187" s="30" t="str">
        <f aca="false">IF(ISBLANK(Values!E186),"",Values!$B$13)</f>
        <v/>
      </c>
      <c r="Y187" s="33" t="str">
        <f aca="false">IF(ISBLANK(Values!E186),"","Size-Color")</f>
        <v/>
      </c>
      <c r="Z187" s="30" t="str">
        <f aca="false">IF(ISBLANK(Values!E186),"","variation")</f>
        <v/>
      </c>
      <c r="AA187" s="1" t="str">
        <f aca="false">IF(ISBLANK(Values!E186),"",Values!$B$20)</f>
        <v/>
      </c>
      <c r="AB187" s="1" t="str">
        <f aca="false">IF(ISBLANK(Values!E186),"",Values!$B$29)</f>
        <v/>
      </c>
      <c r="AI187" s="36" t="str">
        <f aca="false">IF(ISBLANK(Values!E186),"",IF(Values!I186,Values!$B$23,Values!$B$33))</f>
        <v/>
      </c>
      <c r="AJ187" s="37"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1" t="str">
        <f aca="false">IF(ISBLANK(Values!E186),"",Values!$B$7)</f>
        <v/>
      </c>
      <c r="CQ187" s="1" t="str">
        <f aca="false">IF(ISBLANK(Values!E186),"",Values!$B$8)</f>
        <v/>
      </c>
      <c r="CR187" s="1"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27"/>
      <c r="DY187" s="27"/>
      <c r="DZ187" s="27"/>
      <c r="EA187" s="27"/>
      <c r="EB187" s="27"/>
      <c r="EC187" s="27"/>
      <c r="EI187" s="1" t="str">
        <f aca="false">IF(ISBLANK(Values!E186),"",Values!$B$31)</f>
        <v/>
      </c>
      <c r="ES187" s="1" t="str">
        <f aca="false">IF(ISBLANK(Values!E186),"","Amazon Tellus UPS")</f>
        <v/>
      </c>
      <c r="EV187" s="27" t="str">
        <f aca="false">IF(ISBLANK(Values!E186),"","New")</f>
        <v/>
      </c>
      <c r="FE187" s="1" t="str">
        <f aca="false">IF(ISBLANK(Values!E186),"","3")</f>
        <v/>
      </c>
      <c r="FH187" s="1" t="str">
        <f aca="false">IF(ISBLANK(Values!E186),"","FALSE")</f>
        <v/>
      </c>
      <c r="FI187" s="1" t="str">
        <f aca="false">IF(ISBLANK(Values!E186),"","FALSE")</f>
        <v/>
      </c>
      <c r="FJ187" s="1"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7" hidden="false" customHeight="false" outlineLevel="0" collapsed="false">
      <c r="A188" s="27" t="str">
        <f aca="false">IF(ISBLANK(Values!E187),"",IF(Values!$B$37="EU","computercomponent","computer"))</f>
        <v/>
      </c>
      <c r="B188" s="34" t="str">
        <f aca="false">IF(ISBLANK(Values!E187),"",Values!F187)</f>
        <v/>
      </c>
      <c r="C188" s="30" t="str">
        <f aca="false">IF(ISBLANK(Values!E187),"","TellusRem")</f>
        <v/>
      </c>
      <c r="D188" s="29" t="str">
        <f aca="false">IF(ISBLANK(Values!E187),"",Values!E187)</f>
        <v/>
      </c>
      <c r="E188" s="27" t="str">
        <f aca="false">IF(ISBLANK(Values!E187),"","EAN")</f>
        <v/>
      </c>
      <c r="F188" s="28" t="str">
        <f aca="false">IF(ISBLANK(Values!E187),"",IF(Values!J187, SUBSTITUTE(Values!$B$1, "{language}", Values!H187) &amp; " " &amp;Values!$B$3, SUBSTITUTE(Values!$B$2, "{language}", Values!$H187) &amp; " " &amp;Values!$B$3))</f>
        <v/>
      </c>
      <c r="G188" s="30" t="str">
        <f aca="false">IF(ISBLANK(Values!E187),"","TellusRem")</f>
        <v/>
      </c>
      <c r="H188" s="27" t="str">
        <f aca="false">IF(ISBLANK(Values!E187),"",Values!$B$16)</f>
        <v/>
      </c>
      <c r="I188" s="27" t="str">
        <f aca="false">IF(ISBLANK(Values!E187),"","4730574031")</f>
        <v/>
      </c>
      <c r="J188" s="33" t="str">
        <f aca="false">IF(ISBLANK(Values!E187),"",Values!F187 &amp; " variations")</f>
        <v/>
      </c>
      <c r="K188" s="28" t="str">
        <f aca="false">IF(ISBLANK(Values!E187),"",IF(Values!J187, Values!$B$4, Values!$B$5))</f>
        <v/>
      </c>
      <c r="L188" s="32" t="str">
        <f aca="false">IF(ISBLANK(Values!E187),"",Values!$B$18)</f>
        <v/>
      </c>
      <c r="M188" s="35" t="str">
        <f aca="false">IF(ISBLANK(Values!E187),"",Values!$M187)</f>
        <v/>
      </c>
      <c r="N188" s="35" t="str">
        <f aca="false">IF(ISBLANK(Values!F187),"",Values!$N187)</f>
        <v/>
      </c>
      <c r="O188" s="1" t="str">
        <f aca="false">IF(ISBLANK(Values!F187),"",Values!$O187)</f>
        <v/>
      </c>
      <c r="W188" s="30" t="str">
        <f aca="false">IF(ISBLANK(Values!E187),"","Child")</f>
        <v/>
      </c>
      <c r="X188" s="30" t="str">
        <f aca="false">IF(ISBLANK(Values!E187),"",Values!$B$13)</f>
        <v/>
      </c>
      <c r="Y188" s="33" t="str">
        <f aca="false">IF(ISBLANK(Values!E187),"","Size-Color")</f>
        <v/>
      </c>
      <c r="Z188" s="30" t="str">
        <f aca="false">IF(ISBLANK(Values!E187),"","variation")</f>
        <v/>
      </c>
      <c r="AA188" s="1" t="str">
        <f aca="false">IF(ISBLANK(Values!E187),"",Values!$B$20)</f>
        <v/>
      </c>
      <c r="AB188" s="1" t="str">
        <f aca="false">IF(ISBLANK(Values!E187),"",Values!$B$29)</f>
        <v/>
      </c>
      <c r="AI188" s="36" t="str">
        <f aca="false">IF(ISBLANK(Values!E187),"",IF(Values!I187,Values!$B$23,Values!$B$33))</f>
        <v/>
      </c>
      <c r="AJ188" s="37"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1" t="str">
        <f aca="false">IF(ISBLANK(Values!E187),"",Values!$B$7)</f>
        <v/>
      </c>
      <c r="CQ188" s="1" t="str">
        <f aca="false">IF(ISBLANK(Values!E187),"",Values!$B$8)</f>
        <v/>
      </c>
      <c r="CR188" s="1"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27"/>
      <c r="DY188" s="27"/>
      <c r="DZ188" s="27"/>
      <c r="EA188" s="27"/>
      <c r="EB188" s="27"/>
      <c r="EC188" s="27"/>
      <c r="EI188" s="1" t="str">
        <f aca="false">IF(ISBLANK(Values!E187),"",Values!$B$31)</f>
        <v/>
      </c>
      <c r="ES188" s="1" t="str">
        <f aca="false">IF(ISBLANK(Values!E187),"","Amazon Tellus UPS")</f>
        <v/>
      </c>
      <c r="EV188" s="27" t="str">
        <f aca="false">IF(ISBLANK(Values!E187),"","New")</f>
        <v/>
      </c>
      <c r="FE188" s="1" t="str">
        <f aca="false">IF(ISBLANK(Values!E187),"","3")</f>
        <v/>
      </c>
      <c r="FH188" s="1" t="str">
        <f aca="false">IF(ISBLANK(Values!E187),"","FALSE")</f>
        <v/>
      </c>
      <c r="FI188" s="1" t="str">
        <f aca="false">IF(ISBLANK(Values!E187),"","FALSE")</f>
        <v/>
      </c>
      <c r="FJ188" s="1"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7" hidden="false" customHeight="false" outlineLevel="0" collapsed="false">
      <c r="A189" s="27" t="str">
        <f aca="false">IF(ISBLANK(Values!E188),"",IF(Values!$B$37="EU","computercomponent","computer"))</f>
        <v/>
      </c>
      <c r="B189" s="34" t="str">
        <f aca="false">IF(ISBLANK(Values!E188),"",Values!F188)</f>
        <v/>
      </c>
      <c r="C189" s="30" t="str">
        <f aca="false">IF(ISBLANK(Values!E188),"","TellusRem")</f>
        <v/>
      </c>
      <c r="D189" s="29" t="str">
        <f aca="false">IF(ISBLANK(Values!E188),"",Values!E188)</f>
        <v/>
      </c>
      <c r="E189" s="27" t="str">
        <f aca="false">IF(ISBLANK(Values!E188),"","EAN")</f>
        <v/>
      </c>
      <c r="F189" s="28" t="str">
        <f aca="false">IF(ISBLANK(Values!E188),"",IF(Values!J188, SUBSTITUTE(Values!$B$1, "{language}", Values!H188) &amp; " " &amp;Values!$B$3, SUBSTITUTE(Values!$B$2, "{language}", Values!$H188) &amp; " " &amp;Values!$B$3))</f>
        <v/>
      </c>
      <c r="G189" s="30" t="str">
        <f aca="false">IF(ISBLANK(Values!E188),"","TellusRem")</f>
        <v/>
      </c>
      <c r="H189" s="27" t="str">
        <f aca="false">IF(ISBLANK(Values!E188),"",Values!$B$16)</f>
        <v/>
      </c>
      <c r="I189" s="27" t="str">
        <f aca="false">IF(ISBLANK(Values!E188),"","4730574031")</f>
        <v/>
      </c>
      <c r="J189" s="33" t="str">
        <f aca="false">IF(ISBLANK(Values!E188),"",Values!F188 &amp; " variations")</f>
        <v/>
      </c>
      <c r="K189" s="28" t="str">
        <f aca="false">IF(ISBLANK(Values!E188),"",IF(Values!J188, Values!$B$4, Values!$B$5))</f>
        <v/>
      </c>
      <c r="L189" s="32" t="str">
        <f aca="false">IF(ISBLANK(Values!E188),"",Values!$B$18)</f>
        <v/>
      </c>
      <c r="M189" s="35" t="str">
        <f aca="false">IF(ISBLANK(Values!E188),"",Values!$M188)</f>
        <v/>
      </c>
      <c r="N189" s="35" t="str">
        <f aca="false">IF(ISBLANK(Values!F188),"",Values!$N188)</f>
        <v/>
      </c>
      <c r="O189" s="1" t="str">
        <f aca="false">IF(ISBLANK(Values!F188),"",Values!$O188)</f>
        <v/>
      </c>
      <c r="W189" s="30" t="str">
        <f aca="false">IF(ISBLANK(Values!E188),"","Child")</f>
        <v/>
      </c>
      <c r="X189" s="30" t="str">
        <f aca="false">IF(ISBLANK(Values!E188),"",Values!$B$13)</f>
        <v/>
      </c>
      <c r="Y189" s="33" t="str">
        <f aca="false">IF(ISBLANK(Values!E188),"","Size-Color")</f>
        <v/>
      </c>
      <c r="Z189" s="30" t="str">
        <f aca="false">IF(ISBLANK(Values!E188),"","variation")</f>
        <v/>
      </c>
      <c r="AA189" s="1" t="str">
        <f aca="false">IF(ISBLANK(Values!E188),"",Values!$B$20)</f>
        <v/>
      </c>
      <c r="AB189" s="1" t="str">
        <f aca="false">IF(ISBLANK(Values!E188),"",Values!$B$29)</f>
        <v/>
      </c>
      <c r="AI189" s="36" t="str">
        <f aca="false">IF(ISBLANK(Values!E188),"",IF(Values!I188,Values!$B$23,Values!$B$33))</f>
        <v/>
      </c>
      <c r="AJ189" s="37"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1" t="str">
        <f aca="false">IF(ISBLANK(Values!E188),"",Values!$B$7)</f>
        <v/>
      </c>
      <c r="CQ189" s="1" t="str">
        <f aca="false">IF(ISBLANK(Values!E188),"",Values!$B$8)</f>
        <v/>
      </c>
      <c r="CR189" s="1"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27"/>
      <c r="DY189" s="27"/>
      <c r="DZ189" s="27"/>
      <c r="EA189" s="27"/>
      <c r="EB189" s="27"/>
      <c r="EC189" s="27"/>
      <c r="EI189" s="1" t="str">
        <f aca="false">IF(ISBLANK(Values!E188),"",Values!$B$31)</f>
        <v/>
      </c>
      <c r="ES189" s="1" t="str">
        <f aca="false">IF(ISBLANK(Values!E188),"","Amazon Tellus UPS")</f>
        <v/>
      </c>
      <c r="EV189" s="27" t="str">
        <f aca="false">IF(ISBLANK(Values!E188),"","New")</f>
        <v/>
      </c>
      <c r="FE189" s="1" t="str">
        <f aca="false">IF(ISBLANK(Values!E188),"","3")</f>
        <v/>
      </c>
      <c r="FH189" s="1" t="str">
        <f aca="false">IF(ISBLANK(Values!E188),"","FALSE")</f>
        <v/>
      </c>
      <c r="FI189" s="1" t="str">
        <f aca="false">IF(ISBLANK(Values!E188),"","FALSE")</f>
        <v/>
      </c>
      <c r="FJ189" s="1"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7" hidden="false" customHeight="false" outlineLevel="0" collapsed="false">
      <c r="A190" s="27" t="str">
        <f aca="false">IF(ISBLANK(Values!E189),"",IF(Values!$B$37="EU","computercomponent","computer"))</f>
        <v/>
      </c>
      <c r="B190" s="34" t="str">
        <f aca="false">IF(ISBLANK(Values!E189),"",Values!F189)</f>
        <v/>
      </c>
      <c r="C190" s="30" t="str">
        <f aca="false">IF(ISBLANK(Values!E189),"","TellusRem")</f>
        <v/>
      </c>
      <c r="D190" s="29" t="str">
        <f aca="false">IF(ISBLANK(Values!E189),"",Values!E189)</f>
        <v/>
      </c>
      <c r="E190" s="27" t="str">
        <f aca="false">IF(ISBLANK(Values!E189),"","EAN")</f>
        <v/>
      </c>
      <c r="F190" s="28" t="str">
        <f aca="false">IF(ISBLANK(Values!E189),"",IF(Values!J189, SUBSTITUTE(Values!$B$1, "{language}", Values!H189) &amp; " " &amp;Values!$B$3, SUBSTITUTE(Values!$B$2, "{language}", Values!$H189) &amp; " " &amp;Values!$B$3))</f>
        <v/>
      </c>
      <c r="G190" s="30" t="str">
        <f aca="false">IF(ISBLANK(Values!E189),"","TellusRem")</f>
        <v/>
      </c>
      <c r="H190" s="27" t="str">
        <f aca="false">IF(ISBLANK(Values!E189),"",Values!$B$16)</f>
        <v/>
      </c>
      <c r="I190" s="27" t="str">
        <f aca="false">IF(ISBLANK(Values!E189),"","4730574031")</f>
        <v/>
      </c>
      <c r="J190" s="33" t="str">
        <f aca="false">IF(ISBLANK(Values!E189),"",Values!F189 &amp; " variations")</f>
        <v/>
      </c>
      <c r="K190" s="28" t="str">
        <f aca="false">IF(ISBLANK(Values!E189),"",IF(Values!J189, Values!$B$4, Values!$B$5))</f>
        <v/>
      </c>
      <c r="L190" s="32" t="str">
        <f aca="false">IF(ISBLANK(Values!E189),"",Values!$B$18)</f>
        <v/>
      </c>
      <c r="M190" s="35" t="str">
        <f aca="false">IF(ISBLANK(Values!E189),"",Values!$M189)</f>
        <v/>
      </c>
      <c r="N190" s="35" t="str">
        <f aca="false">IF(ISBLANK(Values!F189),"",Values!$N189)</f>
        <v/>
      </c>
      <c r="O190" s="1" t="str">
        <f aca="false">IF(ISBLANK(Values!F189),"",Values!$O189)</f>
        <v/>
      </c>
      <c r="W190" s="30" t="str">
        <f aca="false">IF(ISBLANK(Values!E189),"","Child")</f>
        <v/>
      </c>
      <c r="X190" s="30" t="str">
        <f aca="false">IF(ISBLANK(Values!E189),"",Values!$B$13)</f>
        <v/>
      </c>
      <c r="Y190" s="33" t="str">
        <f aca="false">IF(ISBLANK(Values!E189),"","Size-Color")</f>
        <v/>
      </c>
      <c r="Z190" s="30" t="str">
        <f aca="false">IF(ISBLANK(Values!E189),"","variation")</f>
        <v/>
      </c>
      <c r="AA190" s="1" t="str">
        <f aca="false">IF(ISBLANK(Values!E189),"",Values!$B$20)</f>
        <v/>
      </c>
      <c r="AB190" s="1" t="str">
        <f aca="false">IF(ISBLANK(Values!E189),"",Values!$B$29)</f>
        <v/>
      </c>
      <c r="AI190" s="36" t="str">
        <f aca="false">IF(ISBLANK(Values!E189),"",IF(Values!I189,Values!$B$23,Values!$B$33))</f>
        <v/>
      </c>
      <c r="AJ190" s="37"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1" t="str">
        <f aca="false">IF(ISBLANK(Values!E189),"",Values!$B$7)</f>
        <v/>
      </c>
      <c r="CQ190" s="1" t="str">
        <f aca="false">IF(ISBLANK(Values!E189),"",Values!$B$8)</f>
        <v/>
      </c>
      <c r="CR190" s="1"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27"/>
      <c r="DY190" s="27"/>
      <c r="DZ190" s="27"/>
      <c r="EA190" s="27"/>
      <c r="EB190" s="27"/>
      <c r="EC190" s="27"/>
      <c r="EI190" s="1" t="str">
        <f aca="false">IF(ISBLANK(Values!E189),"",Values!$B$31)</f>
        <v/>
      </c>
      <c r="ES190" s="1" t="str">
        <f aca="false">IF(ISBLANK(Values!E189),"","Amazon Tellus UPS")</f>
        <v/>
      </c>
      <c r="EV190" s="27" t="str">
        <f aca="false">IF(ISBLANK(Values!E189),"","New")</f>
        <v/>
      </c>
      <c r="FE190" s="1" t="str">
        <f aca="false">IF(ISBLANK(Values!E189),"","3")</f>
        <v/>
      </c>
      <c r="FH190" s="1" t="str">
        <f aca="false">IF(ISBLANK(Values!E189),"","FALSE")</f>
        <v/>
      </c>
      <c r="FI190" s="1" t="str">
        <f aca="false">IF(ISBLANK(Values!E189),"","FALSE")</f>
        <v/>
      </c>
      <c r="FJ190" s="1"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7" hidden="false" customHeight="false" outlineLevel="0" collapsed="false">
      <c r="A191" s="27" t="str">
        <f aca="false">IF(ISBLANK(Values!E190),"",IF(Values!$B$37="EU","computercomponent","computer"))</f>
        <v/>
      </c>
      <c r="B191" s="34" t="str">
        <f aca="false">IF(ISBLANK(Values!E190),"",Values!F190)</f>
        <v/>
      </c>
      <c r="C191" s="30" t="str">
        <f aca="false">IF(ISBLANK(Values!E190),"","TellusRem")</f>
        <v/>
      </c>
      <c r="D191" s="29" t="str">
        <f aca="false">IF(ISBLANK(Values!E190),"",Values!E190)</f>
        <v/>
      </c>
      <c r="E191" s="27" t="str">
        <f aca="false">IF(ISBLANK(Values!E190),"","EAN")</f>
        <v/>
      </c>
      <c r="F191" s="28" t="str">
        <f aca="false">IF(ISBLANK(Values!E190),"",IF(Values!J190, SUBSTITUTE(Values!$B$1, "{language}", Values!H190) &amp; " " &amp;Values!$B$3, SUBSTITUTE(Values!$B$2, "{language}", Values!$H190) &amp; " " &amp;Values!$B$3))</f>
        <v/>
      </c>
      <c r="G191" s="30" t="str">
        <f aca="false">IF(ISBLANK(Values!E190),"","TellusRem")</f>
        <v/>
      </c>
      <c r="H191" s="27" t="str">
        <f aca="false">IF(ISBLANK(Values!E190),"",Values!$B$16)</f>
        <v/>
      </c>
      <c r="I191" s="27" t="str">
        <f aca="false">IF(ISBLANK(Values!E190),"","4730574031")</f>
        <v/>
      </c>
      <c r="J191" s="33" t="str">
        <f aca="false">IF(ISBLANK(Values!E190),"",Values!F190 &amp; " variations")</f>
        <v/>
      </c>
      <c r="K191" s="28" t="str">
        <f aca="false">IF(ISBLANK(Values!E190),"",IF(Values!J190, Values!$B$4, Values!$B$5))</f>
        <v/>
      </c>
      <c r="L191" s="32" t="str">
        <f aca="false">IF(ISBLANK(Values!E190),"",Values!$B$18)</f>
        <v/>
      </c>
      <c r="M191" s="35" t="str">
        <f aca="false">IF(ISBLANK(Values!E190),"",Values!$M190)</f>
        <v/>
      </c>
      <c r="N191" s="35" t="str">
        <f aca="false">IF(ISBLANK(Values!F190),"",Values!$N190)</f>
        <v/>
      </c>
      <c r="O191" s="1" t="str">
        <f aca="false">IF(ISBLANK(Values!F190),"",Values!$O190)</f>
        <v/>
      </c>
      <c r="W191" s="30" t="str">
        <f aca="false">IF(ISBLANK(Values!E190),"","Child")</f>
        <v/>
      </c>
      <c r="X191" s="30" t="str">
        <f aca="false">IF(ISBLANK(Values!E190),"",Values!$B$13)</f>
        <v/>
      </c>
      <c r="Y191" s="33" t="str">
        <f aca="false">IF(ISBLANK(Values!E190),"","Size-Color")</f>
        <v/>
      </c>
      <c r="Z191" s="30" t="str">
        <f aca="false">IF(ISBLANK(Values!E190),"","variation")</f>
        <v/>
      </c>
      <c r="AA191" s="1" t="str">
        <f aca="false">IF(ISBLANK(Values!E190),"",Values!$B$20)</f>
        <v/>
      </c>
      <c r="AB191" s="1" t="str">
        <f aca="false">IF(ISBLANK(Values!E190),"",Values!$B$29)</f>
        <v/>
      </c>
      <c r="AI191" s="36" t="str">
        <f aca="false">IF(ISBLANK(Values!E190),"",IF(Values!I190,Values!$B$23,Values!$B$33))</f>
        <v/>
      </c>
      <c r="AJ191" s="37"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1" t="str">
        <f aca="false">IF(ISBLANK(Values!E190),"",Values!$B$7)</f>
        <v/>
      </c>
      <c r="CQ191" s="1" t="str">
        <f aca="false">IF(ISBLANK(Values!E190),"",Values!$B$8)</f>
        <v/>
      </c>
      <c r="CR191" s="1"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27"/>
      <c r="DY191" s="27"/>
      <c r="DZ191" s="27"/>
      <c r="EA191" s="27"/>
      <c r="EB191" s="27"/>
      <c r="EC191" s="27"/>
      <c r="EI191" s="1" t="str">
        <f aca="false">IF(ISBLANK(Values!E190),"",Values!$B$31)</f>
        <v/>
      </c>
      <c r="ES191" s="1" t="str">
        <f aca="false">IF(ISBLANK(Values!E190),"","Amazon Tellus UPS")</f>
        <v/>
      </c>
      <c r="EV191" s="27" t="str">
        <f aca="false">IF(ISBLANK(Values!E190),"","New")</f>
        <v/>
      </c>
      <c r="FE191" s="1" t="str">
        <f aca="false">IF(ISBLANK(Values!E190),"","3")</f>
        <v/>
      </c>
      <c r="FH191" s="1" t="str">
        <f aca="false">IF(ISBLANK(Values!E190),"","FALSE")</f>
        <v/>
      </c>
      <c r="FI191" s="1" t="str">
        <f aca="false">IF(ISBLANK(Values!E190),"","FALSE")</f>
        <v/>
      </c>
      <c r="FJ191" s="1"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7" hidden="false" customHeight="false" outlineLevel="0" collapsed="false">
      <c r="A192" s="27" t="str">
        <f aca="false">IF(ISBLANK(Values!E191),"",IF(Values!$B$37="EU","computercomponent","computer"))</f>
        <v/>
      </c>
      <c r="B192" s="34" t="str">
        <f aca="false">IF(ISBLANK(Values!E191),"",Values!F191)</f>
        <v/>
      </c>
      <c r="C192" s="30" t="str">
        <f aca="false">IF(ISBLANK(Values!E191),"","TellusRem")</f>
        <v/>
      </c>
      <c r="D192" s="29" t="str">
        <f aca="false">IF(ISBLANK(Values!E191),"",Values!E191)</f>
        <v/>
      </c>
      <c r="E192" s="27" t="str">
        <f aca="false">IF(ISBLANK(Values!E191),"","EAN")</f>
        <v/>
      </c>
      <c r="F192" s="28" t="str">
        <f aca="false">IF(ISBLANK(Values!E191),"",IF(Values!J191, SUBSTITUTE(Values!$B$1, "{language}", Values!H191) &amp; " " &amp;Values!$B$3, SUBSTITUTE(Values!$B$2, "{language}", Values!$H191) &amp; " " &amp;Values!$B$3))</f>
        <v/>
      </c>
      <c r="G192" s="30" t="str">
        <f aca="false">IF(ISBLANK(Values!E191),"","TellusRem")</f>
        <v/>
      </c>
      <c r="H192" s="27" t="str">
        <f aca="false">IF(ISBLANK(Values!E191),"",Values!$B$16)</f>
        <v/>
      </c>
      <c r="I192" s="27" t="str">
        <f aca="false">IF(ISBLANK(Values!E191),"","4730574031")</f>
        <v/>
      </c>
      <c r="J192" s="33" t="str">
        <f aca="false">IF(ISBLANK(Values!E191),"",Values!F191 &amp; " variations")</f>
        <v/>
      </c>
      <c r="K192" s="28" t="str">
        <f aca="false">IF(ISBLANK(Values!E191),"",IF(Values!J191, Values!$B$4, Values!$B$5))</f>
        <v/>
      </c>
      <c r="L192" s="32" t="str">
        <f aca="false">IF(ISBLANK(Values!E191),"",Values!$B$18)</f>
        <v/>
      </c>
      <c r="M192" s="35" t="str">
        <f aca="false">IF(ISBLANK(Values!E191),"",Values!$M191)</f>
        <v/>
      </c>
      <c r="N192" s="35" t="str">
        <f aca="false">IF(ISBLANK(Values!F191),"",Values!$N191)</f>
        <v/>
      </c>
      <c r="O192" s="1" t="str">
        <f aca="false">IF(ISBLANK(Values!F191),"",Values!$O191)</f>
        <v/>
      </c>
      <c r="W192" s="30" t="str">
        <f aca="false">IF(ISBLANK(Values!E191),"","Child")</f>
        <v/>
      </c>
      <c r="X192" s="30" t="str">
        <f aca="false">IF(ISBLANK(Values!E191),"",Values!$B$13)</f>
        <v/>
      </c>
      <c r="Y192" s="33" t="str">
        <f aca="false">IF(ISBLANK(Values!E191),"","Size-Color")</f>
        <v/>
      </c>
      <c r="Z192" s="30" t="str">
        <f aca="false">IF(ISBLANK(Values!E191),"","variation")</f>
        <v/>
      </c>
      <c r="AA192" s="1" t="str">
        <f aca="false">IF(ISBLANK(Values!E191),"",Values!$B$20)</f>
        <v/>
      </c>
      <c r="AB192" s="1" t="str">
        <f aca="false">IF(ISBLANK(Values!E191),"",Values!$B$29)</f>
        <v/>
      </c>
      <c r="AI192" s="36" t="str">
        <f aca="false">IF(ISBLANK(Values!E191),"",IF(Values!I191,Values!$B$23,Values!$B$33))</f>
        <v/>
      </c>
      <c r="AJ192" s="37"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1" t="str">
        <f aca="false">IF(ISBLANK(Values!E191),"",Values!$B$7)</f>
        <v/>
      </c>
      <c r="CQ192" s="1" t="str">
        <f aca="false">IF(ISBLANK(Values!E191),"",Values!$B$8)</f>
        <v/>
      </c>
      <c r="CR192" s="1"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27"/>
      <c r="DY192" s="27"/>
      <c r="DZ192" s="27"/>
      <c r="EA192" s="27"/>
      <c r="EB192" s="27"/>
      <c r="EC192" s="27"/>
      <c r="EI192" s="1" t="str">
        <f aca="false">IF(ISBLANK(Values!E191),"",Values!$B$31)</f>
        <v/>
      </c>
      <c r="ES192" s="1" t="str">
        <f aca="false">IF(ISBLANK(Values!E191),"","Amazon Tellus UPS")</f>
        <v/>
      </c>
      <c r="EV192" s="27" t="str">
        <f aca="false">IF(ISBLANK(Values!E191),"","New")</f>
        <v/>
      </c>
      <c r="FE192" s="1" t="str">
        <f aca="false">IF(ISBLANK(Values!E191),"","3")</f>
        <v/>
      </c>
      <c r="FH192" s="1" t="str">
        <f aca="false">IF(ISBLANK(Values!E191),"","FALSE")</f>
        <v/>
      </c>
      <c r="FI192" s="1" t="str">
        <f aca="false">IF(ISBLANK(Values!E191),"","FALSE")</f>
        <v/>
      </c>
      <c r="FJ192" s="1"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7" hidden="false" customHeight="false" outlineLevel="0" collapsed="false">
      <c r="A193" s="27" t="str">
        <f aca="false">IF(ISBLANK(Values!E192),"",IF(Values!$B$37="EU","computercomponent","computer"))</f>
        <v/>
      </c>
      <c r="B193" s="34" t="str">
        <f aca="false">IF(ISBLANK(Values!E192),"",Values!F192)</f>
        <v/>
      </c>
      <c r="C193" s="30" t="str">
        <f aca="false">IF(ISBLANK(Values!E192),"","TellusRem")</f>
        <v/>
      </c>
      <c r="D193" s="29" t="str">
        <f aca="false">IF(ISBLANK(Values!E192),"",Values!E192)</f>
        <v/>
      </c>
      <c r="E193" s="27" t="str">
        <f aca="false">IF(ISBLANK(Values!E192),"","EAN")</f>
        <v/>
      </c>
      <c r="F193" s="28" t="str">
        <f aca="false">IF(ISBLANK(Values!E192),"",IF(Values!J192, SUBSTITUTE(Values!$B$1, "{language}", Values!H192) &amp; " " &amp;Values!$B$3, SUBSTITUTE(Values!$B$2, "{language}", Values!$H192) &amp; " " &amp;Values!$B$3))</f>
        <v/>
      </c>
      <c r="G193" s="30" t="str">
        <f aca="false">IF(ISBLANK(Values!E192),"","TellusRem")</f>
        <v/>
      </c>
      <c r="H193" s="27" t="str">
        <f aca="false">IF(ISBLANK(Values!E192),"",Values!$B$16)</f>
        <v/>
      </c>
      <c r="I193" s="27" t="str">
        <f aca="false">IF(ISBLANK(Values!E192),"","4730574031")</f>
        <v/>
      </c>
      <c r="J193" s="33" t="str">
        <f aca="false">IF(ISBLANK(Values!E192),"",Values!F192 &amp; " variations")</f>
        <v/>
      </c>
      <c r="K193" s="28" t="str">
        <f aca="false">IF(ISBLANK(Values!E192),"",IF(Values!J192, Values!$B$4, Values!$B$5))</f>
        <v/>
      </c>
      <c r="L193" s="32" t="str">
        <f aca="false">IF(ISBLANK(Values!E192),"",Values!$B$18)</f>
        <v/>
      </c>
      <c r="M193" s="35" t="str">
        <f aca="false">IF(ISBLANK(Values!E192),"",Values!$M192)</f>
        <v/>
      </c>
      <c r="N193" s="35" t="str">
        <f aca="false">IF(ISBLANK(Values!F192),"",Values!$N192)</f>
        <v/>
      </c>
      <c r="O193" s="1" t="str">
        <f aca="false">IF(ISBLANK(Values!F192),"",Values!$O192)</f>
        <v/>
      </c>
      <c r="W193" s="30" t="str">
        <f aca="false">IF(ISBLANK(Values!E192),"","Child")</f>
        <v/>
      </c>
      <c r="X193" s="30" t="str">
        <f aca="false">IF(ISBLANK(Values!E192),"",Values!$B$13)</f>
        <v/>
      </c>
      <c r="Y193" s="33" t="str">
        <f aca="false">IF(ISBLANK(Values!E192),"","Size-Color")</f>
        <v/>
      </c>
      <c r="Z193" s="30" t="str">
        <f aca="false">IF(ISBLANK(Values!E192),"","variation")</f>
        <v/>
      </c>
      <c r="AA193" s="1" t="str">
        <f aca="false">IF(ISBLANK(Values!E192),"",Values!$B$20)</f>
        <v/>
      </c>
      <c r="AB193" s="1" t="str">
        <f aca="false">IF(ISBLANK(Values!E192),"",Values!$B$29)</f>
        <v/>
      </c>
      <c r="AI193" s="36" t="str">
        <f aca="false">IF(ISBLANK(Values!E192),"",IF(Values!I192,Values!$B$23,Values!$B$33))</f>
        <v/>
      </c>
      <c r="AJ193" s="37"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1" t="str">
        <f aca="false">IF(ISBLANK(Values!E192),"",Values!$B$7)</f>
        <v/>
      </c>
      <c r="CQ193" s="1" t="str">
        <f aca="false">IF(ISBLANK(Values!E192),"",Values!$B$8)</f>
        <v/>
      </c>
      <c r="CR193" s="1"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27"/>
      <c r="DY193" s="27"/>
      <c r="DZ193" s="27"/>
      <c r="EA193" s="27"/>
      <c r="EB193" s="27"/>
      <c r="EC193" s="27"/>
      <c r="EI193" s="1" t="str">
        <f aca="false">IF(ISBLANK(Values!E192),"",Values!$B$31)</f>
        <v/>
      </c>
      <c r="ES193" s="1" t="str">
        <f aca="false">IF(ISBLANK(Values!E192),"","Amazon Tellus UPS")</f>
        <v/>
      </c>
      <c r="EV193" s="27" t="str">
        <f aca="false">IF(ISBLANK(Values!E192),"","New")</f>
        <v/>
      </c>
      <c r="FE193" s="1" t="str">
        <f aca="false">IF(ISBLANK(Values!E192),"","3")</f>
        <v/>
      </c>
      <c r="FH193" s="1" t="str">
        <f aca="false">IF(ISBLANK(Values!E192),"","FALSE")</f>
        <v/>
      </c>
      <c r="FI193" s="1" t="str">
        <f aca="false">IF(ISBLANK(Values!E192),"","FALSE")</f>
        <v/>
      </c>
      <c r="FJ193" s="1"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7" hidden="false" customHeight="false" outlineLevel="0" collapsed="false">
      <c r="A194" s="27" t="str">
        <f aca="false">IF(ISBLANK(Values!E193),"",IF(Values!$B$37="EU","computercomponent","computer"))</f>
        <v/>
      </c>
      <c r="B194" s="34" t="str">
        <f aca="false">IF(ISBLANK(Values!E193),"",Values!F193)</f>
        <v/>
      </c>
      <c r="C194" s="30" t="str">
        <f aca="false">IF(ISBLANK(Values!E193),"","TellusRem")</f>
        <v/>
      </c>
      <c r="D194" s="29" t="str">
        <f aca="false">IF(ISBLANK(Values!E193),"",Values!E193)</f>
        <v/>
      </c>
      <c r="E194" s="27" t="str">
        <f aca="false">IF(ISBLANK(Values!E193),"","EAN")</f>
        <v/>
      </c>
      <c r="F194" s="28" t="str">
        <f aca="false">IF(ISBLANK(Values!E193),"",IF(Values!J193, SUBSTITUTE(Values!$B$1, "{language}", Values!H193) &amp; " " &amp;Values!$B$3, SUBSTITUTE(Values!$B$2, "{language}", Values!$H193) &amp; " " &amp;Values!$B$3))</f>
        <v/>
      </c>
      <c r="G194" s="30" t="str">
        <f aca="false">IF(ISBLANK(Values!E193),"","TellusRem")</f>
        <v/>
      </c>
      <c r="H194" s="27" t="str">
        <f aca="false">IF(ISBLANK(Values!E193),"",Values!$B$16)</f>
        <v/>
      </c>
      <c r="I194" s="27" t="str">
        <f aca="false">IF(ISBLANK(Values!E193),"","4730574031")</f>
        <v/>
      </c>
      <c r="J194" s="33" t="str">
        <f aca="false">IF(ISBLANK(Values!E193),"",Values!F193 &amp; " variations")</f>
        <v/>
      </c>
      <c r="K194" s="28" t="str">
        <f aca="false">IF(ISBLANK(Values!E193),"",IF(Values!J193, Values!$B$4, Values!$B$5))</f>
        <v/>
      </c>
      <c r="L194" s="32" t="str">
        <f aca="false">IF(ISBLANK(Values!E193),"",Values!$B$18)</f>
        <v/>
      </c>
      <c r="M194" s="35" t="str">
        <f aca="false">IF(ISBLANK(Values!E193),"",Values!$M193)</f>
        <v/>
      </c>
      <c r="N194" s="35" t="str">
        <f aca="false">IF(ISBLANK(Values!F193),"",Values!$N193)</f>
        <v/>
      </c>
      <c r="O194" s="1" t="str">
        <f aca="false">IF(ISBLANK(Values!F193),"",Values!$O193)</f>
        <v/>
      </c>
      <c r="W194" s="30" t="str">
        <f aca="false">IF(ISBLANK(Values!E193),"","Child")</f>
        <v/>
      </c>
      <c r="X194" s="30" t="str">
        <f aca="false">IF(ISBLANK(Values!E193),"",Values!$B$13)</f>
        <v/>
      </c>
      <c r="Y194" s="33" t="str">
        <f aca="false">IF(ISBLANK(Values!E193),"","Size-Color")</f>
        <v/>
      </c>
      <c r="Z194" s="30" t="str">
        <f aca="false">IF(ISBLANK(Values!E193),"","variation")</f>
        <v/>
      </c>
      <c r="AA194" s="1" t="str">
        <f aca="false">IF(ISBLANK(Values!E193),"",Values!$B$20)</f>
        <v/>
      </c>
      <c r="AB194" s="1" t="str">
        <f aca="false">IF(ISBLANK(Values!E193),"",Values!$B$29)</f>
        <v/>
      </c>
      <c r="AI194" s="36" t="str">
        <f aca="false">IF(ISBLANK(Values!E193),"",IF(Values!I193,Values!$B$23,Values!$B$33))</f>
        <v/>
      </c>
      <c r="AJ194" s="37"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1" t="str">
        <f aca="false">IF(ISBLANK(Values!E193),"",Values!$B$7)</f>
        <v/>
      </c>
      <c r="CQ194" s="1" t="str">
        <f aca="false">IF(ISBLANK(Values!E193),"",Values!$B$8)</f>
        <v/>
      </c>
      <c r="CR194" s="1"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27"/>
      <c r="DY194" s="27"/>
      <c r="DZ194" s="27"/>
      <c r="EA194" s="27"/>
      <c r="EB194" s="27"/>
      <c r="EC194" s="27"/>
      <c r="EI194" s="1" t="str">
        <f aca="false">IF(ISBLANK(Values!E193),"",Values!$B$31)</f>
        <v/>
      </c>
      <c r="ES194" s="1" t="str">
        <f aca="false">IF(ISBLANK(Values!E193),"","Amazon Tellus UPS")</f>
        <v/>
      </c>
      <c r="EV194" s="27" t="str">
        <f aca="false">IF(ISBLANK(Values!E193),"","New")</f>
        <v/>
      </c>
      <c r="FE194" s="1" t="str">
        <f aca="false">IF(ISBLANK(Values!E193),"","3")</f>
        <v/>
      </c>
      <c r="FH194" s="1" t="str">
        <f aca="false">IF(ISBLANK(Values!E193),"","FALSE")</f>
        <v/>
      </c>
      <c r="FI194" s="1" t="str">
        <f aca="false">IF(ISBLANK(Values!E193),"","FALSE")</f>
        <v/>
      </c>
      <c r="FJ194" s="1"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7" hidden="false" customHeight="false" outlineLevel="0" collapsed="false">
      <c r="A195" s="27" t="str">
        <f aca="false">IF(ISBLANK(Values!E194),"",IF(Values!$B$37="EU","computercomponent","computer"))</f>
        <v/>
      </c>
      <c r="B195" s="34" t="str">
        <f aca="false">IF(ISBLANK(Values!E194),"",Values!F194)</f>
        <v/>
      </c>
      <c r="C195" s="30" t="str">
        <f aca="false">IF(ISBLANK(Values!E194),"","TellusRem")</f>
        <v/>
      </c>
      <c r="D195" s="29" t="str">
        <f aca="false">IF(ISBLANK(Values!E194),"",Values!E194)</f>
        <v/>
      </c>
      <c r="E195" s="27" t="str">
        <f aca="false">IF(ISBLANK(Values!E194),"","EAN")</f>
        <v/>
      </c>
      <c r="F195" s="28" t="str">
        <f aca="false">IF(ISBLANK(Values!E194),"",IF(Values!J194, SUBSTITUTE(Values!$B$1, "{language}", Values!H194) &amp; " " &amp;Values!$B$3, SUBSTITUTE(Values!$B$2, "{language}", Values!$H194) &amp; " " &amp;Values!$B$3))</f>
        <v/>
      </c>
      <c r="G195" s="30" t="str">
        <f aca="false">IF(ISBLANK(Values!E194),"","TellusRem")</f>
        <v/>
      </c>
      <c r="H195" s="27" t="str">
        <f aca="false">IF(ISBLANK(Values!E194),"",Values!$B$16)</f>
        <v/>
      </c>
      <c r="I195" s="27" t="str">
        <f aca="false">IF(ISBLANK(Values!E194),"","4730574031")</f>
        <v/>
      </c>
      <c r="J195" s="33" t="str">
        <f aca="false">IF(ISBLANK(Values!E194),"",Values!F194 &amp; " variations")</f>
        <v/>
      </c>
      <c r="K195" s="28" t="str">
        <f aca="false">IF(ISBLANK(Values!E194),"",IF(Values!J194, Values!$B$4, Values!$B$5))</f>
        <v/>
      </c>
      <c r="L195" s="32" t="str">
        <f aca="false">IF(ISBLANK(Values!E194),"",Values!$B$18)</f>
        <v/>
      </c>
      <c r="M195" s="35" t="str">
        <f aca="false">IF(ISBLANK(Values!E194),"",Values!$M194)</f>
        <v/>
      </c>
      <c r="N195" s="35" t="str">
        <f aca="false">IF(ISBLANK(Values!F194),"",Values!$N194)</f>
        <v/>
      </c>
      <c r="O195" s="1" t="str">
        <f aca="false">IF(ISBLANK(Values!F194),"",Values!$O194)</f>
        <v/>
      </c>
      <c r="W195" s="30" t="str">
        <f aca="false">IF(ISBLANK(Values!E194),"","Child")</f>
        <v/>
      </c>
      <c r="X195" s="30" t="str">
        <f aca="false">IF(ISBLANK(Values!E194),"",Values!$B$13)</f>
        <v/>
      </c>
      <c r="Y195" s="33" t="str">
        <f aca="false">IF(ISBLANK(Values!E194),"","Size-Color")</f>
        <v/>
      </c>
      <c r="Z195" s="30" t="str">
        <f aca="false">IF(ISBLANK(Values!E194),"","variation")</f>
        <v/>
      </c>
      <c r="AA195" s="1" t="str">
        <f aca="false">IF(ISBLANK(Values!E194),"",Values!$B$20)</f>
        <v/>
      </c>
      <c r="AB195" s="1" t="str">
        <f aca="false">IF(ISBLANK(Values!E194),"",Values!$B$29)</f>
        <v/>
      </c>
      <c r="AI195" s="36" t="str">
        <f aca="false">IF(ISBLANK(Values!E194),"",IF(Values!I194,Values!$B$23,Values!$B$33))</f>
        <v/>
      </c>
      <c r="AJ195" s="37"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1" t="str">
        <f aca="false">IF(ISBLANK(Values!E194),"",Values!$B$7)</f>
        <v/>
      </c>
      <c r="CQ195" s="1" t="str">
        <f aca="false">IF(ISBLANK(Values!E194),"",Values!$B$8)</f>
        <v/>
      </c>
      <c r="CR195" s="1"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27"/>
      <c r="DY195" s="27"/>
      <c r="DZ195" s="27"/>
      <c r="EA195" s="27"/>
      <c r="EB195" s="27"/>
      <c r="EC195" s="27"/>
      <c r="EI195" s="1" t="str">
        <f aca="false">IF(ISBLANK(Values!E194),"",Values!$B$31)</f>
        <v/>
      </c>
      <c r="ES195" s="1" t="str">
        <f aca="false">IF(ISBLANK(Values!E194),"","Amazon Tellus UPS")</f>
        <v/>
      </c>
      <c r="EV195" s="27" t="str">
        <f aca="false">IF(ISBLANK(Values!E194),"","New")</f>
        <v/>
      </c>
      <c r="FE195" s="1" t="str">
        <f aca="false">IF(ISBLANK(Values!E194),"","3")</f>
        <v/>
      </c>
      <c r="FH195" s="1" t="str">
        <f aca="false">IF(ISBLANK(Values!E194),"","FALSE")</f>
        <v/>
      </c>
      <c r="FI195" s="1" t="str">
        <f aca="false">IF(ISBLANK(Values!E194),"","FALSE")</f>
        <v/>
      </c>
      <c r="FJ195" s="1"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7" hidden="false" customHeight="false" outlineLevel="0" collapsed="false">
      <c r="A196" s="27" t="str">
        <f aca="false">IF(ISBLANK(Values!E195),"",IF(Values!$B$37="EU","computercomponent","computer"))</f>
        <v/>
      </c>
      <c r="B196" s="34" t="str">
        <f aca="false">IF(ISBLANK(Values!E195),"",Values!F195)</f>
        <v/>
      </c>
      <c r="C196" s="30" t="str">
        <f aca="false">IF(ISBLANK(Values!E195),"","TellusRem")</f>
        <v/>
      </c>
      <c r="D196" s="29" t="str">
        <f aca="false">IF(ISBLANK(Values!E195),"",Values!E195)</f>
        <v/>
      </c>
      <c r="E196" s="27" t="str">
        <f aca="false">IF(ISBLANK(Values!E195),"","EAN")</f>
        <v/>
      </c>
      <c r="F196" s="28" t="str">
        <f aca="false">IF(ISBLANK(Values!E195),"",IF(Values!J195, SUBSTITUTE(Values!$B$1, "{language}", Values!H195) &amp; " " &amp;Values!$B$3, SUBSTITUTE(Values!$B$2, "{language}", Values!$H195) &amp; " " &amp;Values!$B$3))</f>
        <v/>
      </c>
      <c r="G196" s="30" t="str">
        <f aca="false">IF(ISBLANK(Values!E195),"","TellusRem")</f>
        <v/>
      </c>
      <c r="H196" s="27" t="str">
        <f aca="false">IF(ISBLANK(Values!E195),"",Values!$B$16)</f>
        <v/>
      </c>
      <c r="I196" s="27" t="str">
        <f aca="false">IF(ISBLANK(Values!E195),"","4730574031")</f>
        <v/>
      </c>
      <c r="J196" s="33" t="str">
        <f aca="false">IF(ISBLANK(Values!E195),"",Values!F195 &amp; " variations")</f>
        <v/>
      </c>
      <c r="K196" s="28" t="str">
        <f aca="false">IF(ISBLANK(Values!E195),"",IF(Values!J195, Values!$B$4, Values!$B$5))</f>
        <v/>
      </c>
      <c r="L196" s="32" t="str">
        <f aca="false">IF(ISBLANK(Values!E195),"",Values!$B$18)</f>
        <v/>
      </c>
      <c r="M196" s="35" t="str">
        <f aca="false">IF(ISBLANK(Values!E195),"",Values!$M195)</f>
        <v/>
      </c>
      <c r="N196" s="35" t="str">
        <f aca="false">IF(ISBLANK(Values!F195),"",Values!$N195)</f>
        <v/>
      </c>
      <c r="O196" s="1" t="str">
        <f aca="false">IF(ISBLANK(Values!F195),"",Values!$O195)</f>
        <v/>
      </c>
      <c r="W196" s="30" t="str">
        <f aca="false">IF(ISBLANK(Values!E195),"","Child")</f>
        <v/>
      </c>
      <c r="X196" s="30" t="str">
        <f aca="false">IF(ISBLANK(Values!E195),"",Values!$B$13)</f>
        <v/>
      </c>
      <c r="Y196" s="33" t="str">
        <f aca="false">IF(ISBLANK(Values!E195),"","Size-Color")</f>
        <v/>
      </c>
      <c r="Z196" s="30" t="str">
        <f aca="false">IF(ISBLANK(Values!E195),"","variation")</f>
        <v/>
      </c>
      <c r="AA196" s="1" t="str">
        <f aca="false">IF(ISBLANK(Values!E195),"",Values!$B$20)</f>
        <v/>
      </c>
      <c r="AB196" s="1" t="str">
        <f aca="false">IF(ISBLANK(Values!E195),"",Values!$B$29)</f>
        <v/>
      </c>
      <c r="AI196" s="36" t="str">
        <f aca="false">IF(ISBLANK(Values!E195),"",IF(Values!I195,Values!$B$23,Values!$B$33))</f>
        <v/>
      </c>
      <c r="AJ196" s="37"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1" t="str">
        <f aca="false">IF(ISBLANK(Values!E195),"",Values!$B$7)</f>
        <v/>
      </c>
      <c r="CQ196" s="1" t="str">
        <f aca="false">IF(ISBLANK(Values!E195),"",Values!$B$8)</f>
        <v/>
      </c>
      <c r="CR196" s="1"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27"/>
      <c r="DY196" s="27"/>
      <c r="DZ196" s="27"/>
      <c r="EA196" s="27"/>
      <c r="EB196" s="27"/>
      <c r="EC196" s="27"/>
      <c r="EI196" s="1" t="str">
        <f aca="false">IF(ISBLANK(Values!E195),"",Values!$B$31)</f>
        <v/>
      </c>
      <c r="ES196" s="1" t="str">
        <f aca="false">IF(ISBLANK(Values!E195),"","Amazon Tellus UPS")</f>
        <v/>
      </c>
      <c r="EV196" s="27" t="str">
        <f aca="false">IF(ISBLANK(Values!E195),"","New")</f>
        <v/>
      </c>
      <c r="FE196" s="1" t="str">
        <f aca="false">IF(ISBLANK(Values!E195),"","3")</f>
        <v/>
      </c>
      <c r="FH196" s="1" t="str">
        <f aca="false">IF(ISBLANK(Values!E195),"","FALSE")</f>
        <v/>
      </c>
      <c r="FI196" s="1" t="str">
        <f aca="false">IF(ISBLANK(Values!E195),"","FALSE")</f>
        <v/>
      </c>
      <c r="FJ196" s="1"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7" hidden="false" customHeight="false" outlineLevel="0" collapsed="false">
      <c r="A197" s="27" t="str">
        <f aca="false">IF(ISBLANK(Values!E196),"",IF(Values!$B$37="EU","computercomponent","computer"))</f>
        <v/>
      </c>
      <c r="B197" s="34" t="str">
        <f aca="false">IF(ISBLANK(Values!E196),"",Values!F196)</f>
        <v/>
      </c>
      <c r="C197" s="30" t="str">
        <f aca="false">IF(ISBLANK(Values!E196),"","TellusRem")</f>
        <v/>
      </c>
      <c r="D197" s="29" t="str">
        <f aca="false">IF(ISBLANK(Values!E196),"",Values!E196)</f>
        <v/>
      </c>
      <c r="E197" s="27" t="str">
        <f aca="false">IF(ISBLANK(Values!E196),"","EAN")</f>
        <v/>
      </c>
      <c r="F197" s="28" t="str">
        <f aca="false">IF(ISBLANK(Values!E196),"",IF(Values!J196, SUBSTITUTE(Values!$B$1, "{language}", Values!H196) &amp; " " &amp;Values!$B$3, SUBSTITUTE(Values!$B$2, "{language}", Values!$H196) &amp; " " &amp;Values!$B$3))</f>
        <v/>
      </c>
      <c r="G197" s="30" t="str">
        <f aca="false">IF(ISBLANK(Values!E196),"","TellusRem")</f>
        <v/>
      </c>
      <c r="H197" s="27" t="str">
        <f aca="false">IF(ISBLANK(Values!E196),"",Values!$B$16)</f>
        <v/>
      </c>
      <c r="I197" s="27" t="str">
        <f aca="false">IF(ISBLANK(Values!E196),"","4730574031")</f>
        <v/>
      </c>
      <c r="J197" s="33" t="str">
        <f aca="false">IF(ISBLANK(Values!E196),"",Values!F196 &amp; " variations")</f>
        <v/>
      </c>
      <c r="K197" s="28" t="str">
        <f aca="false">IF(ISBLANK(Values!E196),"",IF(Values!J196, Values!$B$4, Values!$B$5))</f>
        <v/>
      </c>
      <c r="L197" s="32" t="str">
        <f aca="false">IF(ISBLANK(Values!E196),"",Values!$B$18)</f>
        <v/>
      </c>
      <c r="M197" s="35" t="str">
        <f aca="false">IF(ISBLANK(Values!E196),"",Values!$M196)</f>
        <v/>
      </c>
      <c r="N197" s="35" t="str">
        <f aca="false">IF(ISBLANK(Values!F196),"",Values!$N196)</f>
        <v/>
      </c>
      <c r="O197" s="1" t="str">
        <f aca="false">IF(ISBLANK(Values!F196),"",Values!$O196)</f>
        <v/>
      </c>
      <c r="W197" s="30" t="str">
        <f aca="false">IF(ISBLANK(Values!E196),"","Child")</f>
        <v/>
      </c>
      <c r="X197" s="30" t="str">
        <f aca="false">IF(ISBLANK(Values!E196),"",Values!$B$13)</f>
        <v/>
      </c>
      <c r="Y197" s="33" t="str">
        <f aca="false">IF(ISBLANK(Values!E196),"","Size-Color")</f>
        <v/>
      </c>
      <c r="Z197" s="30" t="str">
        <f aca="false">IF(ISBLANK(Values!E196),"","variation")</f>
        <v/>
      </c>
      <c r="AA197" s="1" t="str">
        <f aca="false">IF(ISBLANK(Values!E196),"",Values!$B$20)</f>
        <v/>
      </c>
      <c r="AB197" s="1" t="str">
        <f aca="false">IF(ISBLANK(Values!E196),"",Values!$B$29)</f>
        <v/>
      </c>
      <c r="AI197" s="36" t="str">
        <f aca="false">IF(ISBLANK(Values!E196),"",IF(Values!I196,Values!$B$23,Values!$B$33))</f>
        <v/>
      </c>
      <c r="AJ197" s="37"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1" t="str">
        <f aca="false">IF(ISBLANK(Values!E196),"",Values!$B$7)</f>
        <v/>
      </c>
      <c r="CQ197" s="1" t="str">
        <f aca="false">IF(ISBLANK(Values!E196),"",Values!$B$8)</f>
        <v/>
      </c>
      <c r="CR197" s="1"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27"/>
      <c r="DY197" s="27"/>
      <c r="DZ197" s="27"/>
      <c r="EA197" s="27"/>
      <c r="EB197" s="27"/>
      <c r="EC197" s="27"/>
      <c r="EI197" s="1" t="str">
        <f aca="false">IF(ISBLANK(Values!E196),"",Values!$B$31)</f>
        <v/>
      </c>
      <c r="ES197" s="1" t="str">
        <f aca="false">IF(ISBLANK(Values!E196),"","Amazon Tellus UPS")</f>
        <v/>
      </c>
      <c r="EV197" s="27" t="str">
        <f aca="false">IF(ISBLANK(Values!E196),"","New")</f>
        <v/>
      </c>
      <c r="FE197" s="1" t="str">
        <f aca="false">IF(ISBLANK(Values!E196),"","3")</f>
        <v/>
      </c>
      <c r="FH197" s="1" t="str">
        <f aca="false">IF(ISBLANK(Values!E196),"","FALSE")</f>
        <v/>
      </c>
      <c r="FI197" s="1" t="str">
        <f aca="false">IF(ISBLANK(Values!E196),"","FALSE")</f>
        <v/>
      </c>
      <c r="FJ197" s="1"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7" hidden="false" customHeight="false" outlineLevel="0" collapsed="false">
      <c r="A198" s="27" t="str">
        <f aca="false">IF(ISBLANK(Values!E197),"",IF(Values!$B$37="EU","computercomponent","computer"))</f>
        <v/>
      </c>
      <c r="B198" s="34" t="str">
        <f aca="false">IF(ISBLANK(Values!E197),"",Values!F197)</f>
        <v/>
      </c>
      <c r="C198" s="30" t="str">
        <f aca="false">IF(ISBLANK(Values!E197),"","TellusRem")</f>
        <v/>
      </c>
      <c r="D198" s="29" t="str">
        <f aca="false">IF(ISBLANK(Values!E197),"",Values!E197)</f>
        <v/>
      </c>
      <c r="E198" s="27" t="str">
        <f aca="false">IF(ISBLANK(Values!E197),"","EAN")</f>
        <v/>
      </c>
      <c r="F198" s="28" t="str">
        <f aca="false">IF(ISBLANK(Values!E197),"",IF(Values!J197, SUBSTITUTE(Values!$B$1, "{language}", Values!H197) &amp; " " &amp;Values!$B$3,Values!G197 &amp;" "&amp;  Values!$B$2 &amp; " " &amp;Values!$B$3))</f>
        <v/>
      </c>
      <c r="G198" s="30" t="str">
        <f aca="false">IF(ISBLANK(Values!E197),"","TellusRem")</f>
        <v/>
      </c>
      <c r="H198" s="27" t="str">
        <f aca="false">IF(ISBLANK(Values!E197),"",Values!$B$16)</f>
        <v/>
      </c>
      <c r="I198" s="27" t="str">
        <f aca="false">IF(ISBLANK(Values!E197),"","4730574031")</f>
        <v/>
      </c>
      <c r="J198" s="33" t="str">
        <f aca="false">IF(ISBLANK(Values!E197),"",Values!F197 &amp; " variations")</f>
        <v/>
      </c>
      <c r="K198" s="28" t="str">
        <f aca="false">IF(ISBLANK(Values!E197),"",IF(Values!J197, Values!$B$4, Values!$B$5))</f>
        <v/>
      </c>
      <c r="L198" s="32" t="str">
        <f aca="false">IF(ISBLANK(Values!E197),"",Values!$B$18)</f>
        <v/>
      </c>
      <c r="M198" s="35" t="str">
        <f aca="false">IF(ISBLANK(Values!E197),"",Values!$M197)</f>
        <v/>
      </c>
      <c r="N198" s="35" t="str">
        <f aca="false">IF(ISBLANK(Values!F197),"",Values!$N197)</f>
        <v/>
      </c>
      <c r="O198" s="1" t="str">
        <f aca="false">IF(ISBLANK(Values!F197),"",Values!$O197)</f>
        <v/>
      </c>
      <c r="W198" s="30" t="str">
        <f aca="false">IF(ISBLANK(Values!E197),"","Child")</f>
        <v/>
      </c>
      <c r="X198" s="30" t="str">
        <f aca="false">IF(ISBLANK(Values!E197),"",Values!$B$13)</f>
        <v/>
      </c>
      <c r="Y198" s="33" t="str">
        <f aca="false">IF(ISBLANK(Values!E197),"","Size-Color")</f>
        <v/>
      </c>
      <c r="Z198" s="30" t="str">
        <f aca="false">IF(ISBLANK(Values!E197),"","variation")</f>
        <v/>
      </c>
      <c r="AA198" s="1" t="str">
        <f aca="false">IF(ISBLANK(Values!E197),"",Values!$B$20)</f>
        <v/>
      </c>
      <c r="AB198" s="1" t="str">
        <f aca="false">IF(ISBLANK(Values!E197),"",Values!$B$29)</f>
        <v/>
      </c>
      <c r="AI198" s="36" t="str">
        <f aca="false">IF(ISBLANK(Values!E197),"",IF(Values!I197,Values!$B$23,Values!$B$33))</f>
        <v/>
      </c>
      <c r="AJ198" s="37"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1" t="str">
        <f aca="false">IF(ISBLANK(Values!E197),"",Values!$B$7)</f>
        <v/>
      </c>
      <c r="CQ198" s="1" t="str">
        <f aca="false">IF(ISBLANK(Values!E197),"",Values!$B$8)</f>
        <v/>
      </c>
      <c r="CR198" s="1"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27"/>
      <c r="DY198" s="27"/>
      <c r="DZ198" s="27"/>
      <c r="EA198" s="27"/>
      <c r="EB198" s="27"/>
      <c r="EC198" s="27"/>
      <c r="EI198" s="1" t="str">
        <f aca="false">IF(ISBLANK(Values!E197),"",Values!$B$31)</f>
        <v/>
      </c>
      <c r="ES198" s="1" t="str">
        <f aca="false">IF(ISBLANK(Values!E197),"","Amazon Tellus UPS")</f>
        <v/>
      </c>
      <c r="EV198" s="27" t="str">
        <f aca="false">IF(ISBLANK(Values!E197),"","New")</f>
        <v/>
      </c>
      <c r="FE198" s="1" t="str">
        <f aca="false">IF(ISBLANK(Values!E197),"","3")</f>
        <v/>
      </c>
      <c r="FH198" s="1" t="str">
        <f aca="false">IF(ISBLANK(Values!E197),"","FALSE")</f>
        <v/>
      </c>
      <c r="FI198" s="1" t="str">
        <f aca="false">IF(ISBLANK(Values!E197),"","FALSE")</f>
        <v/>
      </c>
      <c r="FJ198" s="1"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7" hidden="false" customHeight="false" outlineLevel="0" collapsed="false">
      <c r="A199" s="27" t="str">
        <f aca="false">IF(ISBLANK(Values!E198),"",IF(Values!$B$37="EU","computercomponent","computer"))</f>
        <v/>
      </c>
      <c r="B199" s="34" t="str">
        <f aca="false">IF(ISBLANK(Values!E198),"",Values!F198)</f>
        <v/>
      </c>
      <c r="C199" s="30" t="str">
        <f aca="false">IF(ISBLANK(Values!E198),"","TellusRem")</f>
        <v/>
      </c>
      <c r="D199" s="29" t="str">
        <f aca="false">IF(ISBLANK(Values!E198),"",Values!E198)</f>
        <v/>
      </c>
      <c r="E199" s="27" t="str">
        <f aca="false">IF(ISBLANK(Values!E198),"","EAN")</f>
        <v/>
      </c>
      <c r="F199" s="28" t="str">
        <f aca="false">IF(ISBLANK(Values!E198),"",IF(Values!J198, SUBSTITUTE(Values!$B$1, "{language}", Values!H198) &amp; " " &amp;Values!$B$3,Values!G198 &amp;" "&amp;  Values!$B$2 &amp; " " &amp;Values!$B$3))</f>
        <v/>
      </c>
      <c r="G199" s="30" t="str">
        <f aca="false">IF(ISBLANK(Values!E198),"","TellusRem")</f>
        <v/>
      </c>
      <c r="H199" s="27" t="str">
        <f aca="false">IF(ISBLANK(Values!E198),"",Values!$B$16)</f>
        <v/>
      </c>
      <c r="I199" s="27" t="str">
        <f aca="false">IF(ISBLANK(Values!E198),"","4730574031")</f>
        <v/>
      </c>
      <c r="J199" s="33" t="str">
        <f aca="false">IF(ISBLANK(Values!E198),"",Values!F198 &amp; " variations")</f>
        <v/>
      </c>
      <c r="K199" s="28" t="str">
        <f aca="false">IF(ISBLANK(Values!E198),"",IF(Values!J198, Values!$B$4, Values!$B$5))</f>
        <v/>
      </c>
      <c r="L199" s="32" t="str">
        <f aca="false">IF(ISBLANK(Values!E198),"",Values!$B$18)</f>
        <v/>
      </c>
      <c r="M199" s="35" t="str">
        <f aca="false">IF(ISBLANK(Values!E198),"",Values!$M198)</f>
        <v/>
      </c>
      <c r="N199" s="35" t="str">
        <f aca="false">IF(ISBLANK(Values!F198),"",Values!$N198)</f>
        <v/>
      </c>
      <c r="O199" s="1" t="str">
        <f aca="false">IF(ISBLANK(Values!F198),"",Values!$O198)</f>
        <v/>
      </c>
      <c r="W199" s="30" t="str">
        <f aca="false">IF(ISBLANK(Values!E198),"","Child")</f>
        <v/>
      </c>
      <c r="X199" s="30" t="str">
        <f aca="false">IF(ISBLANK(Values!E198),"",Values!$B$13)</f>
        <v/>
      </c>
      <c r="Y199" s="33" t="str">
        <f aca="false">IF(ISBLANK(Values!E198),"","Size-Color")</f>
        <v/>
      </c>
      <c r="Z199" s="30" t="str">
        <f aca="false">IF(ISBLANK(Values!E198),"","variation")</f>
        <v/>
      </c>
      <c r="AA199" s="1" t="str">
        <f aca="false">IF(ISBLANK(Values!E198),"",Values!$B$20)</f>
        <v/>
      </c>
      <c r="AB199" s="1" t="str">
        <f aca="false">IF(ISBLANK(Values!E198),"",Values!$B$29)</f>
        <v/>
      </c>
      <c r="AI199" s="36" t="str">
        <f aca="false">IF(ISBLANK(Values!E198),"",IF(Values!I198,Values!$B$23,Values!$B$33))</f>
        <v/>
      </c>
      <c r="AJ199" s="37"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1" t="str">
        <f aca="false">IF(ISBLANK(Values!E198),"",Values!$B$7)</f>
        <v/>
      </c>
      <c r="CQ199" s="1" t="str">
        <f aca="false">IF(ISBLANK(Values!E198),"",Values!$B$8)</f>
        <v/>
      </c>
      <c r="CR199" s="1"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27"/>
      <c r="DY199" s="27"/>
      <c r="DZ199" s="27"/>
      <c r="EA199" s="27"/>
      <c r="EB199" s="27"/>
      <c r="EC199" s="27"/>
      <c r="EI199" s="1" t="str">
        <f aca="false">IF(ISBLANK(Values!E198),"",Values!$B$31)</f>
        <v/>
      </c>
      <c r="ES199" s="1" t="str">
        <f aca="false">IF(ISBLANK(Values!E198),"","Amazon Tellus UPS")</f>
        <v/>
      </c>
      <c r="EV199" s="27" t="str">
        <f aca="false">IF(ISBLANK(Values!E198),"","New")</f>
        <v/>
      </c>
      <c r="FE199" s="1" t="str">
        <f aca="false">IF(ISBLANK(Values!E198),"","3")</f>
        <v/>
      </c>
      <c r="FH199" s="1" t="str">
        <f aca="false">IF(ISBLANK(Values!E198),"","FALSE")</f>
        <v/>
      </c>
      <c r="FI199" s="1" t="str">
        <f aca="false">IF(ISBLANK(Values!E198),"","FALSE")</f>
        <v/>
      </c>
      <c r="FJ199" s="1"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7" hidden="false" customHeight="false" outlineLevel="0" collapsed="false">
      <c r="A200" s="27" t="str">
        <f aca="false">IF(ISBLANK(Values!E199),"",IF(Values!$B$37="EU","computercomponent","computer"))</f>
        <v/>
      </c>
      <c r="B200" s="34" t="str">
        <f aca="false">IF(ISBLANK(Values!E199),"",Values!F199)</f>
        <v/>
      </c>
      <c r="C200" s="30" t="str">
        <f aca="false">IF(ISBLANK(Values!E199),"","TellusRem")</f>
        <v/>
      </c>
      <c r="D200" s="29" t="str">
        <f aca="false">IF(ISBLANK(Values!E199),"",Values!E199)</f>
        <v/>
      </c>
      <c r="E200" s="27" t="str">
        <f aca="false">IF(ISBLANK(Values!E199),"","EAN")</f>
        <v/>
      </c>
      <c r="F200" s="28" t="str">
        <f aca="false">IF(ISBLANK(Values!E199),"",IF(Values!J199, SUBSTITUTE(Values!$B$1, "{language}", Values!H199) &amp; " " &amp;Values!$B$3,Values!G199 &amp;" "&amp;  Values!$B$2 &amp; " " &amp;Values!$B$3))</f>
        <v/>
      </c>
      <c r="G200" s="30" t="str">
        <f aca="false">IF(ISBLANK(Values!E199),"","TellusRem")</f>
        <v/>
      </c>
      <c r="H200" s="27" t="str">
        <f aca="false">IF(ISBLANK(Values!E199),"",Values!$B$16)</f>
        <v/>
      </c>
      <c r="I200" s="27" t="str">
        <f aca="false">IF(ISBLANK(Values!E199),"","4730574031")</f>
        <v/>
      </c>
      <c r="J200" s="33" t="str">
        <f aca="false">IF(ISBLANK(Values!E199),"",Values!F199 &amp; " variations")</f>
        <v/>
      </c>
      <c r="K200" s="28" t="str">
        <f aca="false">IF(ISBLANK(Values!E199),"",IF(Values!J199, Values!$B$4, Values!$B$5))</f>
        <v/>
      </c>
      <c r="L200" s="32" t="str">
        <f aca="false">IF(ISBLANK(Values!E199),"",Values!$B$18)</f>
        <v/>
      </c>
      <c r="M200" s="35" t="str">
        <f aca="false">IF(ISBLANK(Values!E199),"",Values!$M199)</f>
        <v/>
      </c>
      <c r="N200" s="35" t="str">
        <f aca="false">IF(ISBLANK(Values!F199),"",Values!$N199)</f>
        <v/>
      </c>
      <c r="O200" s="1" t="str">
        <f aca="false">IF(ISBLANK(Values!F199),"",Values!$O199)</f>
        <v/>
      </c>
      <c r="W200" s="30" t="str">
        <f aca="false">IF(ISBLANK(Values!E199),"","Child")</f>
        <v/>
      </c>
      <c r="X200" s="30" t="str">
        <f aca="false">IF(ISBLANK(Values!E199),"",Values!$B$13)</f>
        <v/>
      </c>
      <c r="Y200" s="33" t="str">
        <f aca="false">IF(ISBLANK(Values!E199),"","Size-Color")</f>
        <v/>
      </c>
      <c r="Z200" s="30" t="str">
        <f aca="false">IF(ISBLANK(Values!E199),"","variation")</f>
        <v/>
      </c>
      <c r="AA200" s="1" t="str">
        <f aca="false">IF(ISBLANK(Values!E199),"",Values!$B$20)</f>
        <v/>
      </c>
      <c r="AB200" s="1" t="str">
        <f aca="false">IF(ISBLANK(Values!E199),"",Values!$B$29)</f>
        <v/>
      </c>
      <c r="AI200" s="36" t="str">
        <f aca="false">IF(ISBLANK(Values!E199),"",IF(Values!I199,Values!$B$23,Values!$B$33))</f>
        <v/>
      </c>
      <c r="AJ200" s="37"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1" t="str">
        <f aca="false">IF(ISBLANK(Values!E199),"",Values!$B$7)</f>
        <v/>
      </c>
      <c r="CQ200" s="1" t="str">
        <f aca="false">IF(ISBLANK(Values!E199),"",Values!$B$8)</f>
        <v/>
      </c>
      <c r="CR200" s="1"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27"/>
      <c r="DY200" s="27"/>
      <c r="DZ200" s="27"/>
      <c r="EA200" s="27"/>
      <c r="EB200" s="27"/>
      <c r="EC200" s="27"/>
      <c r="EI200" s="1" t="str">
        <f aca="false">IF(ISBLANK(Values!E199),"",Values!$B$31)</f>
        <v/>
      </c>
      <c r="ES200" s="1" t="str">
        <f aca="false">IF(ISBLANK(Values!E199),"","Amazon Tellus UPS")</f>
        <v/>
      </c>
      <c r="EV200" s="27" t="str">
        <f aca="false">IF(ISBLANK(Values!E199),"","New")</f>
        <v/>
      </c>
      <c r="FE200" s="1" t="str">
        <f aca="false">IF(ISBLANK(Values!E199),"","3")</f>
        <v/>
      </c>
      <c r="FH200" s="1" t="str">
        <f aca="false">IF(ISBLANK(Values!E199),"","FALSE")</f>
        <v/>
      </c>
      <c r="FI200" s="1" t="str">
        <f aca="false">IF(ISBLANK(Values!E199),"","FALSE")</f>
        <v/>
      </c>
      <c r="FJ200" s="1"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7" hidden="false" customHeight="false" outlineLevel="0" collapsed="false">
      <c r="A201" s="27" t="str">
        <f aca="false">IF(ISBLANK(Values!E200),"",IF(Values!$B$37="EU","computercomponent","computer"))</f>
        <v/>
      </c>
      <c r="B201" s="34" t="str">
        <f aca="false">IF(ISBLANK(Values!E200),"",Values!F200)</f>
        <v/>
      </c>
      <c r="C201" s="30" t="str">
        <f aca="false">IF(ISBLANK(Values!E200),"","TellusRem")</f>
        <v/>
      </c>
      <c r="D201" s="29" t="str">
        <f aca="false">IF(ISBLANK(Values!E200),"",Values!E200)</f>
        <v/>
      </c>
      <c r="E201" s="27" t="str">
        <f aca="false">IF(ISBLANK(Values!E200),"","EAN")</f>
        <v/>
      </c>
      <c r="F201" s="28" t="str">
        <f aca="false">IF(ISBLANK(Values!E200),"",IF(Values!J200, SUBSTITUTE(Values!$B$1, "{language}", Values!H200) &amp; " " &amp;Values!$B$3,Values!G200 &amp;" "&amp;  Values!$B$2 &amp; " " &amp;Values!$B$3))</f>
        <v/>
      </c>
      <c r="G201" s="30" t="str">
        <f aca="false">IF(ISBLANK(Values!E200),"","TellusRem")</f>
        <v/>
      </c>
      <c r="H201" s="27" t="str">
        <f aca="false">IF(ISBLANK(Values!E200),"",Values!$B$16)</f>
        <v/>
      </c>
      <c r="I201" s="27" t="str">
        <f aca="false">IF(ISBLANK(Values!E200),"","4730574031")</f>
        <v/>
      </c>
      <c r="J201" s="33" t="str">
        <f aca="false">IF(ISBLANK(Values!E200),"",Values!F200 &amp; " variations")</f>
        <v/>
      </c>
      <c r="K201" s="28" t="str">
        <f aca="false">IF(ISBLANK(Values!E200),"",IF(Values!J200, Values!$B$4, Values!$B$5))</f>
        <v/>
      </c>
      <c r="L201" s="32" t="str">
        <f aca="false">IF(ISBLANK(Values!E200),"",Values!$B$18)</f>
        <v/>
      </c>
      <c r="M201" s="35" t="str">
        <f aca="false">IF(ISBLANK(Values!E200),"",Values!$M200)</f>
        <v/>
      </c>
      <c r="N201" s="35" t="str">
        <f aca="false">IF(ISBLANK(Values!F200),"",Values!$N200)</f>
        <v/>
      </c>
      <c r="O201" s="1" t="str">
        <f aca="false">IF(ISBLANK(Values!F200),"",Values!$O200)</f>
        <v/>
      </c>
      <c r="W201" s="30" t="str">
        <f aca="false">IF(ISBLANK(Values!E200),"","Child")</f>
        <v/>
      </c>
      <c r="X201" s="30" t="str">
        <f aca="false">IF(ISBLANK(Values!E200),"",Values!$B$13)</f>
        <v/>
      </c>
      <c r="Y201" s="33" t="str">
        <f aca="false">IF(ISBLANK(Values!E200),"","Size-Color")</f>
        <v/>
      </c>
      <c r="Z201" s="30" t="str">
        <f aca="false">IF(ISBLANK(Values!E200),"","variation")</f>
        <v/>
      </c>
      <c r="AA201" s="1" t="str">
        <f aca="false">IF(ISBLANK(Values!E200),"",Values!$B$20)</f>
        <v/>
      </c>
      <c r="AB201" s="1" t="str">
        <f aca="false">IF(ISBLANK(Values!E200),"",Values!$B$29)</f>
        <v/>
      </c>
      <c r="AI201" s="36" t="str">
        <f aca="false">IF(ISBLANK(Values!E200),"",IF(Values!I200,Values!$B$23,Values!$B$33))</f>
        <v/>
      </c>
      <c r="AJ201" s="37"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1" t="str">
        <f aca="false">IF(ISBLANK(Values!E200),"",Values!$B$7)</f>
        <v/>
      </c>
      <c r="CQ201" s="1" t="str">
        <f aca="false">IF(ISBLANK(Values!E200),"",Values!$B$8)</f>
        <v/>
      </c>
      <c r="CR201" s="1"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27"/>
      <c r="DY201" s="27"/>
      <c r="DZ201" s="27"/>
      <c r="EA201" s="27"/>
      <c r="EB201" s="27"/>
      <c r="EC201" s="27"/>
      <c r="EI201" s="1" t="str">
        <f aca="false">IF(ISBLANK(Values!E200),"",Values!$B$31)</f>
        <v/>
      </c>
      <c r="ES201" s="1" t="str">
        <f aca="false">IF(ISBLANK(Values!E200),"","Amazon Tellus UPS")</f>
        <v/>
      </c>
      <c r="EV201" s="27" t="str">
        <f aca="false">IF(ISBLANK(Values!E200),"","New")</f>
        <v/>
      </c>
      <c r="FE201" s="1" t="str">
        <f aca="false">IF(ISBLANK(Values!E200),"","3")</f>
        <v/>
      </c>
      <c r="FH201" s="1" t="str">
        <f aca="false">IF(ISBLANK(Values!E200),"","FALSE")</f>
        <v/>
      </c>
      <c r="FI201" s="1" t="str">
        <f aca="false">IF(ISBLANK(Values!E200),"","FALSE")</f>
        <v/>
      </c>
      <c r="FJ201" s="1"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7" hidden="false" customHeight="false" outlineLevel="0" collapsed="false">
      <c r="A202" s="27" t="str">
        <f aca="false">IF(ISBLANK(Values!E201),"",IF(Values!$B$37="EU","computercomponent","computer"))</f>
        <v/>
      </c>
      <c r="B202" s="34" t="str">
        <f aca="false">IF(ISBLANK(Values!E201),"",Values!F201)</f>
        <v/>
      </c>
      <c r="C202" s="30" t="str">
        <f aca="false">IF(ISBLANK(Values!E201),"","TellusRem")</f>
        <v/>
      </c>
      <c r="D202" s="29" t="str">
        <f aca="false">IF(ISBLANK(Values!E201),"",Values!E201)</f>
        <v/>
      </c>
      <c r="E202" s="27" t="str">
        <f aca="false">IF(ISBLANK(Values!E201),"","EAN")</f>
        <v/>
      </c>
      <c r="F202" s="28" t="str">
        <f aca="false">IF(ISBLANK(Values!E201),"",IF(Values!J201, SUBSTITUTE(Values!$B$1, "{language}", Values!H201) &amp; " " &amp;Values!$B$3,Values!G201 &amp;" "&amp;  Values!$B$2 &amp; " " &amp;Values!$B$3))</f>
        <v/>
      </c>
      <c r="G202" s="30" t="str">
        <f aca="false">IF(ISBLANK(Values!E201),"","TellusRem")</f>
        <v/>
      </c>
      <c r="H202" s="27" t="str">
        <f aca="false">IF(ISBLANK(Values!E201),"",Values!$B$16)</f>
        <v/>
      </c>
      <c r="I202" s="27" t="str">
        <f aca="false">IF(ISBLANK(Values!E201),"","4730574031")</f>
        <v/>
      </c>
      <c r="J202" s="33" t="str">
        <f aca="false">IF(ISBLANK(Values!E201),"",Values!F201 &amp; " variations")</f>
        <v/>
      </c>
      <c r="K202" s="28" t="str">
        <f aca="false">IF(ISBLANK(Values!E201),"",IF(Values!J201, Values!$B$4, Values!$B$5))</f>
        <v/>
      </c>
      <c r="L202" s="32" t="str">
        <f aca="false">IF(ISBLANK(Values!E201),"",Values!$B$18)</f>
        <v/>
      </c>
      <c r="M202" s="35" t="str">
        <f aca="false">IF(ISBLANK(Values!E201),"",Values!$M201)</f>
        <v/>
      </c>
      <c r="N202" s="35" t="str">
        <f aca="false">IF(ISBLANK(Values!F201),"",Values!$N201)</f>
        <v/>
      </c>
      <c r="O202" s="1" t="str">
        <f aca="false">IF(ISBLANK(Values!F201),"",Values!$O201)</f>
        <v/>
      </c>
      <c r="W202" s="30" t="str">
        <f aca="false">IF(ISBLANK(Values!E201),"","Child")</f>
        <v/>
      </c>
      <c r="X202" s="30" t="str">
        <f aca="false">IF(ISBLANK(Values!E201),"",Values!$B$13)</f>
        <v/>
      </c>
      <c r="Y202" s="33" t="str">
        <f aca="false">IF(ISBLANK(Values!E201),"","Size-Color")</f>
        <v/>
      </c>
      <c r="Z202" s="30" t="str">
        <f aca="false">IF(ISBLANK(Values!E201),"","variation")</f>
        <v/>
      </c>
      <c r="AA202" s="1" t="str">
        <f aca="false">IF(ISBLANK(Values!E201),"",Values!$B$20)</f>
        <v/>
      </c>
      <c r="AB202" s="1" t="str">
        <f aca="false">IF(ISBLANK(Values!E201),"",Values!$B$29)</f>
        <v/>
      </c>
      <c r="AI202" s="36" t="str">
        <f aca="false">IF(ISBLANK(Values!E201),"",IF(Values!I201,Values!$B$23,Values!$B$33))</f>
        <v/>
      </c>
      <c r="AJ202" s="37"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1" t="str">
        <f aca="false">IF(ISBLANK(Values!E201),"",Values!$B$7)</f>
        <v/>
      </c>
      <c r="CQ202" s="1" t="str">
        <f aca="false">IF(ISBLANK(Values!E201),"",Values!$B$8)</f>
        <v/>
      </c>
      <c r="CR202" s="1"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27"/>
      <c r="DY202" s="27"/>
      <c r="DZ202" s="27"/>
      <c r="EA202" s="27"/>
      <c r="EB202" s="27"/>
      <c r="EC202" s="27"/>
      <c r="EI202" s="1" t="str">
        <f aca="false">IF(ISBLANK(Values!E201),"",Values!$B$31)</f>
        <v/>
      </c>
      <c r="ES202" s="1" t="str">
        <f aca="false">IF(ISBLANK(Values!E201),"","Amazon Tellus UPS")</f>
        <v/>
      </c>
      <c r="EV202" s="27" t="str">
        <f aca="false">IF(ISBLANK(Values!E201),"","New")</f>
        <v/>
      </c>
      <c r="FE202" s="1" t="str">
        <f aca="false">IF(ISBLANK(Values!E201),"","3")</f>
        <v/>
      </c>
      <c r="FH202" s="1" t="str">
        <f aca="false">IF(ISBLANK(Values!E201),"","FALSE")</f>
        <v/>
      </c>
      <c r="FI202" s="1" t="str">
        <f aca="false">IF(ISBLANK(Values!E201),"","FALSE")</f>
        <v/>
      </c>
      <c r="FJ202" s="1"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7" hidden="false" customHeight="false" outlineLevel="0" collapsed="false">
      <c r="A203" s="27" t="str">
        <f aca="false">IF(ISBLANK(Values!E202),"",IF(Values!$B$37="EU","computercomponent","computer"))</f>
        <v/>
      </c>
      <c r="B203" s="34" t="str">
        <f aca="false">IF(ISBLANK(Values!E202),"",Values!F202)</f>
        <v/>
      </c>
      <c r="C203" s="30" t="str">
        <f aca="false">IF(ISBLANK(Values!E202),"","TellusRem")</f>
        <v/>
      </c>
      <c r="D203" s="29" t="str">
        <f aca="false">IF(ISBLANK(Values!E202),"",Values!E202)</f>
        <v/>
      </c>
      <c r="E203" s="27" t="str">
        <f aca="false">IF(ISBLANK(Values!E202),"","EAN")</f>
        <v/>
      </c>
      <c r="F203" s="28" t="str">
        <f aca="false">IF(ISBLANK(Values!E202),"",IF(Values!J202, SUBSTITUTE(Values!$B$1, "{language}", Values!H202) &amp; " " &amp;Values!$B$3,Values!G202 &amp;" "&amp;  Values!$B$2 &amp; " " &amp;Values!$B$3))</f>
        <v/>
      </c>
      <c r="G203" s="30" t="str">
        <f aca="false">IF(ISBLANK(Values!E202),"","TellusRem")</f>
        <v/>
      </c>
      <c r="H203" s="27" t="str">
        <f aca="false">IF(ISBLANK(Values!E202),"",Values!$B$16)</f>
        <v/>
      </c>
      <c r="I203" s="27" t="str">
        <f aca="false">IF(ISBLANK(Values!E202),"","4730574031")</f>
        <v/>
      </c>
      <c r="J203" s="33" t="str">
        <f aca="false">IF(ISBLANK(Values!E202),"",Values!F202 &amp; " variations")</f>
        <v/>
      </c>
      <c r="K203" s="28" t="str">
        <f aca="false">IF(ISBLANK(Values!E202),"",IF(Values!J202, Values!$B$4, Values!$B$5))</f>
        <v/>
      </c>
      <c r="L203" s="32" t="str">
        <f aca="false">IF(ISBLANK(Values!E202),"",Values!$B$18)</f>
        <v/>
      </c>
      <c r="M203" s="35" t="str">
        <f aca="false">IF(ISBLANK(Values!E202),"",Values!$M202)</f>
        <v/>
      </c>
      <c r="N203" s="35" t="str">
        <f aca="false">IF(ISBLANK(Values!F202),"",Values!$N202)</f>
        <v/>
      </c>
      <c r="O203" s="1" t="str">
        <f aca="false">IF(ISBLANK(Values!F202),"",Values!$O202)</f>
        <v/>
      </c>
      <c r="W203" s="30" t="str">
        <f aca="false">IF(ISBLANK(Values!E202),"","Child")</f>
        <v/>
      </c>
      <c r="X203" s="30" t="str">
        <f aca="false">IF(ISBLANK(Values!E202),"",Values!$B$13)</f>
        <v/>
      </c>
      <c r="Y203" s="33" t="str">
        <f aca="false">IF(ISBLANK(Values!E202),"","Size-Color")</f>
        <v/>
      </c>
      <c r="Z203" s="30" t="str">
        <f aca="false">IF(ISBLANK(Values!E202),"","variation")</f>
        <v/>
      </c>
      <c r="AA203" s="1" t="str">
        <f aca="false">IF(ISBLANK(Values!E202),"",Values!$B$20)</f>
        <v/>
      </c>
      <c r="AB203" s="1" t="str">
        <f aca="false">IF(ISBLANK(Values!E202),"",Values!$B$29)</f>
        <v/>
      </c>
      <c r="AI203" s="36" t="str">
        <f aca="false">IF(ISBLANK(Values!E202),"",IF(Values!I202,Values!$B$23,Values!$B$33))</f>
        <v/>
      </c>
      <c r="AJ203" s="37"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1" t="str">
        <f aca="false">IF(ISBLANK(Values!E202),"",Values!$B$7)</f>
        <v/>
      </c>
      <c r="CQ203" s="1" t="str">
        <f aca="false">IF(ISBLANK(Values!E202),"",Values!$B$8)</f>
        <v/>
      </c>
      <c r="CR203" s="1"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27"/>
      <c r="DY203" s="27"/>
      <c r="DZ203" s="27"/>
      <c r="EA203" s="27"/>
      <c r="EB203" s="27"/>
      <c r="EC203" s="27"/>
      <c r="EI203" s="1" t="str">
        <f aca="false">IF(ISBLANK(Values!E202),"",Values!$B$31)</f>
        <v/>
      </c>
      <c r="ES203" s="1" t="str">
        <f aca="false">IF(ISBLANK(Values!E202),"","Amazon Tellus UPS")</f>
        <v/>
      </c>
      <c r="EV203" s="27" t="str">
        <f aca="false">IF(ISBLANK(Values!E202),"","New")</f>
        <v/>
      </c>
      <c r="FE203" s="1" t="str">
        <f aca="false">IF(ISBLANK(Values!E202),"","3")</f>
        <v/>
      </c>
      <c r="FH203" s="1" t="str">
        <f aca="false">IF(ISBLANK(Values!E202),"","FALSE")</f>
        <v/>
      </c>
      <c r="FI203" s="1" t="str">
        <f aca="false">IF(ISBLANK(Values!E202),"","FALSE")</f>
        <v/>
      </c>
      <c r="FJ203" s="1"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7" hidden="false" customHeight="false" outlineLevel="0" collapsed="false">
      <c r="A204" s="27" t="str">
        <f aca="false">IF(ISBLANK(Values!E203),"",IF(Values!$B$37="EU","computercomponent","computer"))</f>
        <v/>
      </c>
      <c r="B204" s="34" t="str">
        <f aca="false">IF(ISBLANK(Values!E203),"",Values!F203)</f>
        <v/>
      </c>
      <c r="C204" s="30" t="str">
        <f aca="false">IF(ISBLANK(Values!E203),"","TellusRem")</f>
        <v/>
      </c>
      <c r="D204" s="29" t="str">
        <f aca="false">IF(ISBLANK(Values!E203),"",Values!E203)</f>
        <v/>
      </c>
      <c r="E204" s="27" t="str">
        <f aca="false">IF(ISBLANK(Values!E203),"","EAN")</f>
        <v/>
      </c>
      <c r="F204" s="28" t="str">
        <f aca="false">IF(ISBLANK(Values!E203),"",IF(Values!J203, SUBSTITUTE(Values!$B$1, "{language}", Values!H203) &amp; " " &amp;Values!$B$3,Values!G203 &amp;" "&amp;  Values!$B$2 &amp; " " &amp;Values!$B$3))</f>
        <v/>
      </c>
      <c r="G204" s="30" t="str">
        <f aca="false">IF(ISBLANK(Values!E203),"","TellusRem")</f>
        <v/>
      </c>
      <c r="H204" s="27" t="str">
        <f aca="false">IF(ISBLANK(Values!E203),"",Values!$B$16)</f>
        <v/>
      </c>
      <c r="I204" s="27" t="str">
        <f aca="false">IF(ISBLANK(Values!E203),"","4730574031")</f>
        <v/>
      </c>
      <c r="J204" s="33" t="str">
        <f aca="false">IF(ISBLANK(Values!E203),"",Values!F203 &amp; " variations")</f>
        <v/>
      </c>
      <c r="K204" s="28" t="str">
        <f aca="false">IF(ISBLANK(Values!E203),"",IF(Values!J203, Values!$B$4, Values!$B$5))</f>
        <v/>
      </c>
      <c r="L204" s="32" t="str">
        <f aca="false">IF(ISBLANK(Values!E203),"",Values!$B$18)</f>
        <v/>
      </c>
      <c r="M204" s="35" t="str">
        <f aca="false">IF(ISBLANK(Values!E203),"",Values!$M203)</f>
        <v/>
      </c>
      <c r="N204" s="35" t="str">
        <f aca="false">IF(ISBLANK(Values!F203),"",Values!$N203)</f>
        <v/>
      </c>
      <c r="O204" s="1" t="str">
        <f aca="false">IF(ISBLANK(Values!F203),"",Values!$O203)</f>
        <v/>
      </c>
      <c r="W204" s="30" t="str">
        <f aca="false">IF(ISBLANK(Values!E203),"","Child")</f>
        <v/>
      </c>
      <c r="X204" s="30" t="str">
        <f aca="false">IF(ISBLANK(Values!E203),"",Values!$B$13)</f>
        <v/>
      </c>
      <c r="Y204" s="33" t="str">
        <f aca="false">IF(ISBLANK(Values!E203),"","Size-Color")</f>
        <v/>
      </c>
      <c r="Z204" s="30" t="str">
        <f aca="false">IF(ISBLANK(Values!E203),"","variation")</f>
        <v/>
      </c>
      <c r="AA204" s="1" t="str">
        <f aca="false">IF(ISBLANK(Values!E203),"",Values!$B$20)</f>
        <v/>
      </c>
      <c r="AB204" s="1" t="str">
        <f aca="false">IF(ISBLANK(Values!E203),"",Values!$B$29)</f>
        <v/>
      </c>
      <c r="AI204" s="36" t="str">
        <f aca="false">IF(ISBLANK(Values!E203),"",IF(Values!I203,Values!$B$23,Values!$B$33))</f>
        <v/>
      </c>
      <c r="AJ204" s="37"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1" t="str">
        <f aca="false">IF(ISBLANK(Values!E203),"",Values!$B$7)</f>
        <v/>
      </c>
      <c r="CQ204" s="1" t="str">
        <f aca="false">IF(ISBLANK(Values!E203),"",Values!$B$8)</f>
        <v/>
      </c>
      <c r="CR204" s="1"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27"/>
      <c r="DY204" s="27"/>
      <c r="DZ204" s="27"/>
      <c r="EA204" s="27"/>
      <c r="EB204" s="27"/>
      <c r="EC204" s="27"/>
      <c r="EI204" s="1" t="str">
        <f aca="false">IF(ISBLANK(Values!E203),"",Values!$B$31)</f>
        <v/>
      </c>
      <c r="ES204" s="1" t="str">
        <f aca="false">IF(ISBLANK(Values!E203),"","Amazon Tellus UPS")</f>
        <v/>
      </c>
      <c r="EV204" s="27" t="str">
        <f aca="false">IF(ISBLANK(Values!E203),"","New")</f>
        <v/>
      </c>
      <c r="FE204" s="1" t="str">
        <f aca="false">IF(ISBLANK(Values!E203),"","3")</f>
        <v/>
      </c>
      <c r="FH204" s="1" t="str">
        <f aca="false">IF(ISBLANK(Values!E203),"","FALSE")</f>
        <v/>
      </c>
      <c r="FI204" s="1" t="str">
        <f aca="false">IF(ISBLANK(Values!E203),"","FALSE")</f>
        <v/>
      </c>
      <c r="FJ204" s="1"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c r="E205" s="27"/>
      <c r="F205" s="28" t="str">
        <f aca="false">IF(ISBLANK(Values!E204),"",IF(Values!J204, SUBSTITUTE(Values!$B$1, "{language}", Values!H204) &amp; " " &amp;Values!$B$3,Values!G204 &amp;" "&amp;  Values!$B$2 &amp; " " &amp;Values!$B$3))</f>
        <v/>
      </c>
      <c r="H205" s="27"/>
      <c r="I205" s="27"/>
      <c r="AJ205" s="37"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27"/>
      <c r="DY205" s="27"/>
      <c r="DZ205" s="27"/>
      <c r="EA205" s="27"/>
      <c r="EB205" s="27"/>
      <c r="EC205" s="27"/>
      <c r="EV205" s="27"/>
    </row>
    <row r="206" customFormat="false" ht="15" hidden="false" customHeight="false" outlineLevel="0" collapsed="false">
      <c r="A206" s="27"/>
      <c r="E206" s="27"/>
      <c r="F206" s="28" t="str">
        <f aca="false">IF(ISBLANK(Values!E205),"",IF(Values!J205, SUBSTITUTE(Values!$B$1, "{language}", Values!H205) &amp; " " &amp;Values!$B$3,Values!G205 &amp;" "&amp;  Values!$B$2 &amp; " " &amp;Values!$B$3))</f>
        <v/>
      </c>
      <c r="H206" s="27"/>
      <c r="I206" s="27"/>
      <c r="AJ206" s="37"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27"/>
      <c r="DY206" s="27"/>
      <c r="DZ206" s="27"/>
      <c r="EA206" s="27"/>
      <c r="EB206" s="27"/>
      <c r="EC206" s="27"/>
      <c r="EV206" s="27"/>
    </row>
    <row r="207" customFormat="false" ht="15" hidden="false" customHeight="false" outlineLevel="0" collapsed="false">
      <c r="A207" s="27"/>
      <c r="E207" s="27"/>
      <c r="F207" s="28" t="str">
        <f aca="false">IF(ISBLANK(Values!E206),"",IF(Values!J206, SUBSTITUTE(Values!$B$1, "{language}", Values!H206) &amp; " " &amp;Values!$B$3,Values!G206 &amp;" "&amp;  Values!$B$2 &amp; " " &amp;Values!$B$3))</f>
        <v/>
      </c>
      <c r="H207" s="27"/>
      <c r="I207" s="27"/>
      <c r="AJ207" s="37"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27"/>
      <c r="DY207" s="27"/>
      <c r="DZ207" s="27"/>
      <c r="EA207" s="27"/>
      <c r="EB207" s="27"/>
      <c r="EC207" s="27"/>
      <c r="EV207" s="27"/>
    </row>
    <row r="208" customFormat="false" ht="15" hidden="false" customHeight="false" outlineLevel="0" collapsed="false">
      <c r="A208" s="27"/>
      <c r="E208" s="27"/>
      <c r="F208" s="28" t="str">
        <f aca="false">IF(ISBLANK(Values!E207),"",IF(Values!J207, SUBSTITUTE(Values!$B$1, "{language}", Values!H207) &amp; " " &amp;Values!$B$3,Values!G207 &amp;" "&amp;  Values!$B$2 &amp; " " &amp;Values!$B$3))</f>
        <v/>
      </c>
      <c r="H208" s="27"/>
      <c r="I208" s="27"/>
      <c r="AJ208" s="37"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27"/>
      <c r="DY208" s="27"/>
      <c r="DZ208" s="27"/>
      <c r="EA208" s="27"/>
      <c r="EB208" s="27"/>
      <c r="EC208" s="27"/>
      <c r="EV208" s="27"/>
    </row>
    <row r="209" customFormat="false" ht="15" hidden="false" customHeight="false" outlineLevel="0" collapsed="false">
      <c r="A209" s="27"/>
      <c r="E209" s="27"/>
      <c r="F209" s="28" t="str">
        <f aca="false">IF(ISBLANK(Values!E208),"",IF(Values!J208, SUBSTITUTE(Values!$B$1, "{language}", Values!H208) &amp; " " &amp;Values!$B$3,Values!G208 &amp;" "&amp;  Values!$B$2 &amp; " " &amp;Values!$B$3))</f>
        <v/>
      </c>
      <c r="H209" s="27"/>
      <c r="I209" s="27"/>
      <c r="AJ209" s="37"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27"/>
      <c r="DY209" s="27"/>
      <c r="DZ209" s="27"/>
      <c r="EA209" s="27"/>
      <c r="EB209" s="27"/>
      <c r="EC209" s="27"/>
      <c r="EV209" s="27"/>
    </row>
    <row r="210" customFormat="false" ht="15" hidden="false" customHeight="false" outlineLevel="0" collapsed="false">
      <c r="A210" s="27"/>
      <c r="E210" s="27"/>
      <c r="F210" s="28" t="str">
        <f aca="false">IF(ISBLANK(Values!E209),"",IF(Values!J209, SUBSTITUTE(Values!$B$1, "{language}", Values!H209) &amp; " " &amp;Values!$B$3,Values!G209 &amp;" "&amp;  Values!$B$2 &amp; " " &amp;Values!$B$3))</f>
        <v/>
      </c>
      <c r="H210" s="27"/>
      <c r="I210" s="27"/>
      <c r="AJ210" s="37"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27"/>
      <c r="DY210" s="27"/>
      <c r="DZ210" s="27"/>
      <c r="EA210" s="27"/>
      <c r="EB210" s="27"/>
      <c r="EC210" s="27"/>
      <c r="EV210" s="27"/>
    </row>
    <row r="211" customFormat="false" ht="15" hidden="false" customHeight="false" outlineLevel="0" collapsed="false">
      <c r="A211" s="27"/>
      <c r="E211" s="27"/>
      <c r="F211" s="28" t="str">
        <f aca="false">IF(ISBLANK(Values!E210),"",IF(Values!J210, SUBSTITUTE(Values!$B$1, "{language}", Values!H210) &amp; " " &amp;Values!$B$3,Values!G210 &amp;" "&amp;  Values!$B$2 &amp; " " &amp;Values!$B$3))</f>
        <v/>
      </c>
      <c r="H211" s="27"/>
      <c r="I211" s="27"/>
      <c r="AJ211" s="37"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27"/>
      <c r="DY211" s="27"/>
      <c r="DZ211" s="27"/>
      <c r="EA211" s="27"/>
      <c r="EB211" s="27"/>
      <c r="EC211" s="27"/>
      <c r="EV211" s="27"/>
    </row>
    <row r="212" customFormat="false" ht="15" hidden="false" customHeight="false" outlineLevel="0" collapsed="false">
      <c r="A212" s="27"/>
      <c r="E212" s="27"/>
      <c r="F212" s="28" t="str">
        <f aca="false">IF(ISBLANK(Values!E211),"",IF(Values!J211, SUBSTITUTE(Values!$B$1, "{language}", Values!H211) &amp; " " &amp;Values!$B$3,Values!G211 &amp;" "&amp;  Values!$B$2 &amp; " " &amp;Values!$B$3))</f>
        <v/>
      </c>
      <c r="H212" s="27"/>
      <c r="I212" s="27"/>
      <c r="AJ212" s="37"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27"/>
      <c r="DY212" s="27"/>
      <c r="DZ212" s="27"/>
      <c r="EA212" s="27"/>
      <c r="EB212" s="27"/>
      <c r="EC212" s="27"/>
      <c r="EV212" s="27"/>
    </row>
    <row r="213" customFormat="false" ht="15" hidden="false" customHeight="false" outlineLevel="0" collapsed="false">
      <c r="A213" s="27"/>
      <c r="E213" s="27"/>
      <c r="F213" s="28" t="str">
        <f aca="false">IF(ISBLANK(Values!E212),"",IF(Values!J212, SUBSTITUTE(Values!$B$1, "{language}", Values!H212) &amp; " " &amp;Values!$B$3,Values!G212 &amp;" "&amp;  Values!$B$2 &amp; " " &amp;Values!$B$3))</f>
        <v/>
      </c>
      <c r="H213" s="27"/>
      <c r="I213" s="27"/>
      <c r="AJ213" s="37"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27"/>
      <c r="DY213" s="27"/>
      <c r="DZ213" s="27"/>
      <c r="EA213" s="27"/>
      <c r="EB213" s="27"/>
      <c r="EC213" s="27"/>
      <c r="EV213" s="27"/>
    </row>
    <row r="214" customFormat="false" ht="15" hidden="false" customHeight="false" outlineLevel="0" collapsed="false">
      <c r="A214" s="27"/>
      <c r="E214" s="27"/>
      <c r="F214" s="28" t="str">
        <f aca="false">IF(ISBLANK(Values!E213),"",IF(Values!J213, SUBSTITUTE(Values!$B$1, "{language}", Values!H213) &amp; " " &amp;Values!$B$3,Values!G213 &amp;" "&amp;  Values!$B$2 &amp; " " &amp;Values!$B$3))</f>
        <v/>
      </c>
      <c r="H214" s="27"/>
      <c r="I214" s="27"/>
      <c r="AJ214" s="37"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27"/>
      <c r="DY214" s="27"/>
      <c r="DZ214" s="27"/>
      <c r="EA214" s="27"/>
      <c r="EB214" s="27"/>
      <c r="EC214" s="27"/>
      <c r="EV214" s="27"/>
    </row>
    <row r="215" customFormat="false" ht="15" hidden="false" customHeight="false" outlineLevel="0" collapsed="false">
      <c r="A215" s="27"/>
      <c r="E215" s="27"/>
      <c r="F215" s="28" t="str">
        <f aca="false">IF(ISBLANK(Values!E214),"",IF(Values!J214, SUBSTITUTE(Values!$B$1, "{language}", Values!H214) &amp; " " &amp;Values!$B$3,Values!G214 &amp;" "&amp;  Values!$B$2 &amp; " " &amp;Values!$B$3))</f>
        <v/>
      </c>
      <c r="H215" s="27"/>
      <c r="I215" s="27"/>
      <c r="AJ215" s="37"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27"/>
      <c r="DY215" s="27"/>
      <c r="DZ215" s="27"/>
      <c r="EA215" s="27"/>
      <c r="EB215" s="27"/>
      <c r="EC215" s="27"/>
      <c r="EV215" s="27"/>
    </row>
    <row r="216" customFormat="false" ht="15" hidden="false" customHeight="false" outlineLevel="0" collapsed="false">
      <c r="A216" s="27"/>
      <c r="E216" s="27"/>
      <c r="F216" s="28" t="str">
        <f aca="false">IF(ISBLANK(Values!E215),"",IF(Values!J215, SUBSTITUTE(Values!$B$1, "{language}", Values!H215) &amp; " " &amp;Values!$B$3,Values!G215 &amp;" "&amp;  Values!$B$2 &amp; " " &amp;Values!$B$3))</f>
        <v/>
      </c>
      <c r="H216" s="27"/>
      <c r="I216" s="27"/>
      <c r="AJ216" s="37"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27"/>
      <c r="DY216" s="27"/>
      <c r="DZ216" s="27"/>
      <c r="EA216" s="27"/>
      <c r="EB216" s="27"/>
      <c r="EC216" s="27"/>
      <c r="EV216" s="27"/>
    </row>
    <row r="217" customFormat="false" ht="15" hidden="false" customHeight="false" outlineLevel="0" collapsed="false">
      <c r="A217" s="27"/>
      <c r="E217" s="27"/>
      <c r="F217" s="28" t="str">
        <f aca="false">IF(ISBLANK(Values!E216),"",IF(Values!J216, SUBSTITUTE(Values!$B$1, "{language}", Values!H216) &amp; " " &amp;Values!$B$3,Values!G216 &amp;" "&amp;  Values!$B$2 &amp; " " &amp;Values!$B$3))</f>
        <v/>
      </c>
      <c r="H217" s="27"/>
      <c r="I217" s="27"/>
      <c r="AJ217" s="37"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27"/>
      <c r="DY217" s="27"/>
      <c r="DZ217" s="27"/>
      <c r="EA217" s="27"/>
      <c r="EB217" s="27"/>
      <c r="EC217" s="27"/>
      <c r="EV217" s="27"/>
    </row>
    <row r="218" customFormat="false" ht="15" hidden="false" customHeight="false" outlineLevel="0" collapsed="false">
      <c r="A218" s="27"/>
      <c r="E218" s="27"/>
      <c r="F218" s="28" t="str">
        <f aca="false">IF(ISBLANK(Values!E217),"",IF(Values!J217, SUBSTITUTE(Values!$B$1, "{language}", Values!H217) &amp; " " &amp;Values!$B$3,Values!G217 &amp;" "&amp;  Values!$B$2 &amp; " " &amp;Values!$B$3))</f>
        <v/>
      </c>
      <c r="H218" s="27"/>
      <c r="I218" s="27"/>
      <c r="AJ218" s="37"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27"/>
      <c r="DY218" s="27"/>
      <c r="DZ218" s="27"/>
      <c r="EA218" s="27"/>
      <c r="EB218" s="27"/>
      <c r="EC218" s="27"/>
      <c r="EV218" s="27"/>
    </row>
    <row r="219" customFormat="false" ht="15" hidden="false" customHeight="false" outlineLevel="0" collapsed="false">
      <c r="A219" s="27"/>
      <c r="E219" s="27"/>
      <c r="F219" s="28" t="str">
        <f aca="false">IF(ISBLANK(Values!E218),"",IF(Values!J218, SUBSTITUTE(Values!$B$1, "{language}", Values!H218) &amp; " " &amp;Values!$B$3,Values!G218 &amp;" "&amp;  Values!$B$2 &amp; " " &amp;Values!$B$3))</f>
        <v/>
      </c>
      <c r="H219" s="27"/>
      <c r="I219" s="27"/>
      <c r="AJ219" s="37"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27"/>
      <c r="DY219" s="27"/>
      <c r="DZ219" s="27"/>
      <c r="EA219" s="27"/>
      <c r="EB219" s="27"/>
      <c r="EC219" s="27"/>
      <c r="EV219" s="27"/>
    </row>
    <row r="220" customFormat="false" ht="15" hidden="false" customHeight="false" outlineLevel="0" collapsed="false">
      <c r="A220" s="27"/>
      <c r="E220" s="27"/>
      <c r="F220" s="28" t="str">
        <f aca="false">IF(ISBLANK(Values!E219),"",IF(Values!J219, SUBSTITUTE(Values!$B$1, "{language}", Values!H219) &amp; " " &amp;Values!$B$3,Values!G219 &amp;" "&amp;  Values!$B$2 &amp; " " &amp;Values!$B$3))</f>
        <v/>
      </c>
      <c r="H220" s="27"/>
      <c r="I220" s="27"/>
      <c r="AJ220" s="37"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27"/>
      <c r="DY220" s="27"/>
      <c r="DZ220" s="27"/>
      <c r="EA220" s="27"/>
      <c r="EB220" s="27"/>
      <c r="EC220" s="27"/>
      <c r="EV220" s="27"/>
    </row>
    <row r="221" customFormat="false" ht="15" hidden="false" customHeight="false" outlineLevel="0" collapsed="false">
      <c r="A221" s="27"/>
      <c r="E221" s="27"/>
      <c r="F221" s="28" t="str">
        <f aca="false">IF(ISBLANK(Values!E220),"",IF(Values!J220, SUBSTITUTE(Values!$B$1, "{language}", Values!H220) &amp; " " &amp;Values!$B$3,Values!G220 &amp;" "&amp;  Values!$B$2 &amp; " " &amp;Values!$B$3))</f>
        <v/>
      </c>
      <c r="H221" s="27"/>
      <c r="I221" s="27"/>
      <c r="AJ221" s="37"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27"/>
      <c r="DY221" s="27"/>
      <c r="DZ221" s="27"/>
      <c r="EA221" s="27"/>
      <c r="EB221" s="27"/>
      <c r="EC221" s="27"/>
      <c r="EV221" s="27"/>
    </row>
    <row r="222" customFormat="false" ht="15" hidden="false" customHeight="false" outlineLevel="0" collapsed="false">
      <c r="A222" s="27"/>
      <c r="E222" s="27"/>
      <c r="F222" s="28" t="str">
        <f aca="false">IF(ISBLANK(Values!E221),"",IF(Values!J221, SUBSTITUTE(Values!$B$1, "{language}", Values!H221) &amp; " " &amp;Values!$B$3,Values!G221 &amp;" "&amp;  Values!$B$2 &amp; " " &amp;Values!$B$3))</f>
        <v/>
      </c>
      <c r="H222" s="27"/>
      <c r="I222" s="27"/>
      <c r="AL222" s="1" t="str">
        <f aca="false">IF(ISBLANK(Values!E221),"",SUBSTITUTE(SUBSTITUTE(IF(Values!$J221, Values!$B$26, Values!$B$33), "{language}", Values!$H221), "{flag}", INDEX(options!$E$1:$E$20, Values!$V221)))</f>
        <v/>
      </c>
      <c r="BE222" s="27"/>
      <c r="BF222" s="27"/>
      <c r="BG222" s="27"/>
      <c r="BH222" s="27"/>
      <c r="DO222" s="27"/>
      <c r="DP222" s="27"/>
      <c r="DS222" s="27"/>
      <c r="DY222" s="27"/>
      <c r="DZ222" s="27"/>
      <c r="EA222" s="27"/>
      <c r="EB222" s="27"/>
      <c r="EC222" s="27"/>
      <c r="EV222" s="27"/>
    </row>
    <row r="223" customFormat="false" ht="15" hidden="false" customHeight="false" outlineLevel="0" collapsed="false">
      <c r="A223" s="27"/>
      <c r="E223" s="27"/>
      <c r="F223" s="28" t="str">
        <f aca="false">IF(ISBLANK(Values!E222),"",IF(Values!J222, SUBSTITUTE(Values!$B$1, "{language}", Values!H222) &amp; " " &amp;Values!$B$3,Values!G222 &amp;" "&amp;  Values!$B$2 &amp; " " &amp;Values!$B$3))</f>
        <v/>
      </c>
      <c r="H223" s="27"/>
      <c r="I223" s="27"/>
      <c r="AL223" s="1" t="str">
        <f aca="false">IF(ISBLANK(Values!E222),"",SUBSTITUTE(SUBSTITUTE(IF(Values!$J222, Values!$B$26, Values!$B$33), "{language}", Values!$H222), "{flag}", INDEX(options!$E$1:$E$20, Values!$V222)))</f>
        <v/>
      </c>
      <c r="BE223" s="27"/>
      <c r="BF223" s="27"/>
      <c r="BG223" s="27"/>
      <c r="BH223" s="27"/>
      <c r="DO223" s="27"/>
      <c r="DP223" s="27"/>
      <c r="DS223" s="27"/>
      <c r="DY223" s="27"/>
      <c r="DZ223" s="27"/>
      <c r="EA223" s="27"/>
      <c r="EB223" s="27"/>
      <c r="EC223" s="27"/>
      <c r="EV223" s="27"/>
    </row>
    <row r="224" customFormat="false" ht="15" hidden="false" customHeight="false" outlineLevel="0" collapsed="false">
      <c r="A224" s="27"/>
      <c r="E224" s="27"/>
      <c r="F224" s="28" t="str">
        <f aca="false">IF(ISBLANK(Values!E223),"",IF(Values!J223, SUBSTITUTE(Values!$B$1, "{language}", Values!H223) &amp; " " &amp;Values!$B$3,Values!G223 &amp;" "&amp;  Values!$B$2 &amp; " " &amp;Values!$B$3))</f>
        <v/>
      </c>
      <c r="H224" s="27"/>
      <c r="I224" s="27"/>
      <c r="AL224" s="1" t="str">
        <f aca="false">IF(ISBLANK(Values!E223),"",SUBSTITUTE(SUBSTITUTE(IF(Values!$J223, Values!$B$26, Values!$B$33), "{language}", Values!$H223), "{flag}", INDEX(options!$E$1:$E$20, Values!$V223)))</f>
        <v/>
      </c>
      <c r="BE224" s="27"/>
      <c r="BF224" s="27"/>
      <c r="BG224" s="27"/>
      <c r="BH224" s="27"/>
      <c r="DO224" s="27"/>
      <c r="DP224" s="27"/>
      <c r="DS224" s="27"/>
      <c r="DY224" s="27"/>
      <c r="DZ224" s="27"/>
      <c r="EA224" s="27"/>
      <c r="EB224" s="27"/>
      <c r="EC224" s="27"/>
      <c r="EV224" s="27"/>
    </row>
    <row r="225" customFormat="false" ht="15" hidden="false" customHeight="false" outlineLevel="0" collapsed="false">
      <c r="A225" s="27"/>
      <c r="E225" s="27"/>
      <c r="F225" s="28" t="str">
        <f aca="false">IF(ISBLANK(Values!E224),"",IF(Values!J224, SUBSTITUTE(Values!$B$1, "{language}", Values!H224) &amp; " " &amp;Values!$B$3,Values!G224 &amp;" "&amp;  Values!$B$2 &amp; " " &amp;Values!$B$3))</f>
        <v/>
      </c>
      <c r="H225" s="27"/>
      <c r="I225" s="27"/>
      <c r="AL225" s="1" t="str">
        <f aca="false">IF(ISBLANK(Values!E224),"",SUBSTITUTE(SUBSTITUTE(IF(Values!$J224, Values!$B$26, Values!$B$33), "{language}", Values!$H224), "{flag}", INDEX(options!$E$1:$E$20, Values!$V224)))</f>
        <v/>
      </c>
      <c r="BE225" s="27"/>
      <c r="BF225" s="27"/>
      <c r="BG225" s="27"/>
      <c r="BH225" s="27"/>
      <c r="DO225" s="27"/>
      <c r="DP225" s="27"/>
      <c r="DS225" s="27"/>
      <c r="DY225" s="27"/>
      <c r="DZ225" s="27"/>
      <c r="EA225" s="27"/>
      <c r="EB225" s="27"/>
      <c r="EC225" s="27"/>
      <c r="EV225" s="27"/>
    </row>
    <row r="226" customFormat="false" ht="15" hidden="false" customHeight="false" outlineLevel="0" collapsed="false">
      <c r="A226" s="27"/>
      <c r="E226" s="27"/>
      <c r="F226" s="28" t="str">
        <f aca="false">IF(ISBLANK(Values!E225),"",IF(Values!J225, SUBSTITUTE(Values!$B$1, "{language}", Values!H225) &amp; " " &amp;Values!$B$3,Values!G225 &amp;" "&amp;  Values!$B$2 &amp; " " &amp;Values!$B$3))</f>
        <v/>
      </c>
      <c r="H226" s="27"/>
      <c r="I226" s="27"/>
      <c r="AL226" s="1" t="str">
        <f aca="false">IF(ISBLANK(Values!E225),"",SUBSTITUTE(SUBSTITUTE(IF(Values!$J225, Values!$B$26, Values!$B$33), "{language}", Values!$H225), "{flag}", INDEX(options!$E$1:$E$20, Values!$V225)))</f>
        <v/>
      </c>
      <c r="BE226" s="27"/>
      <c r="BF226" s="27"/>
      <c r="BG226" s="27"/>
      <c r="BH226" s="27"/>
      <c r="DO226" s="27"/>
      <c r="DP226" s="27"/>
      <c r="DS226" s="27"/>
      <c r="DY226" s="27"/>
      <c r="DZ226" s="27"/>
      <c r="EA226" s="27"/>
      <c r="EB226" s="27"/>
      <c r="EC226" s="27"/>
      <c r="EV226" s="27"/>
    </row>
    <row r="227" customFormat="false" ht="15" hidden="false" customHeight="false" outlineLevel="0" collapsed="false">
      <c r="A227" s="27"/>
      <c r="E227" s="27"/>
      <c r="F227" s="28" t="str">
        <f aca="false">IF(ISBLANK(Values!E226),"",IF(Values!J226, SUBSTITUTE(Values!$B$1, "{language}", Values!H226) &amp; " " &amp;Values!$B$3,Values!G226 &amp;" "&amp;  Values!$B$2 &amp; " " &amp;Values!$B$3))</f>
        <v/>
      </c>
      <c r="H227" s="27"/>
      <c r="I227" s="27"/>
      <c r="AL227" s="1" t="str">
        <f aca="false">IF(ISBLANK(Values!E226),"",SUBSTITUTE(SUBSTITUTE(IF(Values!$J226, Values!$B$26, Values!$B$33), "{language}", Values!$H226), "{flag}", INDEX(options!$E$1:$E$20, Values!$V226)))</f>
        <v/>
      </c>
      <c r="BE227" s="27"/>
      <c r="BF227" s="27"/>
      <c r="BG227" s="27"/>
      <c r="BH227" s="27"/>
      <c r="DO227" s="27"/>
      <c r="DP227" s="27"/>
      <c r="DS227" s="27"/>
      <c r="DY227" s="27"/>
      <c r="DZ227" s="27"/>
      <c r="EA227" s="27"/>
      <c r="EB227" s="27"/>
      <c r="EC227" s="27"/>
      <c r="EV227" s="27"/>
    </row>
    <row r="228" customFormat="false" ht="15" hidden="false" customHeight="false" outlineLevel="0" collapsed="false">
      <c r="A228" s="27"/>
      <c r="E228" s="27"/>
      <c r="F228" s="28" t="str">
        <f aca="false">IF(ISBLANK(Values!E227),"",IF(Values!J227, SUBSTITUTE(Values!$B$1, "{language}", Values!H227) &amp; " " &amp;Values!$B$3,Values!G227 &amp;" "&amp;  Values!$B$2 &amp; " " &amp;Values!$B$3))</f>
        <v/>
      </c>
      <c r="H228" s="27"/>
      <c r="I228" s="27"/>
      <c r="AL228" s="1" t="str">
        <f aca="false">IF(ISBLANK(Values!E227),"",SUBSTITUTE(SUBSTITUTE(IF(Values!$J227, Values!$B$26, Values!$B$33), "{language}", Values!$H227), "{flag}", INDEX(options!$E$1:$E$20, Values!$V227)))</f>
        <v/>
      </c>
      <c r="BE228" s="27"/>
      <c r="BF228" s="27"/>
      <c r="BG228" s="27"/>
      <c r="BH228" s="27"/>
      <c r="DO228" s="27"/>
      <c r="DP228" s="27"/>
      <c r="DS228" s="27"/>
      <c r="DY228" s="27"/>
      <c r="DZ228" s="27"/>
      <c r="EA228" s="27"/>
      <c r="EB228" s="27"/>
      <c r="EC228" s="27"/>
      <c r="EV228" s="27"/>
    </row>
    <row r="229" customFormat="false" ht="15" hidden="false" customHeight="false" outlineLevel="0" collapsed="false">
      <c r="A229" s="27"/>
      <c r="E229" s="27"/>
      <c r="F229" s="28" t="str">
        <f aca="false">IF(ISBLANK(Values!E228),"",IF(Values!J228, SUBSTITUTE(Values!$B$1, "{language}", Values!H228) &amp; " " &amp;Values!$B$3,Values!G228 &amp;" "&amp;  Values!$B$2 &amp; " " &amp;Values!$B$3))</f>
        <v/>
      </c>
      <c r="H229" s="27"/>
      <c r="I229" s="27"/>
      <c r="AL229" s="1" t="str">
        <f aca="false">IF(ISBLANK(Values!E228),"",SUBSTITUTE(SUBSTITUTE(IF(Values!$J228, Values!$B$26, Values!$B$33), "{language}", Values!$H228), "{flag}", INDEX(options!$E$1:$E$20, Values!$V228)))</f>
        <v/>
      </c>
      <c r="BE229" s="27"/>
      <c r="BF229" s="27"/>
      <c r="BG229" s="27"/>
      <c r="BH229" s="27"/>
      <c r="DO229" s="27"/>
      <c r="DP229" s="27"/>
      <c r="DS229" s="27"/>
      <c r="DY229" s="27"/>
      <c r="DZ229" s="27"/>
      <c r="EA229" s="27"/>
      <c r="EB229" s="27"/>
      <c r="EC229" s="27"/>
      <c r="EV229" s="27"/>
    </row>
    <row r="230" customFormat="false" ht="15" hidden="false" customHeight="false" outlineLevel="0" collapsed="false">
      <c r="A230" s="27"/>
      <c r="E230" s="27"/>
      <c r="F230" s="28" t="str">
        <f aca="false">IF(ISBLANK(Values!E229),"",IF(Values!J229, SUBSTITUTE(Values!$B$1, "{language}", Values!H229) &amp; " " &amp;Values!$B$3,Values!G229 &amp;" "&amp;  Values!$B$2 &amp; " " &amp;Values!$B$3))</f>
        <v/>
      </c>
      <c r="H230" s="27"/>
      <c r="I230" s="27"/>
      <c r="AL230" s="1" t="str">
        <f aca="false">IF(ISBLANK(Values!E229),"",SUBSTITUTE(SUBSTITUTE(IF(Values!$J229, Values!$B$26, Values!$B$33), "{language}", Values!$H229), "{flag}", INDEX(options!$E$1:$E$20, Values!$V229)))</f>
        <v/>
      </c>
      <c r="BE230" s="27"/>
      <c r="BF230" s="27"/>
      <c r="BG230" s="27"/>
      <c r="BH230" s="27"/>
      <c r="DO230" s="27"/>
      <c r="DP230" s="27"/>
      <c r="DS230" s="27"/>
      <c r="DY230" s="27"/>
      <c r="DZ230" s="27"/>
      <c r="EA230" s="27"/>
      <c r="EB230" s="27"/>
      <c r="EC230" s="27"/>
      <c r="EV230" s="27"/>
    </row>
    <row r="231" customFormat="false" ht="15" hidden="false" customHeight="false" outlineLevel="0" collapsed="false">
      <c r="A231" s="27"/>
      <c r="E231" s="27"/>
      <c r="F231" s="28" t="str">
        <f aca="false">IF(ISBLANK(Values!E230),"",IF(Values!J230, SUBSTITUTE(Values!$B$1, "{language}", Values!H230) &amp; " " &amp;Values!$B$3,Values!G230 &amp;" "&amp;  Values!$B$2 &amp; " " &amp;Values!$B$3))</f>
        <v/>
      </c>
      <c r="H231" s="27"/>
      <c r="I231" s="27"/>
      <c r="AL231" s="1" t="str">
        <f aca="false">IF(ISBLANK(Values!E230),"",SUBSTITUTE(SUBSTITUTE(IF(Values!$J230, Values!$B$26, Values!$B$33), "{language}", Values!$H230), "{flag}", INDEX(options!$E$1:$E$20, Values!$V230)))</f>
        <v/>
      </c>
      <c r="BE231" s="27"/>
      <c r="BF231" s="27"/>
      <c r="BG231" s="27"/>
      <c r="BH231" s="27"/>
      <c r="DO231" s="27"/>
      <c r="DP231" s="27"/>
      <c r="DS231" s="27"/>
      <c r="DY231" s="27"/>
      <c r="DZ231" s="27"/>
      <c r="EA231" s="27"/>
      <c r="EB231" s="27"/>
      <c r="EC231" s="27"/>
      <c r="EV231" s="27"/>
    </row>
    <row r="232" customFormat="false" ht="15" hidden="false" customHeight="false" outlineLevel="0" collapsed="false">
      <c r="A232" s="27"/>
      <c r="E232" s="27"/>
      <c r="F232" s="28" t="str">
        <f aca="false">IF(ISBLANK(Values!E231),"",IF(Values!J231, SUBSTITUTE(Values!$B$1, "{language}", Values!H231) &amp; " " &amp;Values!$B$3,Values!G231 &amp;" "&amp;  Values!$B$2 &amp; " " &amp;Values!$B$3))</f>
        <v/>
      </c>
      <c r="H232" s="27"/>
      <c r="I232" s="27"/>
      <c r="AL232" s="1" t="str">
        <f aca="false">IF(ISBLANK(Values!E231),"",SUBSTITUTE(SUBSTITUTE(IF(Values!$J231, Values!$B$26, Values!$B$33), "{language}", Values!$H231), "{flag}", INDEX(options!$E$1:$E$20, Values!$V231)))</f>
        <v/>
      </c>
      <c r="BE232" s="27"/>
      <c r="BF232" s="27"/>
      <c r="BG232" s="27"/>
      <c r="BH232" s="27"/>
      <c r="DO232" s="27"/>
      <c r="DP232" s="27"/>
      <c r="DS232" s="27"/>
      <c r="DY232" s="27"/>
      <c r="DZ232" s="27"/>
      <c r="EA232" s="27"/>
      <c r="EB232" s="27"/>
      <c r="EC232" s="27"/>
      <c r="EV232" s="27"/>
    </row>
    <row r="233" customFormat="false" ht="15" hidden="false" customHeight="false" outlineLevel="0" collapsed="false">
      <c r="A233" s="27"/>
      <c r="E233" s="27"/>
      <c r="F233" s="28" t="str">
        <f aca="false">IF(ISBLANK(Values!E232),"",IF(Values!J232, SUBSTITUTE(Values!$B$1, "{language}", Values!H232) &amp; " " &amp;Values!$B$3,Values!G232 &amp;" "&amp;  Values!$B$2 &amp; " " &amp;Values!$B$3))</f>
        <v/>
      </c>
      <c r="H233" s="27"/>
      <c r="I233" s="27"/>
      <c r="AL233" s="1" t="str">
        <f aca="false">IF(ISBLANK(Values!E232),"",SUBSTITUTE(SUBSTITUTE(IF(Values!$J232, Values!$B$26, Values!$B$33), "{language}", Values!$H232), "{flag}", INDEX(options!$E$1:$E$20, Values!$V232)))</f>
        <v/>
      </c>
      <c r="BE233" s="27"/>
      <c r="BF233" s="27"/>
      <c r="BG233" s="27"/>
      <c r="BH233" s="27"/>
      <c r="DO233" s="27"/>
      <c r="DP233" s="27"/>
      <c r="DS233" s="27"/>
      <c r="DY233" s="27"/>
      <c r="DZ233" s="27"/>
      <c r="EA233" s="27"/>
      <c r="EB233" s="27"/>
      <c r="EC233" s="27"/>
      <c r="EV233" s="27"/>
    </row>
    <row r="234" customFormat="false" ht="15" hidden="false" customHeight="false" outlineLevel="0" collapsed="false">
      <c r="A234" s="27"/>
      <c r="E234" s="27"/>
      <c r="F234" s="28" t="str">
        <f aca="false">IF(ISBLANK(Values!E233),"",IF(Values!J233, SUBSTITUTE(Values!$B$1, "{language}", Values!H233) &amp; " " &amp;Values!$B$3,Values!G233 &amp;" "&amp;  Values!$B$2 &amp; " " &amp;Values!$B$3))</f>
        <v/>
      </c>
      <c r="H234" s="27"/>
      <c r="I234" s="27"/>
      <c r="AL234" s="1" t="str">
        <f aca="false">IF(ISBLANK(Values!E233),"",SUBSTITUTE(SUBSTITUTE(IF(Values!$J233, Values!$B$26, Values!$B$33), "{language}", Values!$H233), "{flag}", INDEX(options!$E$1:$E$20, Values!$V233)))</f>
        <v/>
      </c>
      <c r="BE234" s="27"/>
      <c r="BF234" s="27"/>
      <c r="BG234" s="27"/>
      <c r="BH234" s="27"/>
      <c r="DO234" s="27"/>
      <c r="DP234" s="27"/>
      <c r="DS234" s="27"/>
      <c r="DY234" s="27"/>
      <c r="DZ234" s="27"/>
      <c r="EA234" s="27"/>
      <c r="EB234" s="27"/>
      <c r="EC234" s="27"/>
      <c r="EV234" s="27"/>
    </row>
    <row r="235" customFormat="false" ht="15" hidden="false" customHeight="false" outlineLevel="0" collapsed="false">
      <c r="A235" s="27"/>
      <c r="E235" s="27"/>
      <c r="F235" s="28" t="str">
        <f aca="false">IF(ISBLANK(Values!E234),"",IF(Values!J234, SUBSTITUTE(Values!$B$1, "{language}", Values!H234) &amp; " " &amp;Values!$B$3,Values!G234 &amp;" "&amp;  Values!$B$2 &amp; " " &amp;Values!$B$3))</f>
        <v/>
      </c>
      <c r="H235" s="27"/>
      <c r="I235" s="27"/>
      <c r="AL235" s="1" t="str">
        <f aca="false">IF(ISBLANK(Values!E234),"",SUBSTITUTE(SUBSTITUTE(IF(Values!$J234, Values!$B$26, Values!$B$33), "{language}", Values!$H234), "{flag}", INDEX(options!$E$1:$E$20, Values!$V234)))</f>
        <v/>
      </c>
      <c r="BE235" s="27"/>
      <c r="BF235" s="27"/>
      <c r="BG235" s="27"/>
      <c r="BH235" s="27"/>
      <c r="DO235" s="27"/>
      <c r="DP235" s="27"/>
      <c r="DS235" s="27"/>
      <c r="DY235" s="27"/>
      <c r="DZ235" s="27"/>
      <c r="EA235" s="27"/>
      <c r="EB235" s="27"/>
      <c r="EC235" s="27"/>
      <c r="EV235" s="27"/>
    </row>
    <row r="236" customFormat="false" ht="15" hidden="false" customHeight="false" outlineLevel="0" collapsed="false">
      <c r="A236" s="27"/>
      <c r="E236" s="27"/>
      <c r="F236" s="28" t="str">
        <f aca="false">IF(ISBLANK(Values!E235),"",IF(Values!J235, SUBSTITUTE(Values!$B$1, "{language}", Values!H235) &amp; " " &amp;Values!$B$3,Values!G235 &amp;" "&amp;  Values!$B$2 &amp; " " &amp;Values!$B$3))</f>
        <v/>
      </c>
      <c r="H236" s="27"/>
      <c r="I236" s="27"/>
      <c r="AL236" s="1" t="str">
        <f aca="false">IF(ISBLANK(Values!E235),"",SUBSTITUTE(SUBSTITUTE(IF(Values!$J235, Values!$B$26, Values!$B$33), "{language}", Values!$H235), "{flag}", INDEX(options!$E$1:$E$20, Values!$V235)))</f>
        <v/>
      </c>
      <c r="BE236" s="27"/>
      <c r="BF236" s="27"/>
      <c r="BG236" s="27"/>
      <c r="BH236" s="27"/>
      <c r="DO236" s="27"/>
      <c r="DP236" s="27"/>
      <c r="DS236" s="27"/>
      <c r="DY236" s="27"/>
      <c r="DZ236" s="27"/>
      <c r="EA236" s="27"/>
      <c r="EB236" s="27"/>
      <c r="EC236" s="27"/>
      <c r="EV236" s="27"/>
    </row>
    <row r="237" customFormat="false" ht="15" hidden="false" customHeight="false" outlineLevel="0" collapsed="false">
      <c r="A237" s="27"/>
      <c r="E237" s="27"/>
      <c r="F237" s="28" t="str">
        <f aca="false">IF(ISBLANK(Values!E236),"",IF(Values!J236, SUBSTITUTE(Values!$B$1, "{language}", Values!H236) &amp; " " &amp;Values!$B$3,Values!G236 &amp;" "&amp;  Values!$B$2 &amp; " " &amp;Values!$B$3))</f>
        <v/>
      </c>
      <c r="H237" s="27"/>
      <c r="I237" s="27"/>
      <c r="AL237" s="1" t="str">
        <f aca="false">IF(ISBLANK(Values!E236),"",SUBSTITUTE(SUBSTITUTE(IF(Values!$J236, Values!$B$26, Values!$B$33), "{language}", Values!$H236), "{flag}", INDEX(options!$E$1:$E$20, Values!$V236)))</f>
        <v/>
      </c>
      <c r="BE237" s="27"/>
      <c r="BF237" s="27"/>
      <c r="BG237" s="27"/>
      <c r="BH237" s="27"/>
      <c r="DO237" s="27"/>
      <c r="DP237" s="27"/>
      <c r="DS237" s="27"/>
      <c r="DY237" s="27"/>
      <c r="DZ237" s="27"/>
      <c r="EA237" s="27"/>
      <c r="EB237" s="27"/>
      <c r="EC237" s="27"/>
      <c r="EV237" s="27"/>
    </row>
    <row r="238" customFormat="false" ht="15" hidden="false" customHeight="false" outlineLevel="0" collapsed="false">
      <c r="A238" s="27"/>
      <c r="E238" s="27"/>
      <c r="F238" s="28" t="str">
        <f aca="false">IF(ISBLANK(Values!E237),"",IF(Values!J237, SUBSTITUTE(Values!$B$1, "{language}", Values!H237) &amp; " " &amp;Values!$B$3,Values!G237 &amp;" "&amp;  Values!$B$2 &amp; " " &amp;Values!$B$3))</f>
        <v/>
      </c>
      <c r="H238" s="27"/>
      <c r="I238" s="27"/>
      <c r="AL238" s="1" t="str">
        <f aca="false">IF(ISBLANK(Values!E237),"",SUBSTITUTE(SUBSTITUTE(IF(Values!$J237, Values!$B$26, Values!$B$33), "{language}", Values!$H237), "{flag}", INDEX(options!$E$1:$E$20, Values!$V237)))</f>
        <v/>
      </c>
      <c r="BE238" s="27"/>
      <c r="BF238" s="27"/>
      <c r="BG238" s="27"/>
      <c r="BH238" s="27"/>
      <c r="DO238" s="27"/>
      <c r="DP238" s="27"/>
      <c r="DS238" s="27"/>
      <c r="DY238" s="27"/>
      <c r="DZ238" s="27"/>
      <c r="EA238" s="27"/>
      <c r="EB238" s="27"/>
      <c r="EC238" s="27"/>
      <c r="EV238" s="27"/>
    </row>
    <row r="239" customFormat="false" ht="15" hidden="false" customHeight="false" outlineLevel="0" collapsed="false">
      <c r="A239" s="27"/>
      <c r="E239" s="27"/>
      <c r="F239" s="28" t="str">
        <f aca="false">IF(ISBLANK(Values!E238),"",IF(Values!J238, SUBSTITUTE(Values!$B$1, "{language}", Values!H238) &amp; " " &amp;Values!$B$3,Values!G238 &amp;" "&amp;  Values!$B$2 &amp; " " &amp;Values!$B$3))</f>
        <v/>
      </c>
      <c r="H239" s="27"/>
      <c r="I239" s="27"/>
      <c r="AL239" s="1" t="str">
        <f aca="false">IF(ISBLANK(Values!E238),"",SUBSTITUTE(SUBSTITUTE(IF(Values!$J238, Values!$B$26, Values!$B$33), "{language}", Values!$H238), "{flag}", INDEX(options!$E$1:$E$20, Values!$V238)))</f>
        <v/>
      </c>
      <c r="BE239" s="27"/>
      <c r="BF239" s="27"/>
      <c r="BG239" s="27"/>
      <c r="BH239" s="27"/>
      <c r="DO239" s="27"/>
      <c r="DP239" s="27"/>
      <c r="DS239" s="27"/>
      <c r="DY239" s="27"/>
      <c r="DZ239" s="27"/>
      <c r="EA239" s="27"/>
      <c r="EB239" s="27"/>
      <c r="EC239" s="27"/>
      <c r="EV239" s="27"/>
    </row>
    <row r="240" customFormat="false" ht="15" hidden="false" customHeight="false" outlineLevel="0" collapsed="false">
      <c r="A240" s="27"/>
      <c r="E240" s="27"/>
      <c r="F240" s="28" t="str">
        <f aca="false">IF(ISBLANK(Values!E239),"",IF(Values!J239, SUBSTITUTE(Values!$B$1, "{language}", Values!H239) &amp; " " &amp;Values!$B$3,Values!G239 &amp;" "&amp;  Values!$B$2 &amp; " " &amp;Values!$B$3))</f>
        <v/>
      </c>
      <c r="H240" s="27"/>
      <c r="I240" s="27"/>
      <c r="AL240" s="1" t="str">
        <f aca="false">IF(ISBLANK(Values!E239),"",SUBSTITUTE(SUBSTITUTE(IF(Values!$J239, Values!$B$26, Values!$B$33), "{language}", Values!$H239), "{flag}", INDEX(options!$E$1:$E$20, Values!$V239)))</f>
        <v/>
      </c>
      <c r="BE240" s="27"/>
      <c r="BF240" s="27"/>
      <c r="BG240" s="27"/>
      <c r="BH240" s="27"/>
      <c r="DO240" s="27"/>
      <c r="DP240" s="27"/>
      <c r="DS240" s="27"/>
      <c r="DY240" s="27"/>
      <c r="DZ240" s="27"/>
      <c r="EA240" s="27"/>
      <c r="EB240" s="27"/>
      <c r="EC240" s="27"/>
      <c r="EV240" s="27"/>
    </row>
    <row r="241" customFormat="false" ht="15" hidden="false" customHeight="false" outlineLevel="0" collapsed="false">
      <c r="A241" s="27"/>
      <c r="E241" s="27"/>
      <c r="F241" s="28" t="str">
        <f aca="false">IF(ISBLANK(Values!E240),"",IF(Values!J240, SUBSTITUTE(Values!$B$1, "{language}", Values!H240) &amp; " " &amp;Values!$B$3,Values!G240 &amp;" "&amp;  Values!$B$2 &amp; " " &amp;Values!$B$3))</f>
        <v/>
      </c>
      <c r="H241" s="27"/>
      <c r="I241" s="27"/>
      <c r="AL241" s="1" t="str">
        <f aca="false">IF(ISBLANK(Values!E240),"",SUBSTITUTE(SUBSTITUTE(IF(Values!$J240, Values!$B$26, Values!$B$33), "{language}", Values!$H240), "{flag}", INDEX(options!$E$1:$E$20, Values!$V240)))</f>
        <v/>
      </c>
      <c r="BE241" s="27"/>
      <c r="BF241" s="27"/>
      <c r="BG241" s="27"/>
      <c r="BH241" s="27"/>
      <c r="DO241" s="27"/>
      <c r="DP241" s="27"/>
      <c r="DS241" s="27"/>
      <c r="DY241" s="27"/>
      <c r="DZ241" s="27"/>
      <c r="EA241" s="27"/>
      <c r="EB241" s="27"/>
      <c r="EC241" s="27"/>
      <c r="EV241" s="27"/>
    </row>
    <row r="242" customFormat="false" ht="15" hidden="false" customHeight="false" outlineLevel="0" collapsed="false">
      <c r="A242" s="27"/>
      <c r="E242" s="27"/>
      <c r="F242" s="28" t="str">
        <f aca="false">IF(ISBLANK(Values!E241),"",IF(Values!J241, SUBSTITUTE(Values!$B$1, "{language}", Values!H241) &amp; " " &amp;Values!$B$3,Values!G241 &amp;" "&amp;  Values!$B$2 &amp; " " &amp;Values!$B$3))</f>
        <v/>
      </c>
      <c r="H242" s="27"/>
      <c r="I242" s="27"/>
      <c r="AL242" s="1" t="str">
        <f aca="false">IF(ISBLANK(Values!E241),"",SUBSTITUTE(SUBSTITUTE(IF(Values!$J241, Values!$B$26, Values!$B$33), "{language}", Values!$H241), "{flag}", INDEX(options!$E$1:$E$20, Values!$V241)))</f>
        <v/>
      </c>
      <c r="BE242" s="27"/>
      <c r="BF242" s="27"/>
      <c r="BG242" s="27"/>
      <c r="BH242" s="27"/>
      <c r="DO242" s="27"/>
      <c r="DP242" s="27"/>
      <c r="DS242" s="27"/>
      <c r="DY242" s="27"/>
      <c r="DZ242" s="27"/>
      <c r="EA242" s="27"/>
      <c r="EB242" s="27"/>
      <c r="EC242" s="27"/>
      <c r="EV242" s="27"/>
    </row>
    <row r="243" customFormat="false" ht="15" hidden="false" customHeight="false" outlineLevel="0" collapsed="false">
      <c r="A243" s="27"/>
      <c r="E243" s="27"/>
      <c r="F243" s="28" t="str">
        <f aca="false">IF(ISBLANK(Values!E242),"",IF(Values!J242, SUBSTITUTE(Values!$B$1, "{language}", Values!H242) &amp; " " &amp;Values!$B$3,Values!G242 &amp;" "&amp;  Values!$B$2 &amp; " " &amp;Values!$B$3))</f>
        <v/>
      </c>
      <c r="H243" s="27"/>
      <c r="I243" s="27"/>
      <c r="AL243" s="1" t="str">
        <f aca="false">IF(ISBLANK(Values!E242),"",SUBSTITUTE(SUBSTITUTE(IF(Values!$J242, Values!$B$26, Values!$B$33), "{language}", Values!$H242), "{flag}", INDEX(options!$E$1:$E$20, Values!$V242)))</f>
        <v/>
      </c>
      <c r="BE243" s="27"/>
      <c r="BF243" s="27"/>
      <c r="BG243" s="27"/>
      <c r="BH243" s="27"/>
      <c r="DO243" s="27"/>
      <c r="DP243" s="27"/>
      <c r="DS243" s="27"/>
      <c r="DY243" s="27"/>
      <c r="DZ243" s="27"/>
      <c r="EA243" s="27"/>
      <c r="EB243" s="27"/>
      <c r="EC243" s="27"/>
      <c r="EV243" s="27"/>
    </row>
    <row r="244" customFormat="false" ht="15" hidden="false" customHeight="false" outlineLevel="0" collapsed="false">
      <c r="A244" s="27"/>
      <c r="E244" s="27"/>
      <c r="H244" s="27"/>
      <c r="I244" s="27"/>
      <c r="AL244" s="1" t="str">
        <f aca="false">IF(ISBLANK(Values!E243),"",SUBSTITUTE(SUBSTITUTE(IF(Values!$J243, Values!$B$26, Values!$B$33), "{language}", Values!$H243), "{flag}", INDEX(options!$E$1:$E$20, Values!$V243)))</f>
        <v/>
      </c>
      <c r="BE244" s="27"/>
      <c r="BF244" s="27"/>
      <c r="BG244" s="27"/>
      <c r="BH244" s="27"/>
      <c r="DO244" s="27"/>
      <c r="DP244" s="27"/>
      <c r="DS244" s="27"/>
      <c r="DY244" s="27"/>
      <c r="DZ244" s="27"/>
      <c r="EA244" s="27"/>
      <c r="EB244" s="27"/>
      <c r="EC244" s="27"/>
      <c r="EV244" s="27"/>
    </row>
    <row r="245" customFormat="false" ht="15" hidden="false" customHeight="false" outlineLevel="0" collapsed="false">
      <c r="A245" s="27"/>
      <c r="E245" s="27"/>
      <c r="H245" s="27"/>
      <c r="I245" s="27"/>
      <c r="AL245" s="1" t="str">
        <f aca="false">IF(ISBLANK(Values!E244),"",SUBSTITUTE(SUBSTITUTE(IF(Values!$J244, Values!$B$26, Values!$B$33), "{language}", Values!$H244), "{flag}", INDEX(options!$E$1:$E$20, Values!$V244)))</f>
        <v/>
      </c>
      <c r="BE245" s="27"/>
      <c r="BF245" s="27"/>
      <c r="BG245" s="27"/>
      <c r="BH245" s="27"/>
      <c r="DO245" s="27"/>
      <c r="DP245" s="27"/>
      <c r="DS245" s="27"/>
      <c r="DY245" s="27"/>
      <c r="DZ245" s="27"/>
      <c r="EA245" s="27"/>
      <c r="EB245" s="27"/>
      <c r="EC245" s="27"/>
      <c r="EV245" s="27"/>
    </row>
    <row r="246" customFormat="false" ht="15" hidden="false" customHeight="false" outlineLevel="0" collapsed="false">
      <c r="A246" s="27"/>
      <c r="E246" s="27"/>
      <c r="H246" s="27"/>
      <c r="I246" s="27"/>
      <c r="AL246" s="1" t="str">
        <f aca="false">IF(ISBLANK(Values!E245),"",SUBSTITUTE(SUBSTITUTE(IF(Values!$J245, Values!$B$26, Values!$B$33), "{language}", Values!$H245), "{flag}", INDEX(options!$E$1:$E$20, Values!$V245)))</f>
        <v/>
      </c>
      <c r="BE246" s="27"/>
      <c r="BF246" s="27"/>
      <c r="BG246" s="27"/>
      <c r="BH246" s="27"/>
      <c r="DO246" s="27"/>
      <c r="DP246" s="27"/>
      <c r="DS246" s="27"/>
      <c r="DY246" s="27"/>
      <c r="DZ246" s="27"/>
      <c r="EA246" s="27"/>
      <c r="EB246" s="27"/>
      <c r="EC246" s="27"/>
      <c r="EV246" s="27"/>
    </row>
    <row r="247" customFormat="false" ht="15" hidden="false" customHeight="false" outlineLevel="0" collapsed="false">
      <c r="A247" s="27"/>
      <c r="E247" s="27"/>
      <c r="H247" s="27"/>
      <c r="I247" s="27"/>
      <c r="AL247" s="1" t="str">
        <f aca="false">IF(ISBLANK(Values!E246),"",SUBSTITUTE(SUBSTITUTE(IF(Values!$J246, Values!$B$26, Values!$B$33), "{language}", Values!$H246), "{flag}", INDEX(options!$E$1:$E$20, Values!$V246)))</f>
        <v/>
      </c>
      <c r="BE247" s="27"/>
      <c r="BF247" s="27"/>
      <c r="BG247" s="27"/>
      <c r="BH247" s="27"/>
      <c r="DO247" s="27"/>
      <c r="DP247" s="27"/>
      <c r="DS247" s="27"/>
      <c r="DY247" s="27"/>
      <c r="DZ247" s="27"/>
      <c r="EA247" s="27"/>
      <c r="EB247" s="27"/>
      <c r="EC247" s="27"/>
      <c r="EV247" s="27"/>
    </row>
    <row r="248" customFormat="false" ht="15" hidden="false" customHeight="false" outlineLevel="0" collapsed="false">
      <c r="A248" s="27"/>
      <c r="E248" s="27"/>
      <c r="H248" s="27"/>
      <c r="I248" s="27"/>
      <c r="AL248" s="1" t="str">
        <f aca="false">IF(ISBLANK(Values!E247),"",SUBSTITUTE(SUBSTITUTE(IF(Values!$J247, Values!$B$26, Values!$B$33), "{language}", Values!$H247), "{flag}", INDEX(options!$E$1:$E$20, Values!$V247)))</f>
        <v/>
      </c>
      <c r="BE248" s="27"/>
      <c r="BF248" s="27"/>
      <c r="BG248" s="27"/>
      <c r="BH248" s="27"/>
      <c r="DO248" s="27"/>
      <c r="DP248" s="27"/>
      <c r="DS248" s="27"/>
      <c r="DY248" s="27"/>
      <c r="DZ248" s="27"/>
      <c r="EA248" s="27"/>
      <c r="EB248" s="27"/>
      <c r="EC248" s="27"/>
      <c r="EV248" s="27"/>
    </row>
    <row r="249" customFormat="false" ht="15" hidden="false" customHeight="false" outlineLevel="0" collapsed="false">
      <c r="A249" s="27"/>
      <c r="E249" s="27"/>
      <c r="H249" s="27"/>
      <c r="I249" s="27"/>
      <c r="AL249" s="1" t="str">
        <f aca="false">IF(ISBLANK(Values!E248),"",SUBSTITUTE(SUBSTITUTE(IF(Values!$J248, Values!$B$26, Values!$B$33), "{language}", Values!$H248), "{flag}", INDEX(options!$E$1:$E$20, Values!$V248)))</f>
        <v/>
      </c>
      <c r="BE249" s="27"/>
      <c r="BF249" s="27"/>
      <c r="BG249" s="27"/>
      <c r="BH249" s="27"/>
      <c r="DO249" s="27"/>
      <c r="DP249" s="27"/>
      <c r="DS249" s="27"/>
      <c r="DY249" s="27"/>
      <c r="DZ249" s="27"/>
      <c r="EA249" s="27"/>
      <c r="EB249" s="27"/>
      <c r="EC249" s="27"/>
      <c r="EV249" s="27"/>
    </row>
    <row r="250" customFormat="false" ht="15" hidden="false" customHeight="false" outlineLevel="0" collapsed="false">
      <c r="A250" s="27"/>
      <c r="E250" s="27"/>
      <c r="H250" s="27"/>
      <c r="I250" s="27"/>
      <c r="AL250" s="1" t="str">
        <f aca="false">IF(ISBLANK(Values!E249),"",SUBSTITUTE(SUBSTITUTE(IF(Values!$J249, Values!$B$26, Values!$B$33), "{language}", Values!$H249), "{flag}", INDEX(options!$E$1:$E$20, Values!$V249)))</f>
        <v/>
      </c>
      <c r="BE250" s="27"/>
      <c r="BF250" s="27"/>
      <c r="BG250" s="27"/>
      <c r="BH250" s="27"/>
      <c r="DO250" s="27"/>
      <c r="DP250" s="27"/>
      <c r="DS250" s="27"/>
      <c r="DY250" s="27"/>
      <c r="DZ250" s="27"/>
      <c r="EA250" s="27"/>
      <c r="EB250" s="27"/>
      <c r="EC250" s="27"/>
      <c r="EV250" s="27"/>
    </row>
    <row r="251" customFormat="false" ht="15" hidden="false" customHeight="false" outlineLevel="0" collapsed="false">
      <c r="A251" s="27"/>
      <c r="E251" s="27"/>
      <c r="H251" s="27"/>
      <c r="I251" s="27"/>
      <c r="AL251" s="1" t="str">
        <f aca="false">IF(ISBLANK(Values!E250),"",SUBSTITUTE(SUBSTITUTE(IF(Values!$J250, Values!$B$26, Values!$B$33), "{language}", Values!$H250), "{flag}", INDEX(options!$E$1:$E$20, Values!$V250)))</f>
        <v/>
      </c>
      <c r="BE251" s="27"/>
      <c r="BF251" s="27"/>
      <c r="BG251" s="27"/>
      <c r="BH251" s="27"/>
      <c r="DO251" s="27"/>
      <c r="DP251" s="27"/>
      <c r="DS251" s="27"/>
      <c r="DY251" s="27"/>
      <c r="DZ251" s="27"/>
      <c r="EA251" s="27"/>
      <c r="EB251" s="27"/>
      <c r="EC251" s="27"/>
      <c r="EV251" s="27"/>
    </row>
    <row r="252" customFormat="false" ht="15" hidden="false" customHeight="false" outlineLevel="0" collapsed="false">
      <c r="A252" s="27"/>
      <c r="E252" s="27"/>
      <c r="H252" s="27"/>
      <c r="I252" s="27"/>
      <c r="AL252" s="1" t="str">
        <f aca="false">IF(ISBLANK(Values!E251),"",SUBSTITUTE(SUBSTITUTE(IF(Values!$J251, Values!$B$26, Values!$B$33), "{language}", Values!$H251), "{flag}", INDEX(options!$E$1:$E$20, Values!$V251)))</f>
        <v/>
      </c>
      <c r="BE252" s="27"/>
      <c r="BF252" s="27"/>
      <c r="BG252" s="27"/>
      <c r="BH252" s="27"/>
      <c r="DO252" s="27"/>
      <c r="DP252" s="27"/>
      <c r="DS252" s="27"/>
      <c r="DY252" s="27"/>
      <c r="DZ252" s="27"/>
      <c r="EA252" s="27"/>
      <c r="EB252" s="27"/>
      <c r="EC252" s="27"/>
      <c r="EV252" s="27"/>
    </row>
    <row r="253" customFormat="false" ht="15" hidden="false" customHeight="false" outlineLevel="0" collapsed="false">
      <c r="A253" s="27"/>
      <c r="E253" s="27"/>
      <c r="H253" s="27"/>
      <c r="I253" s="27"/>
      <c r="AL253" s="1" t="str">
        <f aca="false">IF(ISBLANK(Values!E252),"",SUBSTITUTE(SUBSTITUTE(IF(Values!$J252, Values!$B$26, Values!$B$33), "{language}", Values!$H252), "{flag}", INDEX(options!$E$1:$E$20, Values!$V252)))</f>
        <v/>
      </c>
      <c r="BE253" s="27"/>
      <c r="BF253" s="27"/>
      <c r="BG253" s="27"/>
      <c r="BH253" s="27"/>
      <c r="DO253" s="27"/>
      <c r="DP253" s="27"/>
      <c r="DS253" s="27"/>
      <c r="DY253" s="27"/>
      <c r="DZ253" s="27"/>
      <c r="EA253" s="27"/>
      <c r="EB253" s="27"/>
      <c r="EC253" s="27"/>
      <c r="EV253" s="27"/>
    </row>
    <row r="254" customFormat="false" ht="15" hidden="false" customHeight="false" outlineLevel="0" collapsed="false">
      <c r="A254" s="27"/>
      <c r="E254" s="27"/>
      <c r="H254" s="27"/>
      <c r="I254" s="27"/>
      <c r="AL254" s="1" t="str">
        <f aca="false">IF(ISBLANK(Values!E253),"",SUBSTITUTE(SUBSTITUTE(IF(Values!$J253, Values!$B$26, Values!$B$33), "{language}", Values!$H253), "{flag}", INDEX(options!$E$1:$E$20, Values!$V253)))</f>
        <v/>
      </c>
      <c r="BE254" s="27"/>
      <c r="BF254" s="27"/>
      <c r="BG254" s="27"/>
      <c r="BH254" s="27"/>
      <c r="DO254" s="27"/>
      <c r="DP254" s="27"/>
      <c r="DS254" s="27"/>
      <c r="DY254" s="27"/>
      <c r="DZ254" s="27"/>
      <c r="EA254" s="27"/>
      <c r="EB254" s="27"/>
      <c r="EC254" s="27"/>
      <c r="EV254" s="27"/>
    </row>
    <row r="255" customFormat="false" ht="15" hidden="false" customHeight="false" outlineLevel="0" collapsed="false">
      <c r="A255" s="27"/>
      <c r="E255" s="27"/>
      <c r="H255" s="27"/>
      <c r="I255" s="27"/>
      <c r="AL255" s="1" t="str">
        <f aca="false">IF(ISBLANK(Values!E254),"",SUBSTITUTE(SUBSTITUTE(IF(Values!$J254, Values!$B$26, Values!$B$33), "{language}", Values!$H254), "{flag}", INDEX(options!$E$1:$E$20, Values!$V254)))</f>
        <v/>
      </c>
      <c r="BE255" s="27"/>
      <c r="BF255" s="27"/>
      <c r="BG255" s="27"/>
      <c r="BH255" s="27"/>
      <c r="DO255" s="27"/>
      <c r="DP255" s="27"/>
      <c r="DS255" s="27"/>
      <c r="DY255" s="27"/>
      <c r="DZ255" s="27"/>
      <c r="EA255" s="27"/>
      <c r="EB255" s="27"/>
      <c r="EC255" s="27"/>
      <c r="EV255" s="27"/>
    </row>
    <row r="256" customFormat="false" ht="15" hidden="false" customHeight="false" outlineLevel="0" collapsed="false">
      <c r="A256" s="27"/>
      <c r="E256" s="27"/>
      <c r="H256" s="27"/>
      <c r="I256" s="27"/>
      <c r="AL256" s="1" t="str">
        <f aca="false">IF(ISBLANK(Values!E255),"",SUBSTITUTE(SUBSTITUTE(IF(Values!$J255, Values!$B$26, Values!$B$33), "{language}", Values!$H255), "{flag}", INDEX(options!$E$1:$E$20, Values!$V255)))</f>
        <v/>
      </c>
      <c r="BE256" s="27"/>
      <c r="BF256" s="27"/>
      <c r="BG256" s="27"/>
      <c r="BH256" s="27"/>
      <c r="DO256" s="27"/>
      <c r="DP256" s="27"/>
      <c r="DS256" s="27"/>
      <c r="DY256" s="27"/>
      <c r="DZ256" s="27"/>
      <c r="EA256" s="27"/>
      <c r="EB256" s="27"/>
      <c r="EC256" s="27"/>
      <c r="EV256" s="27"/>
    </row>
    <row r="257" customFormat="false" ht="15" hidden="false" customHeight="false" outlineLevel="0" collapsed="false">
      <c r="A257" s="27"/>
      <c r="E257" s="27"/>
      <c r="H257" s="27"/>
      <c r="I257" s="27"/>
      <c r="AL257" s="1" t="str">
        <f aca="false">IF(ISBLANK(Values!E256),"",SUBSTITUTE(SUBSTITUTE(IF(Values!$J256, Values!$B$26, Values!$B$33), "{language}", Values!$H256), "{flag}", INDEX(options!$E$1:$E$20, Values!$V256)))</f>
        <v/>
      </c>
      <c r="BE257" s="27"/>
      <c r="BF257" s="27"/>
      <c r="BG257" s="27"/>
      <c r="BH257" s="27"/>
      <c r="DO257" s="27"/>
      <c r="DP257" s="27"/>
      <c r="DS257" s="27"/>
      <c r="DY257" s="27"/>
      <c r="DZ257" s="27"/>
      <c r="EA257" s="27"/>
      <c r="EB257" s="27"/>
      <c r="EC257" s="27"/>
      <c r="EV257" s="27"/>
    </row>
    <row r="258" customFormat="false" ht="15" hidden="false" customHeight="false" outlineLevel="0" collapsed="false">
      <c r="A258" s="27"/>
      <c r="E258" s="27"/>
      <c r="H258" s="27"/>
      <c r="I258" s="27"/>
      <c r="AL258" s="1" t="str">
        <f aca="false">IF(ISBLANK(Values!E257),"",SUBSTITUTE(SUBSTITUTE(IF(Values!$J257, Values!$B$26, Values!$B$33), "{language}", Values!$H257), "{flag}", INDEX(options!$E$1:$E$20, Values!$V257)))</f>
        <v/>
      </c>
      <c r="BE258" s="27"/>
      <c r="BF258" s="27"/>
      <c r="BG258" s="27"/>
      <c r="BH258" s="27"/>
      <c r="DO258" s="27"/>
      <c r="DP258" s="27"/>
      <c r="DS258" s="27"/>
      <c r="DY258" s="27"/>
      <c r="DZ258" s="27"/>
      <c r="EA258" s="27"/>
      <c r="EB258" s="27"/>
      <c r="EC258" s="27"/>
      <c r="EV258" s="27"/>
    </row>
    <row r="259" customFormat="false" ht="15" hidden="false" customHeight="false" outlineLevel="0" collapsed="false">
      <c r="A259" s="27"/>
      <c r="E259" s="27"/>
      <c r="H259" s="27"/>
      <c r="I259" s="27"/>
      <c r="AL259" s="1" t="str">
        <f aca="false">IF(ISBLANK(Values!E258),"",SUBSTITUTE(SUBSTITUTE(IF(Values!$J258, Values!$B$26, Values!$B$33), "{language}", Values!$H258), "{flag}", INDEX(options!$E$1:$E$20, Values!$V258)))</f>
        <v/>
      </c>
      <c r="BE259" s="27"/>
      <c r="BF259" s="27"/>
      <c r="BG259" s="27"/>
      <c r="BH259" s="27"/>
      <c r="DO259" s="27"/>
      <c r="DP259" s="27"/>
      <c r="DS259" s="27"/>
      <c r="DY259" s="27"/>
      <c r="DZ259" s="27"/>
      <c r="EA259" s="27"/>
      <c r="EB259" s="27"/>
      <c r="EC259" s="27"/>
      <c r="EV259" s="27"/>
    </row>
    <row r="260" customFormat="false" ht="15" hidden="false" customHeight="false" outlineLevel="0" collapsed="false">
      <c r="A260" s="27"/>
      <c r="E260" s="27"/>
      <c r="H260" s="27"/>
      <c r="I260" s="27"/>
      <c r="AL260" s="1" t="str">
        <f aca="false">IF(ISBLANK(Values!E259),"",SUBSTITUTE(SUBSTITUTE(IF(Values!$J259, Values!$B$26, Values!$B$33), "{language}", Values!$H259), "{flag}", INDEX(options!$E$1:$E$20, Values!$V259)))</f>
        <v/>
      </c>
      <c r="BE260" s="27"/>
      <c r="BF260" s="27"/>
      <c r="BG260" s="27"/>
      <c r="BH260" s="27"/>
      <c r="DO260" s="27"/>
      <c r="DP260" s="27"/>
      <c r="DS260" s="27"/>
      <c r="DY260" s="27"/>
      <c r="DZ260" s="27"/>
      <c r="EA260" s="27"/>
      <c r="EB260" s="27"/>
      <c r="EC260" s="27"/>
      <c r="EV260" s="27"/>
    </row>
    <row r="261" customFormat="false" ht="15" hidden="false" customHeight="false" outlineLevel="0" collapsed="false">
      <c r="A261" s="27"/>
      <c r="E261" s="27"/>
      <c r="H261" s="27"/>
      <c r="I261" s="27"/>
      <c r="AL261" s="1" t="str">
        <f aca="false">IF(ISBLANK(Values!E260),"",SUBSTITUTE(SUBSTITUTE(IF(Values!$J260, Values!$B$26, Values!$B$33), "{language}", Values!$H260), "{flag}", INDEX(options!$E$1:$E$20, Values!$V260)))</f>
        <v/>
      </c>
      <c r="BE261" s="27"/>
      <c r="BF261" s="27"/>
      <c r="BG261" s="27"/>
      <c r="BH261" s="27"/>
      <c r="DO261" s="27"/>
      <c r="DP261" s="27"/>
      <c r="DS261" s="27"/>
      <c r="DY261" s="27"/>
      <c r="DZ261" s="27"/>
      <c r="EA261" s="27"/>
      <c r="EB261" s="27"/>
      <c r="EC261" s="27"/>
      <c r="EV261" s="27"/>
    </row>
    <row r="262" customFormat="false" ht="15" hidden="false" customHeight="false" outlineLevel="0" collapsed="false">
      <c r="A262" s="27"/>
      <c r="E262" s="27"/>
      <c r="H262" s="27"/>
      <c r="I262" s="27"/>
      <c r="AL262" s="1" t="str">
        <f aca="false">IF(ISBLANK(Values!E261),"",SUBSTITUTE(SUBSTITUTE(IF(Values!$J261, Values!$B$26, Values!$B$33), "{language}", Values!$H261), "{flag}", INDEX(options!$E$1:$E$20, Values!$V261)))</f>
        <v/>
      </c>
      <c r="BE262" s="27"/>
      <c r="BF262" s="27"/>
      <c r="BG262" s="27"/>
      <c r="BH262" s="27"/>
      <c r="DO262" s="27"/>
      <c r="DP262" s="27"/>
      <c r="DS262" s="27"/>
      <c r="DY262" s="27"/>
      <c r="DZ262" s="27"/>
      <c r="EA262" s="27"/>
      <c r="EB262" s="27"/>
      <c r="EC262" s="27"/>
      <c r="EV262" s="27"/>
    </row>
    <row r="263" customFormat="false" ht="15" hidden="false" customHeight="false" outlineLevel="0" collapsed="false">
      <c r="A263" s="27"/>
      <c r="E263" s="27"/>
      <c r="H263" s="27"/>
      <c r="I263" s="27"/>
      <c r="AL263" s="1" t="str">
        <f aca="false">IF(ISBLANK(Values!E262),"",SUBSTITUTE(SUBSTITUTE(IF(Values!$J262, Values!$B$26, Values!$B$33), "{language}", Values!$H262), "{flag}", INDEX(options!$E$1:$E$20, Values!$V262)))</f>
        <v/>
      </c>
      <c r="BE263" s="27"/>
      <c r="BF263" s="27"/>
      <c r="BG263" s="27"/>
      <c r="BH263" s="27"/>
      <c r="DO263" s="27"/>
      <c r="DP263" s="27"/>
      <c r="DS263" s="27"/>
      <c r="DY263" s="27"/>
      <c r="DZ263" s="27"/>
      <c r="EA263" s="27"/>
      <c r="EB263" s="27"/>
      <c r="EC263" s="27"/>
      <c r="EV263" s="27"/>
    </row>
    <row r="264" customFormat="false" ht="15" hidden="false" customHeight="false" outlineLevel="0" collapsed="false">
      <c r="A264" s="27"/>
      <c r="E264" s="27"/>
      <c r="H264" s="27"/>
      <c r="I264" s="27"/>
      <c r="AL264" s="1" t="str">
        <f aca="false">IF(ISBLANK(Values!E263),"",SUBSTITUTE(SUBSTITUTE(IF(Values!$J263, Values!$B$26, Values!$B$33), "{language}", Values!$H263), "{flag}", INDEX(options!$E$1:$E$20, Values!$V263)))</f>
        <v/>
      </c>
      <c r="BE264" s="27"/>
      <c r="BF264" s="27"/>
      <c r="BG264" s="27"/>
      <c r="BH264" s="27"/>
      <c r="DO264" s="27"/>
      <c r="DP264" s="27"/>
      <c r="DS264" s="27"/>
      <c r="DY264" s="27"/>
      <c r="DZ264" s="27"/>
      <c r="EA264" s="27"/>
      <c r="EB264" s="27"/>
      <c r="EC264" s="27"/>
      <c r="EV264" s="27"/>
    </row>
    <row r="265" customFormat="false" ht="15" hidden="false" customHeight="false" outlineLevel="0" collapsed="false">
      <c r="A265" s="27"/>
      <c r="E265" s="27"/>
      <c r="H265" s="27"/>
      <c r="I265" s="27"/>
      <c r="AL265" s="1" t="str">
        <f aca="false">IF(ISBLANK(Values!E264),"",SUBSTITUTE(SUBSTITUTE(IF(Values!$J264, Values!$B$26, Values!$B$33), "{language}", Values!$H264), "{flag}", INDEX(options!$E$1:$E$20, Values!$V264)))</f>
        <v/>
      </c>
      <c r="BE265" s="27"/>
      <c r="BF265" s="27"/>
      <c r="BG265" s="27"/>
      <c r="BH265" s="27"/>
      <c r="DO265" s="27"/>
      <c r="DP265" s="27"/>
      <c r="DS265" s="27"/>
      <c r="DY265" s="27"/>
      <c r="DZ265" s="27"/>
      <c r="EA265" s="27"/>
      <c r="EB265" s="27"/>
      <c r="EC265" s="27"/>
      <c r="EV265" s="27"/>
    </row>
    <row r="266" customFormat="false" ht="15" hidden="false" customHeight="false" outlineLevel="0" collapsed="false">
      <c r="A266" s="27"/>
      <c r="E266" s="27"/>
      <c r="H266" s="27"/>
      <c r="I266" s="27"/>
      <c r="AL266" s="1" t="str">
        <f aca="false">IF(ISBLANK(Values!E265),"",SUBSTITUTE(SUBSTITUTE(IF(Values!$J265, Values!$B$26, Values!$B$33), "{language}", Values!$H265), "{flag}", INDEX(options!$E$1:$E$20, Values!$V265)))</f>
        <v/>
      </c>
      <c r="BE266" s="27"/>
      <c r="BF266" s="27"/>
      <c r="BG266" s="27"/>
      <c r="BH266" s="27"/>
      <c r="DO266" s="27"/>
      <c r="DP266" s="27"/>
      <c r="DS266" s="27"/>
      <c r="DY266" s="27"/>
      <c r="DZ266" s="27"/>
      <c r="EA266" s="27"/>
      <c r="EB266" s="27"/>
      <c r="EC266" s="27"/>
      <c r="EV266" s="27"/>
    </row>
    <row r="267" customFormat="false" ht="15" hidden="false" customHeight="false" outlineLevel="0" collapsed="false">
      <c r="A267" s="27"/>
      <c r="E267" s="27"/>
      <c r="H267" s="27"/>
      <c r="I267" s="27"/>
      <c r="AL267" s="1" t="str">
        <f aca="false">IF(ISBLANK(Values!E266),"",SUBSTITUTE(SUBSTITUTE(IF(Values!$J266, Values!$B$26, Values!$B$33), "{language}", Values!$H266), "{flag}", INDEX(options!$E$1:$E$20, Values!$V266)))</f>
        <v/>
      </c>
      <c r="BE267" s="27"/>
      <c r="BF267" s="27"/>
      <c r="BG267" s="27"/>
      <c r="BH267" s="27"/>
      <c r="DO267" s="27"/>
      <c r="DP267" s="27"/>
      <c r="DS267" s="27"/>
      <c r="DY267" s="27"/>
      <c r="DZ267" s="27"/>
      <c r="EA267" s="27"/>
      <c r="EB267" s="27"/>
      <c r="EC267" s="27"/>
      <c r="EV267" s="27"/>
    </row>
    <row r="268" customFormat="false" ht="15" hidden="false" customHeight="false" outlineLevel="0" collapsed="false">
      <c r="A268" s="27"/>
      <c r="E268" s="27"/>
      <c r="H268" s="27"/>
      <c r="I268" s="27"/>
      <c r="AL268" s="1" t="str">
        <f aca="false">IF(ISBLANK(Values!E267),"",SUBSTITUTE(SUBSTITUTE(IF(Values!$J267, Values!$B$26, Values!$B$33), "{language}", Values!$H267), "{flag}", INDEX(options!$E$1:$E$20, Values!$V267)))</f>
        <v/>
      </c>
      <c r="BE268" s="27"/>
      <c r="BF268" s="27"/>
      <c r="BG268" s="27"/>
      <c r="BH268" s="27"/>
      <c r="DO268" s="27"/>
      <c r="DP268" s="27"/>
      <c r="DS268" s="27"/>
      <c r="DY268" s="27"/>
      <c r="DZ268" s="27"/>
      <c r="EA268" s="27"/>
      <c r="EB268" s="27"/>
      <c r="EC268" s="27"/>
      <c r="EV268" s="27"/>
    </row>
    <row r="269" customFormat="false" ht="15" hidden="false" customHeight="false" outlineLevel="0" collapsed="false">
      <c r="A269" s="27"/>
      <c r="E269" s="27"/>
      <c r="H269" s="27"/>
      <c r="I269" s="27"/>
      <c r="AL269" s="1" t="str">
        <f aca="false">IF(ISBLANK(Values!E268),"",SUBSTITUTE(SUBSTITUTE(IF(Values!$J268, Values!$B$26, Values!$B$33), "{language}", Values!$H268), "{flag}", INDEX(options!$E$1:$E$20, Values!$V268)))</f>
        <v/>
      </c>
      <c r="BE269" s="27"/>
      <c r="BF269" s="27"/>
      <c r="BG269" s="27"/>
      <c r="BH269" s="27"/>
      <c r="DO269" s="27"/>
      <c r="DP269" s="27"/>
      <c r="DS269" s="27"/>
      <c r="DY269" s="27"/>
      <c r="DZ269" s="27"/>
      <c r="EA269" s="27"/>
      <c r="EB269" s="27"/>
      <c r="EC269" s="27"/>
      <c r="EV269" s="27"/>
    </row>
    <row r="270" customFormat="false" ht="15" hidden="false" customHeight="false" outlineLevel="0" collapsed="false">
      <c r="A270" s="27"/>
      <c r="E270" s="27"/>
      <c r="H270" s="27"/>
      <c r="I270" s="27"/>
      <c r="AL270" s="1" t="str">
        <f aca="false">IF(ISBLANK(Values!E269),"",SUBSTITUTE(SUBSTITUTE(IF(Values!$J269, Values!$B$26, Values!$B$33), "{language}", Values!$H269), "{flag}", INDEX(options!$E$1:$E$20, Values!$V269)))</f>
        <v/>
      </c>
      <c r="BE270" s="27"/>
      <c r="BF270" s="27"/>
      <c r="BG270" s="27"/>
      <c r="BH270" s="27"/>
      <c r="DO270" s="27"/>
      <c r="DP270" s="27"/>
      <c r="DS270" s="27"/>
      <c r="DY270" s="27"/>
      <c r="DZ270" s="27"/>
      <c r="EA270" s="27"/>
      <c r="EB270" s="27"/>
      <c r="EC270" s="27"/>
      <c r="EV270" s="27"/>
    </row>
    <row r="271" customFormat="false" ht="15" hidden="false" customHeight="false" outlineLevel="0" collapsed="false">
      <c r="A271" s="27"/>
      <c r="E271" s="27"/>
      <c r="H271" s="27"/>
      <c r="I271" s="27"/>
      <c r="AL271" s="1" t="str">
        <f aca="false">IF(ISBLANK(Values!E270),"",SUBSTITUTE(SUBSTITUTE(IF(Values!$J270, Values!$B$26, Values!$B$33), "{language}", Values!$H270), "{flag}", INDEX(options!$E$1:$E$20, Values!$V270)))</f>
        <v/>
      </c>
      <c r="BE271" s="27"/>
      <c r="BF271" s="27"/>
      <c r="BG271" s="27"/>
      <c r="BH271" s="27"/>
      <c r="DO271" s="27"/>
      <c r="DP271" s="27"/>
      <c r="DS271" s="27"/>
      <c r="DY271" s="27"/>
      <c r="DZ271" s="27"/>
      <c r="EA271" s="27"/>
      <c r="EB271" s="27"/>
      <c r="EC271" s="27"/>
      <c r="EV271" s="27"/>
    </row>
    <row r="272" customFormat="false" ht="15" hidden="false" customHeight="false" outlineLevel="0" collapsed="false">
      <c r="A272" s="27"/>
      <c r="E272" s="27"/>
      <c r="H272" s="27"/>
      <c r="I272" s="27"/>
      <c r="AL272" s="1" t="str">
        <f aca="false">IF(ISBLANK(Values!E271),"",SUBSTITUTE(SUBSTITUTE(IF(Values!$J271, Values!$B$26, Values!$B$33), "{language}", Values!$H271), "{flag}", INDEX(options!$E$1:$E$20, Values!$V271)))</f>
        <v/>
      </c>
      <c r="BE272" s="27"/>
      <c r="BF272" s="27"/>
      <c r="BG272" s="27"/>
      <c r="BH272" s="27"/>
      <c r="DO272" s="27"/>
      <c r="DP272" s="27"/>
      <c r="DS272" s="27"/>
      <c r="DY272" s="27"/>
      <c r="DZ272" s="27"/>
      <c r="EA272" s="27"/>
      <c r="EB272" s="27"/>
      <c r="EC272" s="27"/>
      <c r="EV272" s="27"/>
    </row>
    <row r="273" customFormat="false" ht="15" hidden="false" customHeight="false" outlineLevel="0" collapsed="false">
      <c r="A273" s="27"/>
      <c r="E273" s="27"/>
      <c r="H273" s="27"/>
      <c r="I273" s="27"/>
      <c r="AL273" s="1" t="str">
        <f aca="false">IF(ISBLANK(Values!E272),"",SUBSTITUTE(SUBSTITUTE(IF(Values!$J272, Values!$B$26, Values!$B$33), "{language}", Values!$H272), "{flag}", INDEX(options!$E$1:$E$20, Values!$V272)))</f>
        <v/>
      </c>
      <c r="BE273" s="27"/>
      <c r="BF273" s="27"/>
      <c r="BG273" s="27"/>
      <c r="BH273" s="27"/>
      <c r="DO273" s="27"/>
      <c r="DP273" s="27"/>
      <c r="DS273" s="27"/>
      <c r="DY273" s="27"/>
      <c r="DZ273" s="27"/>
      <c r="EA273" s="27"/>
      <c r="EB273" s="27"/>
      <c r="EC273" s="27"/>
      <c r="EV273" s="27"/>
    </row>
    <row r="274" customFormat="false" ht="15" hidden="false" customHeight="false" outlineLevel="0" collapsed="false">
      <c r="A274" s="27"/>
      <c r="E274" s="27"/>
      <c r="H274" s="27"/>
      <c r="I274" s="27"/>
      <c r="AL274" s="1" t="str">
        <f aca="false">IF(ISBLANK(Values!E273),"",SUBSTITUTE(SUBSTITUTE(IF(Values!$J273, Values!$B$26, Values!$B$33), "{language}", Values!$H273), "{flag}", INDEX(options!$E$1:$E$20, Values!$V273)))</f>
        <v/>
      </c>
      <c r="BE274" s="27"/>
      <c r="BF274" s="27"/>
      <c r="BG274" s="27"/>
      <c r="BH274" s="27"/>
      <c r="DO274" s="27"/>
      <c r="DP274" s="27"/>
      <c r="DS274" s="27"/>
      <c r="DY274" s="27"/>
      <c r="DZ274" s="27"/>
      <c r="EA274" s="27"/>
      <c r="EB274" s="27"/>
      <c r="EC274" s="27"/>
      <c r="EV274" s="27"/>
    </row>
    <row r="275" customFormat="false" ht="15" hidden="false" customHeight="false" outlineLevel="0" collapsed="false">
      <c r="A275" s="27"/>
      <c r="E275" s="27"/>
      <c r="H275" s="27"/>
      <c r="I275" s="27"/>
      <c r="AL275" s="1" t="str">
        <f aca="false">IF(ISBLANK(Values!E274),"",SUBSTITUTE(SUBSTITUTE(IF(Values!$J274, Values!$B$26, Values!$B$33), "{language}", Values!$H274), "{flag}", INDEX(options!$E$1:$E$20, Values!$V274)))</f>
        <v/>
      </c>
      <c r="BE275" s="27"/>
      <c r="BF275" s="27"/>
      <c r="BG275" s="27"/>
      <c r="BH275" s="27"/>
      <c r="DO275" s="27"/>
      <c r="DP275" s="27"/>
      <c r="DS275" s="27"/>
      <c r="DY275" s="27"/>
      <c r="DZ275" s="27"/>
      <c r="EA275" s="27"/>
      <c r="EB275" s="27"/>
      <c r="EC275" s="27"/>
      <c r="EV275" s="27"/>
    </row>
    <row r="276" customFormat="false" ht="15" hidden="false" customHeight="false" outlineLevel="0" collapsed="false">
      <c r="A276" s="27"/>
      <c r="E276" s="27"/>
      <c r="H276" s="27"/>
      <c r="I276" s="27"/>
      <c r="AL276" s="1" t="str">
        <f aca="false">IF(ISBLANK(Values!E275),"",SUBSTITUTE(SUBSTITUTE(IF(Values!$J275, Values!$B$26, Values!$B$33), "{language}", Values!$H275), "{flag}", INDEX(options!$E$1:$E$20, Values!$V275)))</f>
        <v/>
      </c>
      <c r="BE276" s="27"/>
      <c r="BF276" s="27"/>
      <c r="BG276" s="27"/>
      <c r="BH276" s="27"/>
      <c r="DO276" s="27"/>
      <c r="DP276" s="27"/>
      <c r="DS276" s="27"/>
      <c r="DY276" s="27"/>
      <c r="DZ276" s="27"/>
      <c r="EA276" s="27"/>
      <c r="EB276" s="27"/>
      <c r="EC276" s="27"/>
      <c r="EV276" s="27"/>
    </row>
    <row r="277" customFormat="false" ht="15" hidden="false" customHeight="false" outlineLevel="0" collapsed="false">
      <c r="A277" s="27"/>
      <c r="E277" s="27"/>
      <c r="H277" s="27"/>
      <c r="I277" s="27"/>
      <c r="AL277" s="1" t="str">
        <f aca="false">IF(ISBLANK(Values!E276),"",SUBSTITUTE(SUBSTITUTE(IF(Values!$J276, Values!$B$26, Values!$B$33), "{language}", Values!$H276), "{flag}", INDEX(options!$E$1:$E$20, Values!$V276)))</f>
        <v/>
      </c>
      <c r="BE277" s="27"/>
      <c r="BF277" s="27"/>
      <c r="BG277" s="27"/>
      <c r="BH277" s="27"/>
      <c r="DO277" s="27"/>
      <c r="DP277" s="27"/>
      <c r="DS277" s="27"/>
      <c r="DY277" s="27"/>
      <c r="DZ277" s="27"/>
      <c r="EA277" s="27"/>
      <c r="EB277" s="27"/>
      <c r="EC277" s="27"/>
      <c r="EV277" s="27"/>
    </row>
    <row r="278" customFormat="false" ht="15" hidden="false" customHeight="false" outlineLevel="0" collapsed="false">
      <c r="A278" s="27"/>
      <c r="E278" s="27"/>
      <c r="H278" s="27"/>
      <c r="I278" s="27"/>
      <c r="AL278" s="1" t="str">
        <f aca="false">IF(ISBLANK(Values!E277),"",SUBSTITUTE(SUBSTITUTE(IF(Values!$J277, Values!$B$26, Values!$B$33), "{language}", Values!$H277), "{flag}", INDEX(options!$E$1:$E$20, Values!$V277)))</f>
        <v/>
      </c>
      <c r="BE278" s="27"/>
      <c r="BF278" s="27"/>
      <c r="BG278" s="27"/>
      <c r="BH278" s="27"/>
      <c r="DO278" s="27"/>
      <c r="DP278" s="27"/>
      <c r="DS278" s="27"/>
      <c r="DY278" s="27"/>
      <c r="DZ278" s="27"/>
      <c r="EA278" s="27"/>
      <c r="EB278" s="27"/>
      <c r="EC278" s="27"/>
      <c r="EV278" s="27"/>
    </row>
    <row r="279" customFormat="false" ht="15" hidden="false" customHeight="false" outlineLevel="0" collapsed="false">
      <c r="A279" s="27"/>
      <c r="E279" s="27"/>
      <c r="H279" s="27"/>
      <c r="I279" s="27"/>
      <c r="AL279" s="1" t="str">
        <f aca="false">IF(ISBLANK(Values!E278),"",SUBSTITUTE(SUBSTITUTE(IF(Values!$J278, Values!$B$26, Values!$B$33), "{language}", Values!$H278), "{flag}", INDEX(options!$E$1:$E$20, Values!$V278)))</f>
        <v/>
      </c>
      <c r="BE279" s="27"/>
      <c r="BF279" s="27"/>
      <c r="BG279" s="27"/>
      <c r="BH279" s="27"/>
      <c r="DO279" s="27"/>
      <c r="DP279" s="27"/>
      <c r="DS279" s="27"/>
      <c r="DY279" s="27"/>
      <c r="DZ279" s="27"/>
      <c r="EA279" s="27"/>
      <c r="EB279" s="27"/>
      <c r="EC279" s="27"/>
      <c r="EV279" s="27"/>
    </row>
    <row r="280" customFormat="false" ht="15" hidden="false" customHeight="false" outlineLevel="0" collapsed="false">
      <c r="A280" s="27"/>
      <c r="E280" s="27"/>
      <c r="H280" s="27"/>
      <c r="I280" s="27"/>
      <c r="AL280" s="1" t="str">
        <f aca="false">IF(ISBLANK(Values!E279),"",SUBSTITUTE(SUBSTITUTE(IF(Values!$J279, Values!$B$26, Values!$B$33), "{language}", Values!$H279), "{flag}", INDEX(options!$E$1:$E$20, Values!$V279)))</f>
        <v/>
      </c>
      <c r="BE280" s="27"/>
      <c r="BF280" s="27"/>
      <c r="BG280" s="27"/>
      <c r="BH280" s="27"/>
      <c r="DO280" s="27"/>
      <c r="DP280" s="27"/>
      <c r="DS280" s="27"/>
      <c r="DY280" s="27"/>
      <c r="DZ280" s="27"/>
      <c r="EA280" s="27"/>
      <c r="EB280" s="27"/>
      <c r="EC280" s="27"/>
      <c r="EV280" s="27"/>
    </row>
    <row r="281" customFormat="false" ht="15" hidden="false" customHeight="false" outlineLevel="0" collapsed="false">
      <c r="A281" s="27"/>
      <c r="E281" s="27"/>
      <c r="H281" s="27"/>
      <c r="I281" s="27"/>
      <c r="AL281" s="1" t="str">
        <f aca="false">IF(ISBLANK(Values!E280),"",SUBSTITUTE(SUBSTITUTE(IF(Values!$J280, Values!$B$26, Values!$B$33), "{language}", Values!$H280), "{flag}", INDEX(options!$E$1:$E$20, Values!$V280)))</f>
        <v/>
      </c>
      <c r="BE281" s="27"/>
      <c r="BF281" s="27"/>
      <c r="BG281" s="27"/>
      <c r="BH281" s="27"/>
      <c r="DO281" s="27"/>
      <c r="DP281" s="27"/>
      <c r="DS281" s="27"/>
      <c r="DY281" s="27"/>
      <c r="DZ281" s="27"/>
      <c r="EA281" s="27"/>
      <c r="EB281" s="27"/>
      <c r="EC281" s="27"/>
      <c r="EV281" s="27"/>
    </row>
    <row r="282" customFormat="false" ht="15" hidden="false" customHeight="false" outlineLevel="0" collapsed="false">
      <c r="A282" s="27"/>
      <c r="E282" s="27"/>
      <c r="H282" s="27"/>
      <c r="I282" s="27"/>
      <c r="AL282" s="1" t="str">
        <f aca="false">IF(ISBLANK(Values!E281),"",SUBSTITUTE(SUBSTITUTE(IF(Values!$J281, Values!$B$26, Values!$B$33), "{language}", Values!$H281), "{flag}", INDEX(options!$E$1:$E$20, Values!$V281)))</f>
        <v/>
      </c>
      <c r="BE282" s="27"/>
      <c r="BF282" s="27"/>
      <c r="BG282" s="27"/>
      <c r="BH282" s="27"/>
      <c r="DO282" s="27"/>
      <c r="DP282" s="27"/>
      <c r="DS282" s="27"/>
      <c r="DY282" s="27"/>
      <c r="DZ282" s="27"/>
      <c r="EA282" s="27"/>
      <c r="EB282" s="27"/>
      <c r="EC282" s="27"/>
      <c r="EV282" s="27"/>
    </row>
    <row r="283" customFormat="false" ht="15" hidden="false" customHeight="false" outlineLevel="0" collapsed="false">
      <c r="A283" s="27"/>
      <c r="E283" s="27"/>
      <c r="H283" s="27"/>
      <c r="I283" s="27"/>
      <c r="AL283" s="1" t="str">
        <f aca="false">IF(ISBLANK(Values!E282),"",SUBSTITUTE(SUBSTITUTE(IF(Values!$J282, Values!$B$26, Values!$B$33), "{language}", Values!$H282), "{flag}", INDEX(options!$E$1:$E$20, Values!$V282)))</f>
        <v/>
      </c>
      <c r="BE283" s="27"/>
      <c r="BF283" s="27"/>
      <c r="BG283" s="27"/>
      <c r="BH283" s="27"/>
      <c r="DO283" s="27"/>
      <c r="DP283" s="27"/>
      <c r="DS283" s="27"/>
      <c r="DY283" s="27"/>
      <c r="DZ283" s="27"/>
      <c r="EA283" s="27"/>
      <c r="EB283" s="27"/>
      <c r="EC283" s="27"/>
      <c r="EV283" s="27"/>
    </row>
    <row r="284" customFormat="false" ht="15" hidden="false" customHeight="false" outlineLevel="0" collapsed="false">
      <c r="A284" s="27"/>
      <c r="E284" s="27"/>
      <c r="H284" s="27"/>
      <c r="I284" s="27"/>
      <c r="AL284" s="1" t="str">
        <f aca="false">IF(ISBLANK(Values!E283),"",SUBSTITUTE(SUBSTITUTE(IF(Values!$J283, Values!$B$26, Values!$B$33), "{language}", Values!$H283), "{flag}", INDEX(options!$E$1:$E$20, Values!$V283)))</f>
        <v/>
      </c>
      <c r="BE284" s="27"/>
      <c r="BF284" s="27"/>
      <c r="BG284" s="27"/>
      <c r="BH284" s="27"/>
      <c r="DO284" s="27"/>
      <c r="DP284" s="27"/>
      <c r="DS284" s="27"/>
      <c r="DY284" s="27"/>
      <c r="DZ284" s="27"/>
      <c r="EA284" s="27"/>
      <c r="EB284" s="27"/>
      <c r="EC284" s="27"/>
      <c r="EV284" s="27"/>
    </row>
    <row r="285" customFormat="false" ht="15" hidden="false" customHeight="false" outlineLevel="0" collapsed="false">
      <c r="A285" s="27"/>
      <c r="E285" s="27"/>
      <c r="H285" s="27"/>
      <c r="I285" s="27"/>
      <c r="AL285" s="1" t="str">
        <f aca="false">IF(ISBLANK(Values!E284),"",SUBSTITUTE(SUBSTITUTE(IF(Values!$J284, Values!$B$26, Values!$B$33), "{language}", Values!$H284), "{flag}", INDEX(options!$E$1:$E$20, Values!$V284)))</f>
        <v/>
      </c>
      <c r="BE285" s="27"/>
      <c r="BF285" s="27"/>
      <c r="BG285" s="27"/>
      <c r="BH285" s="27"/>
      <c r="DO285" s="27"/>
      <c r="DP285" s="27"/>
      <c r="DS285" s="27"/>
      <c r="DY285" s="27"/>
      <c r="DZ285" s="27"/>
      <c r="EA285" s="27"/>
      <c r="EB285" s="27"/>
      <c r="EC285" s="27"/>
      <c r="EV285" s="27"/>
    </row>
    <row r="286" customFormat="false" ht="15" hidden="false" customHeight="false" outlineLevel="0" collapsed="false">
      <c r="A286" s="27"/>
      <c r="E286" s="27"/>
      <c r="H286" s="27"/>
      <c r="I286" s="27"/>
      <c r="AL286" s="1" t="str">
        <f aca="false">IF(ISBLANK(Values!E285),"",SUBSTITUTE(SUBSTITUTE(IF(Values!$J285, Values!$B$26, Values!$B$33), "{language}", Values!$H285), "{flag}", INDEX(options!$E$1:$E$20, Values!$V285)))</f>
        <v/>
      </c>
      <c r="BE286" s="27"/>
      <c r="BF286" s="27"/>
      <c r="BG286" s="27"/>
      <c r="BH286" s="27"/>
      <c r="DO286" s="27"/>
      <c r="DP286" s="27"/>
      <c r="DS286" s="27"/>
      <c r="DY286" s="27"/>
      <c r="DZ286" s="27"/>
      <c r="EA286" s="27"/>
      <c r="EB286" s="27"/>
      <c r="EC286" s="27"/>
      <c r="EV286" s="27"/>
    </row>
    <row r="287" customFormat="false" ht="15" hidden="false" customHeight="false" outlineLevel="0" collapsed="false">
      <c r="A287" s="27"/>
      <c r="E287" s="27"/>
      <c r="H287" s="27"/>
      <c r="I287" s="27"/>
      <c r="AL287" s="1" t="str">
        <f aca="false">IF(ISBLANK(Values!E286),"",SUBSTITUTE(SUBSTITUTE(IF(Values!$J286, Values!$B$26, Values!$B$33), "{language}", Values!$H286), "{flag}", INDEX(options!$E$1:$E$20, Values!$V286)))</f>
        <v/>
      </c>
      <c r="BE287" s="27"/>
      <c r="BF287" s="27"/>
      <c r="BG287" s="27"/>
      <c r="BH287" s="27"/>
      <c r="DO287" s="27"/>
      <c r="DP287" s="27"/>
      <c r="DS287" s="27"/>
      <c r="DY287" s="27"/>
      <c r="DZ287" s="27"/>
      <c r="EA287" s="27"/>
      <c r="EB287" s="27"/>
      <c r="EC287" s="27"/>
      <c r="EV287" s="27"/>
    </row>
    <row r="288" customFormat="false" ht="15" hidden="false" customHeight="false" outlineLevel="0" collapsed="false">
      <c r="A288" s="27"/>
      <c r="E288" s="27"/>
      <c r="H288" s="27"/>
      <c r="I288" s="27"/>
      <c r="AL288" s="1" t="str">
        <f aca="false">IF(ISBLANK(Values!E287),"",SUBSTITUTE(SUBSTITUTE(IF(Values!$J287, Values!$B$26, Values!$B$33), "{language}", Values!$H287), "{flag}", INDEX(options!$E$1:$E$20, Values!$V287)))</f>
        <v/>
      </c>
      <c r="BE288" s="27"/>
      <c r="BF288" s="27"/>
      <c r="BG288" s="27"/>
      <c r="BH288" s="27"/>
      <c r="DO288" s="27"/>
      <c r="DP288" s="27"/>
      <c r="DS288" s="27"/>
      <c r="DY288" s="27"/>
      <c r="DZ288" s="27"/>
      <c r="EA288" s="27"/>
      <c r="EB288" s="27"/>
      <c r="EC288" s="27"/>
      <c r="EV288" s="27"/>
    </row>
    <row r="289" customFormat="false" ht="15" hidden="false" customHeight="false" outlineLevel="0" collapsed="false">
      <c r="A289" s="27"/>
      <c r="E289" s="27"/>
      <c r="H289" s="27"/>
      <c r="I289" s="27"/>
      <c r="AL289" s="1" t="str">
        <f aca="false">IF(ISBLANK(Values!E288),"",SUBSTITUTE(SUBSTITUTE(IF(Values!$J288, Values!$B$26, Values!$B$33), "{language}", Values!$H288), "{flag}", INDEX(options!$E$1:$E$20, Values!$V288)))</f>
        <v/>
      </c>
      <c r="BE289" s="27"/>
      <c r="BF289" s="27"/>
      <c r="BG289" s="27"/>
      <c r="BH289" s="27"/>
      <c r="DO289" s="27"/>
      <c r="DP289" s="27"/>
      <c r="DS289" s="27"/>
      <c r="DY289" s="27"/>
      <c r="DZ289" s="27"/>
      <c r="EA289" s="27"/>
      <c r="EB289" s="27"/>
      <c r="EC289" s="27"/>
      <c r="EV289" s="27"/>
    </row>
    <row r="290" customFormat="false" ht="15" hidden="false" customHeight="false" outlineLevel="0" collapsed="false">
      <c r="A290" s="27"/>
      <c r="E290" s="27"/>
      <c r="H290" s="27"/>
      <c r="I290" s="27"/>
      <c r="AL290" s="1" t="str">
        <f aca="false">IF(ISBLANK(Values!E289),"",SUBSTITUTE(SUBSTITUTE(IF(Values!$J289, Values!$B$26, Values!$B$33), "{language}", Values!$H289), "{flag}", INDEX(options!$E$1:$E$20, Values!$V289)))</f>
        <v/>
      </c>
      <c r="BE290" s="27"/>
      <c r="BF290" s="27"/>
      <c r="BG290" s="27"/>
      <c r="BH290" s="27"/>
      <c r="DO290" s="27"/>
      <c r="DP290" s="27"/>
      <c r="DS290" s="27"/>
      <c r="DY290" s="27"/>
      <c r="DZ290" s="27"/>
      <c r="EA290" s="27"/>
      <c r="EB290" s="27"/>
      <c r="EC290" s="27"/>
      <c r="EV290" s="27"/>
    </row>
    <row r="291" customFormat="false" ht="15" hidden="false" customHeight="false" outlineLevel="0" collapsed="false">
      <c r="A291" s="27"/>
      <c r="E291" s="27"/>
      <c r="H291" s="27"/>
      <c r="I291" s="27"/>
      <c r="AL291" s="1" t="str">
        <f aca="false">IF(ISBLANK(Values!E290),"",SUBSTITUTE(SUBSTITUTE(IF(Values!$J290, Values!$B$26, Values!$B$33), "{language}", Values!$H290), "{flag}", INDEX(options!$E$1:$E$20, Values!$V290)))</f>
        <v/>
      </c>
      <c r="BE291" s="27"/>
      <c r="BF291" s="27"/>
      <c r="BG291" s="27"/>
      <c r="BH291" s="27"/>
      <c r="DO291" s="27"/>
      <c r="DP291" s="27"/>
      <c r="DS291" s="27"/>
      <c r="DY291" s="27"/>
      <c r="DZ291" s="27"/>
      <c r="EA291" s="27"/>
      <c r="EB291" s="27"/>
      <c r="EC291" s="27"/>
      <c r="EV291" s="27"/>
    </row>
    <row r="292" customFormat="false" ht="15" hidden="false" customHeight="false" outlineLevel="0" collapsed="false">
      <c r="A292" s="27"/>
      <c r="E292" s="27"/>
      <c r="H292" s="27"/>
      <c r="I292" s="27"/>
      <c r="AL292" s="1" t="str">
        <f aca="false">IF(ISBLANK(Values!E291),"",SUBSTITUTE(SUBSTITUTE(IF(Values!$J291, Values!$B$26, Values!$B$33), "{language}", Values!$H291), "{flag}", INDEX(options!$E$1:$E$20, Values!$V291)))</f>
        <v/>
      </c>
      <c r="BE292" s="27"/>
      <c r="BF292" s="27"/>
      <c r="BG292" s="27"/>
      <c r="BH292" s="27"/>
      <c r="DO292" s="27"/>
      <c r="DP292" s="27"/>
      <c r="DS292" s="27"/>
      <c r="DY292" s="27"/>
      <c r="DZ292" s="27"/>
      <c r="EA292" s="27"/>
      <c r="EB292" s="27"/>
      <c r="EC292" s="27"/>
      <c r="EV292" s="27"/>
    </row>
    <row r="293" customFormat="false" ht="15" hidden="false" customHeight="false" outlineLevel="0" collapsed="false">
      <c r="A293" s="27"/>
      <c r="E293" s="27"/>
      <c r="H293" s="27"/>
      <c r="I293" s="27"/>
      <c r="AL293" s="1" t="str">
        <f aca="false">IF(ISBLANK(Values!E292),"",SUBSTITUTE(SUBSTITUTE(IF(Values!$J292, Values!$B$26, Values!$B$33), "{language}", Values!$H292), "{flag}", INDEX(options!$E$1:$E$20, Values!$V292)))</f>
        <v/>
      </c>
      <c r="BE293" s="27"/>
      <c r="BF293" s="27"/>
      <c r="BG293" s="27"/>
      <c r="BH293" s="27"/>
      <c r="DO293" s="27"/>
      <c r="DP293" s="27"/>
      <c r="DS293" s="27"/>
      <c r="DY293" s="27"/>
      <c r="DZ293" s="27"/>
      <c r="EA293" s="27"/>
      <c r="EB293" s="27"/>
      <c r="EC293" s="27"/>
      <c r="EV293" s="27"/>
    </row>
    <row r="294" customFormat="false" ht="15" hidden="false" customHeight="false" outlineLevel="0" collapsed="false">
      <c r="A294" s="27"/>
      <c r="E294" s="27"/>
      <c r="H294" s="27"/>
      <c r="I294" s="27"/>
      <c r="AL294" s="1" t="str">
        <f aca="false">IF(ISBLANK(Values!E293),"",SUBSTITUTE(SUBSTITUTE(IF(Values!$J293, Values!$B$26, Values!$B$33), "{language}", Values!$H293), "{flag}", INDEX(options!$E$1:$E$20, Values!$V293)))</f>
        <v/>
      </c>
      <c r="BE294" s="27"/>
      <c r="BF294" s="27"/>
      <c r="BG294" s="27"/>
      <c r="BH294" s="27"/>
      <c r="DO294" s="27"/>
      <c r="DP294" s="27"/>
      <c r="DS294" s="27"/>
      <c r="DY294" s="27"/>
      <c r="DZ294" s="27"/>
      <c r="EA294" s="27"/>
      <c r="EB294" s="27"/>
      <c r="EC294" s="27"/>
      <c r="EV294" s="27"/>
    </row>
    <row r="295" customFormat="false" ht="15" hidden="false" customHeight="false" outlineLevel="0" collapsed="false">
      <c r="A295" s="27"/>
      <c r="E295" s="27"/>
      <c r="H295" s="27"/>
      <c r="I295" s="27"/>
      <c r="AL295" s="1" t="str">
        <f aca="false">IF(ISBLANK(Values!E294),"",SUBSTITUTE(SUBSTITUTE(IF(Values!$J294, Values!$B$26, Values!$B$33), "{language}", Values!$H294), "{flag}", INDEX(options!$E$1:$E$20, Values!$V294)))</f>
        <v/>
      </c>
      <c r="BE295" s="27"/>
      <c r="BF295" s="27"/>
      <c r="BG295" s="27"/>
      <c r="BH295" s="27"/>
      <c r="DO295" s="27"/>
      <c r="DP295" s="27"/>
      <c r="DS295" s="27"/>
      <c r="DY295" s="27"/>
      <c r="DZ295" s="27"/>
      <c r="EA295" s="27"/>
      <c r="EB295" s="27"/>
      <c r="EC295" s="27"/>
      <c r="EV295" s="27"/>
    </row>
    <row r="296" customFormat="false" ht="15" hidden="false" customHeight="false" outlineLevel="0" collapsed="false">
      <c r="A296" s="27"/>
      <c r="E296" s="27"/>
      <c r="H296" s="27"/>
      <c r="I296" s="27"/>
      <c r="AL296" s="1" t="str">
        <f aca="false">IF(ISBLANK(Values!E295),"",SUBSTITUTE(SUBSTITUTE(IF(Values!$J295, Values!$B$26, Values!$B$33), "{language}", Values!$H295), "{flag}", INDEX(options!$E$1:$E$20, Values!$V295)))</f>
        <v/>
      </c>
      <c r="BE296" s="27"/>
      <c r="BF296" s="27"/>
      <c r="BG296" s="27"/>
      <c r="BH296" s="27"/>
      <c r="DO296" s="27"/>
      <c r="DP296" s="27"/>
      <c r="DS296" s="27"/>
      <c r="DY296" s="27"/>
      <c r="DZ296" s="27"/>
      <c r="EA296" s="27"/>
      <c r="EB296" s="27"/>
      <c r="EC296" s="27"/>
      <c r="EV296" s="27"/>
    </row>
    <row r="297" customFormat="false" ht="15" hidden="false" customHeight="false" outlineLevel="0" collapsed="false">
      <c r="A297" s="27"/>
      <c r="E297" s="27"/>
      <c r="H297" s="27"/>
      <c r="I297" s="27"/>
      <c r="AL297" s="1" t="str">
        <f aca="false">IF(ISBLANK(Values!E296),"",SUBSTITUTE(SUBSTITUTE(IF(Values!$J296, Values!$B$26, Values!$B$33), "{language}", Values!$H296), "{flag}", INDEX(options!$E$1:$E$20, Values!$V296)))</f>
        <v/>
      </c>
      <c r="BE297" s="27"/>
      <c r="BF297" s="27"/>
      <c r="BG297" s="27"/>
      <c r="BH297" s="27"/>
      <c r="DO297" s="27"/>
      <c r="DP297" s="27"/>
      <c r="DS297" s="27"/>
      <c r="DY297" s="27"/>
      <c r="DZ297" s="27"/>
      <c r="EA297" s="27"/>
      <c r="EB297" s="27"/>
      <c r="EC297" s="27"/>
      <c r="EV297" s="27"/>
    </row>
    <row r="298" customFormat="false" ht="15" hidden="false" customHeight="false" outlineLevel="0" collapsed="false">
      <c r="A298" s="27"/>
      <c r="E298" s="27"/>
      <c r="H298" s="27"/>
      <c r="I298" s="27"/>
      <c r="AL298" s="1" t="str">
        <f aca="false">IF(ISBLANK(Values!E297),"",SUBSTITUTE(SUBSTITUTE(IF(Values!$J297, Values!$B$26, Values!$B$33), "{language}", Values!$H297), "{flag}", INDEX(options!$E$1:$E$20, Values!$V297)))</f>
        <v/>
      </c>
      <c r="BE298" s="27"/>
      <c r="BF298" s="27"/>
      <c r="BG298" s="27"/>
      <c r="BH298" s="27"/>
      <c r="DO298" s="27"/>
      <c r="DP298" s="27"/>
      <c r="DS298" s="27"/>
      <c r="DY298" s="27"/>
      <c r="DZ298" s="27"/>
      <c r="EA298" s="27"/>
      <c r="EB298" s="27"/>
      <c r="EC298" s="27"/>
      <c r="EV298" s="27"/>
    </row>
    <row r="299" customFormat="false" ht="15" hidden="false" customHeight="false" outlineLevel="0" collapsed="false">
      <c r="A299" s="27"/>
      <c r="E299" s="27"/>
      <c r="H299" s="27"/>
      <c r="I299" s="27"/>
      <c r="AL299" s="1" t="str">
        <f aca="false">IF(ISBLANK(Values!E298),"",SUBSTITUTE(SUBSTITUTE(IF(Values!$J298, Values!$B$26, Values!$B$33), "{language}", Values!$H298), "{flag}", INDEX(options!$E$1:$E$20, Values!$V298)))</f>
        <v/>
      </c>
      <c r="BE299" s="27"/>
      <c r="BF299" s="27"/>
      <c r="BG299" s="27"/>
      <c r="BH299" s="27"/>
      <c r="DO299" s="27"/>
      <c r="DP299" s="27"/>
      <c r="DS299" s="27"/>
      <c r="DY299" s="27"/>
      <c r="DZ299" s="27"/>
      <c r="EA299" s="27"/>
      <c r="EB299" s="27"/>
      <c r="EC299" s="27"/>
      <c r="EV299" s="27"/>
    </row>
    <row r="300" customFormat="false" ht="15" hidden="false" customHeight="false" outlineLevel="0" collapsed="false">
      <c r="A300" s="27"/>
      <c r="E300" s="27"/>
      <c r="H300" s="27"/>
      <c r="I300" s="27"/>
      <c r="AL300" s="1" t="str">
        <f aca="false">IF(ISBLANK(Values!E299),"",SUBSTITUTE(SUBSTITUTE(IF(Values!$J299, Values!$B$26, Values!$B$33), "{language}", Values!$H299), "{flag}", INDEX(options!$E$1:$E$20, Values!$V299)))</f>
        <v/>
      </c>
      <c r="BE300" s="27"/>
      <c r="BF300" s="27"/>
      <c r="BG300" s="27"/>
      <c r="BH300" s="27"/>
      <c r="DO300" s="27"/>
      <c r="DP300" s="27"/>
      <c r="DS300" s="27"/>
      <c r="DY300" s="27"/>
      <c r="DZ300" s="27"/>
      <c r="EA300" s="27"/>
      <c r="EB300" s="27"/>
      <c r="EC300" s="27"/>
      <c r="EV300" s="27"/>
    </row>
    <row r="301" customFormat="false" ht="15" hidden="false" customHeight="false" outlineLevel="0" collapsed="false">
      <c r="A301" s="27"/>
      <c r="E301" s="27"/>
      <c r="H301" s="27"/>
      <c r="I301" s="27"/>
      <c r="AL301" s="1" t="str">
        <f aca="false">IF(ISBLANK(Values!E300),"",SUBSTITUTE(SUBSTITUTE(IF(Values!$J300, Values!$B$26, Values!$B$33), "{language}", Values!$H300), "{flag}", INDEX(options!$E$1:$E$20, Values!$V300)))</f>
        <v/>
      </c>
      <c r="BE301" s="27"/>
      <c r="BF301" s="27"/>
      <c r="BG301" s="27"/>
      <c r="BH301" s="27"/>
      <c r="DO301" s="27"/>
      <c r="DP301" s="27"/>
      <c r="DS301" s="27"/>
      <c r="DY301" s="27"/>
      <c r="DZ301" s="27"/>
      <c r="EA301" s="27"/>
      <c r="EB301" s="27"/>
      <c r="EC301" s="27"/>
      <c r="EV301" s="27"/>
    </row>
    <row r="302" customFormat="false" ht="15" hidden="false" customHeight="false" outlineLevel="0" collapsed="false">
      <c r="A302" s="27"/>
      <c r="E302" s="27"/>
      <c r="H302" s="27"/>
      <c r="I302" s="27"/>
      <c r="AL302" s="1" t="str">
        <f aca="false">IF(ISBLANK(Values!E301),"",SUBSTITUTE(SUBSTITUTE(IF(Values!$J301, Values!$B$26, Values!$B$33), "{language}", Values!$H301), "{flag}", INDEX(options!$E$1:$E$20, Values!$V301)))</f>
        <v/>
      </c>
      <c r="BE302" s="27"/>
      <c r="BF302" s="27"/>
      <c r="BG302" s="27"/>
      <c r="BH302" s="27"/>
      <c r="DO302" s="27"/>
      <c r="DP302" s="27"/>
      <c r="DS302" s="27"/>
      <c r="DY302" s="27"/>
      <c r="DZ302" s="27"/>
      <c r="EA302" s="27"/>
      <c r="EB302" s="27"/>
      <c r="EC302" s="27"/>
      <c r="EV302" s="27"/>
    </row>
    <row r="303" customFormat="false" ht="15" hidden="false" customHeight="false" outlineLevel="0" collapsed="false">
      <c r="A303" s="27"/>
      <c r="E303" s="27"/>
      <c r="H303" s="27"/>
      <c r="I303" s="27"/>
      <c r="AL303" s="1" t="str">
        <f aca="false">IF(ISBLANK(Values!E302),"",SUBSTITUTE(SUBSTITUTE(IF(Values!$J302, Values!$B$26, Values!$B$33), "{language}", Values!$H302), "{flag}", INDEX(options!$E$1:$E$20, Values!$V302)))</f>
        <v/>
      </c>
      <c r="BE303" s="27"/>
      <c r="BF303" s="27"/>
      <c r="BG303" s="27"/>
      <c r="BH303" s="27"/>
      <c r="DO303" s="27"/>
      <c r="DP303" s="27"/>
      <c r="DS303" s="27"/>
      <c r="DY303" s="27"/>
      <c r="DZ303" s="27"/>
      <c r="EA303" s="27"/>
      <c r="EB303" s="27"/>
      <c r="EC303" s="27"/>
      <c r="EV303" s="27"/>
    </row>
    <row r="304" customFormat="false" ht="15" hidden="false" customHeight="false" outlineLevel="0" collapsed="false">
      <c r="A304" s="27"/>
      <c r="E304" s="27"/>
      <c r="H304" s="27"/>
      <c r="I304" s="27"/>
      <c r="AL304" s="1" t="str">
        <f aca="false">IF(ISBLANK(Values!E303),"",SUBSTITUTE(SUBSTITUTE(IF(Values!$J303, Values!$B$26, Values!$B$33), "{language}", Values!$H303), "{flag}", INDEX(options!$E$1:$E$20, Values!$V303)))</f>
        <v/>
      </c>
      <c r="BE304" s="27"/>
      <c r="BF304" s="27"/>
      <c r="BG304" s="27"/>
      <c r="BH304" s="27"/>
      <c r="DO304" s="27"/>
      <c r="DP304" s="27"/>
      <c r="DS304" s="27"/>
      <c r="DY304" s="27"/>
      <c r="DZ304" s="27"/>
      <c r="EA304" s="27"/>
      <c r="EB304" s="27"/>
      <c r="EC304" s="27"/>
      <c r="EV304" s="27"/>
    </row>
    <row r="305" customFormat="false" ht="15" hidden="false" customHeight="false" outlineLevel="0" collapsed="false">
      <c r="A305" s="27"/>
      <c r="E305" s="27"/>
      <c r="H305" s="27"/>
      <c r="I305" s="27"/>
      <c r="AL305" s="1" t="str">
        <f aca="false">IF(ISBLANK(Values!E304),"",SUBSTITUTE(SUBSTITUTE(IF(Values!$J304, Values!$B$26, Values!$B$33), "{language}", Values!$H304), "{flag}", INDEX(options!$E$1:$E$20, Values!$V304)))</f>
        <v/>
      </c>
      <c r="BE305" s="27"/>
      <c r="BF305" s="27"/>
      <c r="BG305" s="27"/>
      <c r="BH305" s="27"/>
      <c r="DO305" s="27"/>
      <c r="DP305" s="27"/>
      <c r="DS305" s="27"/>
      <c r="DY305" s="27"/>
      <c r="DZ305" s="27"/>
      <c r="EA305" s="27"/>
      <c r="EB305" s="27"/>
      <c r="EC305" s="27"/>
      <c r="EV305" s="27"/>
    </row>
    <row r="306" customFormat="false" ht="15" hidden="false" customHeight="false" outlineLevel="0" collapsed="false">
      <c r="A306" s="27"/>
      <c r="E306" s="27"/>
      <c r="H306" s="27"/>
      <c r="I306" s="27"/>
      <c r="AL306" s="1" t="str">
        <f aca="false">IF(ISBLANK(Values!E305),"",SUBSTITUTE(SUBSTITUTE(IF(Values!$J305, Values!$B$26, Values!$B$33), "{language}", Values!$H305), "{flag}", INDEX(options!$E$1:$E$20, Values!$V305)))</f>
        <v/>
      </c>
      <c r="BE306" s="27"/>
      <c r="BF306" s="27"/>
      <c r="BG306" s="27"/>
      <c r="BH306" s="27"/>
      <c r="DO306" s="27"/>
      <c r="DP306" s="27"/>
      <c r="DS306" s="27"/>
      <c r="DY306" s="27"/>
      <c r="DZ306" s="27"/>
      <c r="EA306" s="27"/>
      <c r="EB306" s="27"/>
      <c r="EC306" s="27"/>
      <c r="EV306" s="27"/>
    </row>
    <row r="307" customFormat="false" ht="15" hidden="false" customHeight="false" outlineLevel="0" collapsed="false">
      <c r="A307" s="27"/>
      <c r="E307" s="27"/>
      <c r="H307" s="27"/>
      <c r="I307" s="27"/>
      <c r="AL307" s="1" t="str">
        <f aca="false">IF(ISBLANK(Values!E306),"",SUBSTITUTE(SUBSTITUTE(IF(Values!$J306, Values!$B$26, Values!$B$33), "{language}", Values!$H306), "{flag}", INDEX(options!$E$1:$E$20, Values!$V306)))</f>
        <v/>
      </c>
      <c r="BE307" s="27"/>
      <c r="BF307" s="27"/>
      <c r="BG307" s="27"/>
      <c r="BH307" s="27"/>
      <c r="DO307" s="27"/>
      <c r="DP307" s="27"/>
      <c r="DS307" s="27"/>
      <c r="DY307" s="27"/>
      <c r="DZ307" s="27"/>
      <c r="EA307" s="27"/>
      <c r="EB307" s="27"/>
      <c r="EC307" s="27"/>
      <c r="EV307" s="27"/>
    </row>
    <row r="308" customFormat="false" ht="15" hidden="false" customHeight="false" outlineLevel="0" collapsed="false">
      <c r="A308" s="27"/>
      <c r="E308" s="27"/>
      <c r="H308" s="27"/>
      <c r="I308" s="27"/>
      <c r="AL308" s="1" t="str">
        <f aca="false">IF(ISBLANK(Values!E307),"",SUBSTITUTE(SUBSTITUTE(IF(Values!$J307, Values!$B$26, Values!$B$33), "{language}", Values!$H307), "{flag}", INDEX(options!$E$1:$E$20, Values!$V307)))</f>
        <v/>
      </c>
      <c r="BE308" s="27"/>
      <c r="BF308" s="27"/>
      <c r="BG308" s="27"/>
      <c r="BH308" s="27"/>
      <c r="DO308" s="27"/>
      <c r="DP308" s="27"/>
      <c r="DS308" s="27"/>
      <c r="DY308" s="27"/>
      <c r="DZ308" s="27"/>
      <c r="EA308" s="27"/>
      <c r="EB308" s="27"/>
      <c r="EC308" s="27"/>
      <c r="EV308" s="27"/>
    </row>
    <row r="309" customFormat="false" ht="15" hidden="false" customHeight="false" outlineLevel="0" collapsed="false">
      <c r="A309" s="27"/>
      <c r="E309" s="27"/>
      <c r="H309" s="27"/>
      <c r="I309" s="27"/>
      <c r="AL309" s="1" t="str">
        <f aca="false">IF(ISBLANK(Values!E308),"",SUBSTITUTE(SUBSTITUTE(IF(Values!$J308, Values!$B$26, Values!$B$33), "{language}", Values!$H308), "{flag}", INDEX(options!$E$1:$E$20, Values!$V308)))</f>
        <v/>
      </c>
      <c r="BE309" s="27"/>
      <c r="BF309" s="27"/>
      <c r="BG309" s="27"/>
      <c r="BH309" s="27"/>
      <c r="DO309" s="27"/>
      <c r="DP309" s="27"/>
      <c r="DS309" s="27"/>
      <c r="DY309" s="27"/>
      <c r="DZ309" s="27"/>
      <c r="EA309" s="27"/>
      <c r="EB309" s="27"/>
      <c r="EC309" s="27"/>
      <c r="EV309" s="27"/>
    </row>
    <row r="310" customFormat="false" ht="15" hidden="false" customHeight="false" outlineLevel="0" collapsed="false">
      <c r="A310" s="27"/>
      <c r="E310" s="27"/>
      <c r="H310" s="27"/>
      <c r="I310" s="27"/>
      <c r="AL310" s="1" t="str">
        <f aca="false">IF(ISBLANK(Values!E309),"",SUBSTITUTE(SUBSTITUTE(IF(Values!$J309, Values!$B$26, Values!$B$33), "{language}", Values!$H309), "{flag}", INDEX(options!$E$1:$E$20, Values!$V309)))</f>
        <v/>
      </c>
      <c r="BE310" s="27"/>
      <c r="BF310" s="27"/>
      <c r="BG310" s="27"/>
      <c r="BH310" s="27"/>
      <c r="DO310" s="27"/>
      <c r="DP310" s="27"/>
      <c r="DS310" s="27"/>
      <c r="DY310" s="27"/>
      <c r="DZ310" s="27"/>
      <c r="EA310" s="27"/>
      <c r="EB310" s="27"/>
      <c r="EC310" s="27"/>
      <c r="EV310" s="27"/>
    </row>
    <row r="311" customFormat="false" ht="15" hidden="false" customHeight="false" outlineLevel="0" collapsed="false">
      <c r="A311" s="27"/>
      <c r="E311" s="27"/>
      <c r="H311" s="27"/>
      <c r="I311" s="27"/>
      <c r="AL311" s="1" t="str">
        <f aca="false">IF(ISBLANK(Values!E310),"",SUBSTITUTE(SUBSTITUTE(IF(Values!$J310, Values!$B$26, Values!$B$33), "{language}", Values!$H310), "{flag}", INDEX(options!$E$1:$E$20, Values!$V310)))</f>
        <v/>
      </c>
      <c r="BE311" s="27"/>
      <c r="BF311" s="27"/>
      <c r="BG311" s="27"/>
      <c r="BH311" s="27"/>
      <c r="DO311" s="27"/>
      <c r="DP311" s="27"/>
      <c r="DS311" s="27"/>
      <c r="DY311" s="27"/>
      <c r="DZ311" s="27"/>
      <c r="EA311" s="27"/>
      <c r="EB311" s="27"/>
      <c r="EC311" s="27"/>
      <c r="EV311" s="27"/>
    </row>
    <row r="312" customFormat="false" ht="15" hidden="false" customHeight="false" outlineLevel="0" collapsed="false">
      <c r="A312" s="27"/>
      <c r="E312" s="27"/>
      <c r="H312" s="27"/>
      <c r="I312" s="27"/>
      <c r="AL312" s="1" t="str">
        <f aca="false">IF(ISBLANK(Values!E311),"",SUBSTITUTE(SUBSTITUTE(IF(Values!$J311, Values!$B$26, Values!$B$33), "{language}", Values!$H311), "{flag}", INDEX(options!$E$1:$E$20, Values!$V311)))</f>
        <v/>
      </c>
      <c r="BE312" s="27"/>
      <c r="BF312" s="27"/>
      <c r="BG312" s="27"/>
      <c r="BH312" s="27"/>
      <c r="DO312" s="27"/>
      <c r="DP312" s="27"/>
      <c r="DS312" s="27"/>
      <c r="DY312" s="27"/>
      <c r="DZ312" s="27"/>
      <c r="EA312" s="27"/>
      <c r="EB312" s="27"/>
      <c r="EC312" s="27"/>
      <c r="EV312" s="27"/>
    </row>
    <row r="313" customFormat="false" ht="15" hidden="false" customHeight="false" outlineLevel="0" collapsed="false">
      <c r="A313" s="27"/>
      <c r="E313" s="27"/>
      <c r="H313" s="27"/>
      <c r="I313" s="27"/>
      <c r="AL313" s="1" t="str">
        <f aca="false">IF(ISBLANK(Values!E312),"",SUBSTITUTE(SUBSTITUTE(IF(Values!$J312, Values!$B$26, Values!$B$33), "{language}", Values!$H312), "{flag}", INDEX(options!$E$1:$E$20, Values!$V312)))</f>
        <v/>
      </c>
      <c r="BE313" s="27"/>
      <c r="BF313" s="27"/>
      <c r="BG313" s="27"/>
      <c r="BH313" s="27"/>
      <c r="DO313" s="27"/>
      <c r="DP313" s="27"/>
      <c r="DS313" s="27"/>
      <c r="DY313" s="27"/>
      <c r="DZ313" s="27"/>
      <c r="EA313" s="27"/>
      <c r="EB313" s="27"/>
      <c r="EC313" s="27"/>
      <c r="EV313" s="27"/>
    </row>
    <row r="314" customFormat="false" ht="15" hidden="false" customHeight="false" outlineLevel="0" collapsed="false">
      <c r="A314" s="27"/>
      <c r="E314" s="27"/>
      <c r="H314" s="27"/>
      <c r="I314" s="27"/>
      <c r="AL314" s="1" t="str">
        <f aca="false">IF(ISBLANK(Values!E313),"",SUBSTITUTE(SUBSTITUTE(IF(Values!$J313, Values!$B$26, Values!$B$33), "{language}", Values!$H313), "{flag}", INDEX(options!$E$1:$E$20, Values!$V313)))</f>
        <v/>
      </c>
      <c r="BE314" s="27"/>
      <c r="BF314" s="27"/>
      <c r="BG314" s="27"/>
      <c r="BH314" s="27"/>
      <c r="DO314" s="27"/>
      <c r="DP314" s="27"/>
      <c r="DS314" s="27"/>
      <c r="DY314" s="27"/>
      <c r="DZ314" s="27"/>
      <c r="EA314" s="27"/>
      <c r="EB314" s="27"/>
      <c r="EC314" s="27"/>
      <c r="EV314" s="27"/>
    </row>
    <row r="315" customFormat="false" ht="15" hidden="false" customHeight="false" outlineLevel="0" collapsed="false">
      <c r="A315" s="27"/>
      <c r="E315" s="27"/>
      <c r="H315" s="27"/>
      <c r="I315" s="27"/>
      <c r="AL315" s="1" t="str">
        <f aca="false">IF(ISBLANK(Values!E314),"",SUBSTITUTE(SUBSTITUTE(IF(Values!$J314, Values!$B$26, Values!$B$33), "{language}", Values!$H314), "{flag}", INDEX(options!$E$1:$E$20, Values!$V314)))</f>
        <v/>
      </c>
      <c r="BE315" s="27"/>
      <c r="BF315" s="27"/>
      <c r="BG315" s="27"/>
      <c r="BH315" s="27"/>
      <c r="DO315" s="27"/>
      <c r="DP315" s="27"/>
      <c r="DS315" s="27"/>
      <c r="DY315" s="27"/>
      <c r="DZ315" s="27"/>
      <c r="EA315" s="27"/>
      <c r="EB315" s="27"/>
      <c r="EC315" s="27"/>
      <c r="EV315" s="27"/>
    </row>
    <row r="316" customFormat="false" ht="15" hidden="false" customHeight="false" outlineLevel="0" collapsed="false">
      <c r="A316" s="27"/>
      <c r="E316" s="27"/>
      <c r="H316" s="27"/>
      <c r="I316" s="27"/>
      <c r="BE316" s="27"/>
      <c r="BF316" s="27"/>
      <c r="BG316" s="27"/>
      <c r="BH316" s="27"/>
      <c r="DO316" s="27"/>
      <c r="DP316" s="27"/>
      <c r="DS316" s="27"/>
      <c r="DY316" s="27"/>
      <c r="DZ316" s="27"/>
      <c r="EA316" s="27"/>
      <c r="EB316" s="27"/>
      <c r="EC316" s="27"/>
      <c r="EV316" s="27"/>
    </row>
    <row r="317" customFormat="false" ht="15" hidden="false" customHeight="false" outlineLevel="0" collapsed="false">
      <c r="A317" s="27"/>
      <c r="E317" s="27"/>
      <c r="H317" s="27"/>
      <c r="I317" s="27"/>
      <c r="BE317" s="27"/>
      <c r="BF317" s="27"/>
      <c r="BG317" s="27"/>
      <c r="BH317" s="27"/>
      <c r="DO317" s="27"/>
      <c r="DP317" s="27"/>
      <c r="DS317" s="27"/>
      <c r="DY317" s="27"/>
      <c r="DZ317" s="27"/>
      <c r="EA317" s="27"/>
      <c r="EB317" s="27"/>
      <c r="EC317" s="27"/>
      <c r="EV317" s="27"/>
    </row>
    <row r="318" customFormat="false" ht="15" hidden="false" customHeight="false" outlineLevel="0" collapsed="false">
      <c r="A318" s="27"/>
      <c r="E318" s="27"/>
      <c r="H318" s="27"/>
      <c r="I318" s="27"/>
      <c r="BE318" s="27"/>
      <c r="BF318" s="27"/>
      <c r="BG318" s="27"/>
      <c r="BH318" s="27"/>
      <c r="DO318" s="27"/>
      <c r="DP318" s="27"/>
      <c r="DS318" s="27"/>
      <c r="DY318" s="27"/>
      <c r="DZ318" s="27"/>
      <c r="EA318" s="27"/>
      <c r="EB318" s="27"/>
      <c r="EC318" s="27"/>
      <c r="EV318" s="27"/>
    </row>
    <row r="319" customFormat="false" ht="15" hidden="false" customHeight="false" outlineLevel="0" collapsed="false">
      <c r="A319" s="27"/>
      <c r="E319" s="27"/>
      <c r="H319" s="27"/>
      <c r="I319" s="27"/>
      <c r="BE319" s="27"/>
      <c r="BF319" s="27"/>
      <c r="BG319" s="27"/>
      <c r="BH319" s="27"/>
      <c r="DO319" s="27"/>
      <c r="DP319" s="27"/>
      <c r="DS319" s="27"/>
      <c r="DY319" s="27"/>
      <c r="DZ319" s="27"/>
      <c r="EA319" s="27"/>
      <c r="EB319" s="27"/>
      <c r="EC319" s="27"/>
      <c r="EV319" s="27"/>
    </row>
    <row r="320" customFormat="false" ht="15" hidden="false" customHeight="false" outlineLevel="0" collapsed="false">
      <c r="A320" s="27"/>
      <c r="E320" s="27"/>
      <c r="H320" s="27"/>
      <c r="I320" s="27"/>
      <c r="BE320" s="27"/>
      <c r="BF320" s="27"/>
      <c r="BG320" s="27"/>
      <c r="BH320" s="27"/>
      <c r="DO320" s="27"/>
      <c r="DP320" s="27"/>
      <c r="DS320" s="27"/>
      <c r="DY320" s="27"/>
      <c r="DZ320" s="27"/>
      <c r="EA320" s="27"/>
      <c r="EB320" s="27"/>
      <c r="EC320" s="27"/>
      <c r="EV320" s="27"/>
    </row>
    <row r="321" customFormat="false" ht="15" hidden="false" customHeight="false" outlineLevel="0" collapsed="false">
      <c r="A321" s="27"/>
      <c r="E321" s="27"/>
      <c r="H321" s="27"/>
      <c r="I321" s="27"/>
      <c r="BE321" s="27"/>
      <c r="BF321" s="27"/>
      <c r="BG321" s="27"/>
      <c r="BH321" s="27"/>
      <c r="DO321" s="27"/>
      <c r="DP321" s="27"/>
      <c r="DS321" s="27"/>
      <c r="DY321" s="27"/>
      <c r="DZ321" s="27"/>
      <c r="EA321" s="27"/>
      <c r="EB321" s="27"/>
      <c r="EC321" s="27"/>
      <c r="EV321" s="27"/>
    </row>
    <row r="322" customFormat="false" ht="15" hidden="false" customHeight="false" outlineLevel="0" collapsed="false">
      <c r="A322" s="27"/>
      <c r="E322" s="27"/>
      <c r="H322" s="27"/>
      <c r="I322" s="27"/>
      <c r="BE322" s="27"/>
      <c r="BF322" s="27"/>
      <c r="BG322" s="27"/>
      <c r="BH322" s="27"/>
      <c r="DO322" s="27"/>
      <c r="DP322" s="27"/>
      <c r="DS322" s="27"/>
      <c r="DY322" s="27"/>
      <c r="DZ322" s="27"/>
      <c r="EA322" s="27"/>
      <c r="EB322" s="27"/>
      <c r="EC322" s="27"/>
      <c r="EV322" s="27"/>
    </row>
    <row r="323" customFormat="false" ht="15" hidden="false" customHeight="false" outlineLevel="0" collapsed="false">
      <c r="A323" s="27"/>
      <c r="E323" s="27"/>
      <c r="H323" s="27"/>
      <c r="I323" s="27"/>
      <c r="BE323" s="27"/>
      <c r="BF323" s="27"/>
      <c r="BG323" s="27"/>
      <c r="BH323" s="27"/>
      <c r="DO323" s="27"/>
      <c r="DP323" s="27"/>
      <c r="DS323" s="27"/>
      <c r="DY323" s="27"/>
      <c r="DZ323" s="27"/>
      <c r="EA323" s="27"/>
      <c r="EB323" s="27"/>
      <c r="EC323" s="27"/>
      <c r="EV323" s="27"/>
    </row>
    <row r="324" customFormat="false" ht="15" hidden="false" customHeight="false" outlineLevel="0" collapsed="false">
      <c r="A324" s="27"/>
      <c r="E324" s="27"/>
      <c r="H324" s="27"/>
      <c r="I324" s="27"/>
      <c r="BE324" s="27"/>
      <c r="BF324" s="27"/>
      <c r="BG324" s="27"/>
      <c r="BH324" s="27"/>
      <c r="DO324" s="27"/>
      <c r="DP324" s="27"/>
      <c r="DS324" s="27"/>
      <c r="DY324" s="27"/>
      <c r="DZ324" s="27"/>
      <c r="EA324" s="27"/>
      <c r="EB324" s="27"/>
      <c r="EC324" s="27"/>
      <c r="EV324" s="27"/>
    </row>
    <row r="325" customFormat="false" ht="15" hidden="false" customHeight="false" outlineLevel="0" collapsed="false">
      <c r="A325" s="27"/>
      <c r="E325" s="27"/>
      <c r="H325" s="27"/>
      <c r="I325" s="27"/>
      <c r="BE325" s="27"/>
      <c r="BF325" s="27"/>
      <c r="BG325" s="27"/>
      <c r="BH325" s="27"/>
      <c r="DO325" s="27"/>
      <c r="DP325" s="27"/>
      <c r="DS325" s="27"/>
      <c r="DY325" s="27"/>
      <c r="DZ325" s="27"/>
      <c r="EA325" s="27"/>
      <c r="EB325" s="27"/>
      <c r="EC325" s="27"/>
      <c r="EV325" s="27"/>
    </row>
    <row r="326" customFormat="false" ht="15" hidden="false" customHeight="false" outlineLevel="0" collapsed="false">
      <c r="A326" s="27"/>
      <c r="E326" s="27"/>
      <c r="H326" s="27"/>
      <c r="I326" s="27"/>
      <c r="BE326" s="27"/>
      <c r="BF326" s="27"/>
      <c r="BG326" s="27"/>
      <c r="BH326" s="27"/>
      <c r="DO326" s="27"/>
      <c r="DP326" s="27"/>
      <c r="DS326" s="27"/>
      <c r="DY326" s="27"/>
      <c r="DZ326" s="27"/>
      <c r="EA326" s="27"/>
      <c r="EB326" s="27"/>
      <c r="EC326" s="27"/>
      <c r="EV326" s="27"/>
    </row>
    <row r="327" customFormat="false" ht="15" hidden="false" customHeight="false" outlineLevel="0" collapsed="false">
      <c r="A327" s="27"/>
      <c r="E327" s="27"/>
      <c r="H327" s="27"/>
      <c r="I327" s="27"/>
      <c r="BE327" s="27"/>
      <c r="BF327" s="27"/>
      <c r="BG327" s="27"/>
      <c r="BH327" s="27"/>
      <c r="DO327" s="27"/>
      <c r="DP327" s="27"/>
      <c r="DS327" s="27"/>
      <c r="DY327" s="27"/>
      <c r="DZ327" s="27"/>
      <c r="EA327" s="27"/>
      <c r="EB327" s="27"/>
      <c r="EC327" s="27"/>
      <c r="EV327" s="27"/>
    </row>
    <row r="328" customFormat="false" ht="15" hidden="false" customHeight="false" outlineLevel="0" collapsed="false">
      <c r="A328" s="27"/>
      <c r="E328" s="27"/>
      <c r="H328" s="27"/>
      <c r="I328" s="27"/>
      <c r="BE328" s="27"/>
      <c r="BF328" s="27"/>
      <c r="BG328" s="27"/>
      <c r="BH328" s="27"/>
      <c r="DO328" s="27"/>
      <c r="DP328" s="27"/>
      <c r="DS328" s="27"/>
      <c r="DY328" s="27"/>
      <c r="DZ328" s="27"/>
      <c r="EA328" s="27"/>
      <c r="EB328" s="27"/>
      <c r="EC328" s="27"/>
      <c r="EV328" s="27"/>
    </row>
    <row r="329" customFormat="false" ht="15" hidden="false" customHeight="false" outlineLevel="0" collapsed="false">
      <c r="A329" s="27"/>
      <c r="E329" s="27"/>
      <c r="H329" s="27"/>
      <c r="I329" s="27"/>
      <c r="BE329" s="27"/>
      <c r="BF329" s="27"/>
      <c r="BG329" s="27"/>
      <c r="BH329" s="27"/>
      <c r="DO329" s="27"/>
      <c r="DP329" s="27"/>
      <c r="DS329" s="27"/>
      <c r="DY329" s="27"/>
      <c r="DZ329" s="27"/>
      <c r="EA329" s="27"/>
      <c r="EB329" s="27"/>
      <c r="EC329" s="27"/>
      <c r="EV329" s="27"/>
    </row>
    <row r="330" customFormat="false" ht="15" hidden="false" customHeight="false" outlineLevel="0" collapsed="false">
      <c r="A330" s="27"/>
      <c r="E330" s="27"/>
      <c r="H330" s="27"/>
      <c r="I330" s="27"/>
      <c r="BE330" s="27"/>
      <c r="BF330" s="27"/>
      <c r="BG330" s="27"/>
      <c r="BH330" s="27"/>
      <c r="DO330" s="27"/>
      <c r="DP330" s="27"/>
      <c r="DS330" s="27"/>
      <c r="DY330" s="27"/>
      <c r="DZ330" s="27"/>
      <c r="EA330" s="27"/>
      <c r="EB330" s="27"/>
      <c r="EC330" s="27"/>
      <c r="EV330" s="27"/>
    </row>
    <row r="331" customFormat="false" ht="15" hidden="false" customHeight="false" outlineLevel="0" collapsed="false">
      <c r="A331" s="27"/>
      <c r="E331" s="27"/>
      <c r="H331" s="27"/>
      <c r="I331" s="27"/>
      <c r="BE331" s="27"/>
      <c r="BF331" s="27"/>
      <c r="BG331" s="27"/>
      <c r="BH331" s="27"/>
      <c r="DO331" s="27"/>
      <c r="DP331" s="27"/>
      <c r="DS331" s="27"/>
      <c r="DY331" s="27"/>
      <c r="DZ331" s="27"/>
      <c r="EA331" s="27"/>
      <c r="EB331" s="27"/>
      <c r="EC331" s="27"/>
      <c r="EV331" s="27"/>
    </row>
    <row r="332" customFormat="false" ht="15" hidden="false" customHeight="false" outlineLevel="0" collapsed="false">
      <c r="A332" s="27"/>
      <c r="E332" s="27"/>
      <c r="H332" s="27"/>
      <c r="I332" s="27"/>
      <c r="BE332" s="27"/>
      <c r="BF332" s="27"/>
      <c r="BG332" s="27"/>
      <c r="BH332" s="27"/>
      <c r="DO332" s="27"/>
      <c r="DP332" s="27"/>
      <c r="DS332" s="27"/>
      <c r="DY332" s="27"/>
      <c r="DZ332" s="27"/>
      <c r="EA332" s="27"/>
      <c r="EB332" s="27"/>
      <c r="EC332" s="27"/>
      <c r="EV332" s="27"/>
    </row>
    <row r="333" customFormat="false" ht="15" hidden="false" customHeight="false" outlineLevel="0" collapsed="false">
      <c r="A333" s="27"/>
      <c r="E333" s="27"/>
      <c r="H333" s="27"/>
      <c r="I333" s="27"/>
      <c r="BE333" s="27"/>
      <c r="BF333" s="27"/>
      <c r="BG333" s="27"/>
      <c r="BH333" s="27"/>
      <c r="DO333" s="27"/>
      <c r="DP333" s="27"/>
      <c r="DS333" s="27"/>
      <c r="DY333" s="27"/>
      <c r="DZ333" s="27"/>
      <c r="EA333" s="27"/>
      <c r="EB333" s="27"/>
      <c r="EC333" s="27"/>
      <c r="EV333" s="27"/>
    </row>
    <row r="334" customFormat="false" ht="15" hidden="false" customHeight="false" outlineLevel="0" collapsed="false">
      <c r="A334" s="27"/>
      <c r="E334" s="27"/>
      <c r="H334" s="27"/>
      <c r="I334" s="27"/>
      <c r="BE334" s="27"/>
      <c r="BF334" s="27"/>
      <c r="BG334" s="27"/>
      <c r="BH334" s="27"/>
      <c r="DO334" s="27"/>
      <c r="DP334" s="27"/>
      <c r="DS334" s="27"/>
      <c r="DY334" s="27"/>
      <c r="DZ334" s="27"/>
      <c r="EA334" s="27"/>
      <c r="EB334" s="27"/>
      <c r="EC334" s="27"/>
      <c r="EV334" s="27"/>
    </row>
    <row r="335" customFormat="false" ht="15" hidden="false" customHeight="false" outlineLevel="0" collapsed="false">
      <c r="A335" s="27"/>
      <c r="E335" s="27"/>
      <c r="H335" s="27"/>
      <c r="I335" s="27"/>
      <c r="BE335" s="27"/>
      <c r="BF335" s="27"/>
      <c r="BG335" s="27"/>
      <c r="BH335" s="27"/>
      <c r="DO335" s="27"/>
      <c r="DP335" s="27"/>
      <c r="DS335" s="27"/>
      <c r="DY335" s="27"/>
      <c r="DZ335" s="27"/>
      <c r="EA335" s="27"/>
      <c r="EB335" s="27"/>
      <c r="EC335" s="27"/>
      <c r="EV335" s="27"/>
    </row>
    <row r="336" customFormat="false" ht="15" hidden="false" customHeight="false" outlineLevel="0" collapsed="false">
      <c r="A336" s="27"/>
      <c r="E336" s="27"/>
      <c r="H336" s="27"/>
      <c r="I336" s="27"/>
      <c r="BE336" s="27"/>
      <c r="BF336" s="27"/>
      <c r="BG336" s="27"/>
      <c r="BH336" s="27"/>
      <c r="DO336" s="27"/>
      <c r="DP336" s="27"/>
      <c r="DS336" s="27"/>
      <c r="DY336" s="27"/>
      <c r="DZ336" s="27"/>
      <c r="EA336" s="27"/>
      <c r="EB336" s="27"/>
      <c r="EC336" s="27"/>
      <c r="EV336" s="27"/>
    </row>
    <row r="337" customFormat="false" ht="15" hidden="false" customHeight="false" outlineLevel="0" collapsed="false">
      <c r="A337" s="27"/>
      <c r="E337" s="27"/>
      <c r="H337" s="27"/>
      <c r="I337" s="27"/>
      <c r="BE337" s="27"/>
      <c r="BF337" s="27"/>
      <c r="BG337" s="27"/>
      <c r="BH337" s="27"/>
      <c r="DO337" s="27"/>
      <c r="DP337" s="27"/>
      <c r="DS337" s="27"/>
      <c r="DY337" s="27"/>
      <c r="DZ337" s="27"/>
      <c r="EA337" s="27"/>
      <c r="EB337" s="27"/>
      <c r="EC337" s="27"/>
      <c r="EV337" s="27"/>
    </row>
    <row r="338" customFormat="false" ht="15" hidden="false" customHeight="false" outlineLevel="0" collapsed="false">
      <c r="A338" s="27"/>
      <c r="E338" s="27"/>
      <c r="H338" s="27"/>
      <c r="I338" s="27"/>
      <c r="BE338" s="27"/>
      <c r="BF338" s="27"/>
      <c r="BG338" s="27"/>
      <c r="BH338" s="27"/>
      <c r="DO338" s="27"/>
      <c r="DP338" s="27"/>
      <c r="DS338" s="27"/>
      <c r="DY338" s="27"/>
      <c r="DZ338" s="27"/>
      <c r="EA338" s="27"/>
      <c r="EB338" s="27"/>
      <c r="EC338" s="27"/>
      <c r="EV338" s="27"/>
    </row>
    <row r="339" customFormat="false" ht="15" hidden="false" customHeight="false" outlineLevel="0" collapsed="false">
      <c r="A339" s="27"/>
      <c r="E339" s="27"/>
      <c r="H339" s="27"/>
      <c r="I339" s="27"/>
      <c r="BE339" s="27"/>
      <c r="BF339" s="27"/>
      <c r="BG339" s="27"/>
      <c r="BH339" s="27"/>
      <c r="DO339" s="27"/>
      <c r="DP339" s="27"/>
      <c r="DS339" s="27"/>
      <c r="DY339" s="27"/>
      <c r="DZ339" s="27"/>
      <c r="EA339" s="27"/>
      <c r="EB339" s="27"/>
      <c r="EC339" s="27"/>
      <c r="EV339" s="27"/>
    </row>
    <row r="340" customFormat="false" ht="15" hidden="false" customHeight="false" outlineLevel="0" collapsed="false">
      <c r="A340" s="27"/>
      <c r="E340" s="27"/>
      <c r="H340" s="27"/>
      <c r="I340" s="27"/>
      <c r="BE340" s="27"/>
      <c r="BF340" s="27"/>
      <c r="BG340" s="27"/>
      <c r="BH340" s="27"/>
      <c r="DO340" s="27"/>
      <c r="DP340" s="27"/>
      <c r="DS340" s="27"/>
      <c r="DY340" s="27"/>
      <c r="DZ340" s="27"/>
      <c r="EA340" s="27"/>
      <c r="EB340" s="27"/>
      <c r="EC340" s="27"/>
      <c r="EV340" s="27"/>
    </row>
    <row r="341" customFormat="false" ht="15" hidden="false" customHeight="false" outlineLevel="0" collapsed="false">
      <c r="A341" s="27"/>
      <c r="E341" s="27"/>
      <c r="H341" s="27"/>
      <c r="I341" s="27"/>
      <c r="BE341" s="27"/>
      <c r="BF341" s="27"/>
      <c r="BG341" s="27"/>
      <c r="BH341" s="27"/>
      <c r="DO341" s="27"/>
      <c r="DP341" s="27"/>
      <c r="DS341" s="27"/>
      <c r="DY341" s="27"/>
      <c r="DZ341" s="27"/>
      <c r="EA341" s="27"/>
      <c r="EB341" s="27"/>
      <c r="EC341" s="27"/>
      <c r="EV341" s="27"/>
    </row>
    <row r="342" customFormat="false" ht="15" hidden="false" customHeight="false" outlineLevel="0" collapsed="false">
      <c r="A342" s="27"/>
      <c r="E342" s="27"/>
      <c r="H342" s="27"/>
      <c r="I342" s="27"/>
      <c r="BE342" s="27"/>
      <c r="BF342" s="27"/>
      <c r="BG342" s="27"/>
      <c r="BH342" s="27"/>
      <c r="DO342" s="27"/>
      <c r="DP342" s="27"/>
      <c r="DS342" s="27"/>
      <c r="DY342" s="27"/>
      <c r="DZ342" s="27"/>
      <c r="EA342" s="27"/>
      <c r="EB342" s="27"/>
      <c r="EC342" s="27"/>
      <c r="EV342" s="27"/>
    </row>
    <row r="343" customFormat="false" ht="15" hidden="false" customHeight="false" outlineLevel="0" collapsed="false">
      <c r="A343" s="27"/>
      <c r="E343" s="27"/>
      <c r="H343" s="27"/>
      <c r="I343" s="27"/>
      <c r="BE343" s="27"/>
      <c r="BF343" s="27"/>
      <c r="BG343" s="27"/>
      <c r="BH343" s="27"/>
      <c r="DO343" s="27"/>
      <c r="DP343" s="27"/>
      <c r="DS343" s="27"/>
      <c r="DY343" s="27"/>
      <c r="DZ343" s="27"/>
      <c r="EA343" s="27"/>
      <c r="EB343" s="27"/>
      <c r="EC343" s="27"/>
      <c r="EV343" s="27"/>
    </row>
    <row r="344" customFormat="false" ht="15" hidden="false" customHeight="false" outlineLevel="0" collapsed="false">
      <c r="A344" s="27"/>
      <c r="E344" s="27"/>
      <c r="H344" s="27"/>
      <c r="I344" s="27"/>
      <c r="BE344" s="27"/>
      <c r="BF344" s="27"/>
      <c r="BG344" s="27"/>
      <c r="BH344" s="27"/>
      <c r="DO344" s="27"/>
      <c r="DP344" s="27"/>
      <c r="DS344" s="27"/>
      <c r="DY344" s="27"/>
      <c r="DZ344" s="27"/>
      <c r="EA344" s="27"/>
      <c r="EB344" s="27"/>
      <c r="EC344" s="27"/>
      <c r="EV344" s="27"/>
    </row>
    <row r="345" customFormat="false" ht="15" hidden="false" customHeight="false" outlineLevel="0" collapsed="false">
      <c r="A345" s="27"/>
      <c r="E345" s="27"/>
      <c r="H345" s="27"/>
      <c r="I345" s="27"/>
      <c r="BE345" s="27"/>
      <c r="BF345" s="27"/>
      <c r="BG345" s="27"/>
      <c r="BH345" s="27"/>
      <c r="DO345" s="27"/>
      <c r="DP345" s="27"/>
      <c r="DS345" s="27"/>
      <c r="DY345" s="27"/>
      <c r="DZ345" s="27"/>
      <c r="EA345" s="27"/>
      <c r="EB345" s="27"/>
      <c r="EC345" s="27"/>
      <c r="EV345" s="27"/>
    </row>
    <row r="346" customFormat="false" ht="15" hidden="false" customHeight="false" outlineLevel="0" collapsed="false">
      <c r="A346" s="27"/>
      <c r="E346" s="27"/>
      <c r="H346" s="27"/>
      <c r="I346" s="27"/>
      <c r="BE346" s="27"/>
      <c r="BF346" s="27"/>
      <c r="BG346" s="27"/>
      <c r="BH346" s="27"/>
      <c r="DO346" s="27"/>
      <c r="DP346" s="27"/>
      <c r="DS346" s="27"/>
      <c r="DY346" s="27"/>
      <c r="DZ346" s="27"/>
      <c r="EA346" s="27"/>
      <c r="EB346" s="27"/>
      <c r="EC346" s="27"/>
      <c r="EV346" s="27"/>
    </row>
    <row r="347" customFormat="false" ht="15" hidden="false" customHeight="false" outlineLevel="0" collapsed="false">
      <c r="A347" s="27"/>
      <c r="E347" s="27"/>
      <c r="H347" s="27"/>
      <c r="I347" s="27"/>
      <c r="BE347" s="27"/>
      <c r="BF347" s="27"/>
      <c r="BG347" s="27"/>
      <c r="BH347" s="27"/>
      <c r="DO347" s="27"/>
      <c r="DP347" s="27"/>
      <c r="DS347" s="27"/>
      <c r="DY347" s="27"/>
      <c r="DZ347" s="27"/>
      <c r="EA347" s="27"/>
      <c r="EB347" s="27"/>
      <c r="EC347" s="27"/>
      <c r="EV347" s="27"/>
    </row>
    <row r="348" customFormat="false" ht="15" hidden="false" customHeight="false" outlineLevel="0" collapsed="false">
      <c r="A348" s="27"/>
      <c r="E348" s="27"/>
      <c r="H348" s="27"/>
      <c r="I348" s="27"/>
      <c r="BE348" s="27"/>
      <c r="BF348" s="27"/>
      <c r="BG348" s="27"/>
      <c r="BH348" s="27"/>
      <c r="DO348" s="27"/>
      <c r="DP348" s="27"/>
      <c r="DS348" s="27"/>
      <c r="DY348" s="27"/>
      <c r="DZ348" s="27"/>
      <c r="EA348" s="27"/>
      <c r="EB348" s="27"/>
      <c r="EC348" s="27"/>
      <c r="EV348" s="27"/>
    </row>
    <row r="349" customFormat="false" ht="15" hidden="false" customHeight="false" outlineLevel="0" collapsed="false">
      <c r="A349" s="27"/>
      <c r="E349" s="27"/>
      <c r="H349" s="27"/>
      <c r="I349" s="27"/>
      <c r="BE349" s="27"/>
      <c r="BF349" s="27"/>
      <c r="BG349" s="27"/>
      <c r="BH349" s="27"/>
      <c r="DO349" s="27"/>
      <c r="DP349" s="27"/>
      <c r="DS349" s="27"/>
      <c r="DY349" s="27"/>
      <c r="DZ349" s="27"/>
      <c r="EA349" s="27"/>
      <c r="EB349" s="27"/>
      <c r="EC349" s="27"/>
      <c r="EV349" s="27"/>
    </row>
    <row r="350" customFormat="false" ht="15" hidden="false" customHeight="false" outlineLevel="0" collapsed="false">
      <c r="A350" s="27"/>
      <c r="E350" s="27"/>
      <c r="H350" s="27"/>
      <c r="I350" s="27"/>
      <c r="BE350" s="27"/>
      <c r="BF350" s="27"/>
      <c r="BG350" s="27"/>
      <c r="BH350" s="27"/>
      <c r="DO350" s="27"/>
      <c r="DP350" s="27"/>
      <c r="DS350" s="27"/>
      <c r="DY350" s="27"/>
      <c r="DZ350" s="27"/>
      <c r="EA350" s="27"/>
      <c r="EB350" s="27"/>
      <c r="EC350" s="27"/>
      <c r="EV350" s="27"/>
    </row>
    <row r="351" customFormat="false" ht="15" hidden="false" customHeight="false" outlineLevel="0" collapsed="false">
      <c r="A351" s="27"/>
      <c r="E351" s="27"/>
      <c r="H351" s="27"/>
      <c r="I351" s="27"/>
      <c r="BE351" s="27"/>
      <c r="BF351" s="27"/>
      <c r="BG351" s="27"/>
      <c r="BH351" s="27"/>
      <c r="DO351" s="27"/>
      <c r="DP351" s="27"/>
      <c r="DS351" s="27"/>
      <c r="DY351" s="27"/>
      <c r="DZ351" s="27"/>
      <c r="EA351" s="27"/>
      <c r="EB351" s="27"/>
      <c r="EC351" s="27"/>
      <c r="EV351" s="27"/>
    </row>
    <row r="352" customFormat="false" ht="15" hidden="false" customHeight="false" outlineLevel="0" collapsed="false">
      <c r="A352" s="27"/>
      <c r="E352" s="27"/>
      <c r="H352" s="27"/>
      <c r="I352" s="27"/>
      <c r="BE352" s="27"/>
      <c r="BF352" s="27"/>
      <c r="BG352" s="27"/>
      <c r="BH352" s="27"/>
      <c r="DO352" s="27"/>
      <c r="DP352" s="27"/>
      <c r="DS352" s="27"/>
      <c r="DY352" s="27"/>
      <c r="DZ352" s="27"/>
      <c r="EA352" s="27"/>
      <c r="EB352" s="27"/>
      <c r="EC352" s="27"/>
      <c r="EV352" s="27"/>
    </row>
    <row r="353" customFormat="false" ht="15" hidden="false" customHeight="false" outlineLevel="0" collapsed="false">
      <c r="A353" s="27"/>
      <c r="E353" s="27"/>
      <c r="H353" s="27"/>
      <c r="I353" s="27"/>
      <c r="BE353" s="27"/>
      <c r="BF353" s="27"/>
      <c r="BG353" s="27"/>
      <c r="BH353" s="27"/>
      <c r="DO353" s="27"/>
      <c r="DP353" s="27"/>
      <c r="DS353" s="27"/>
      <c r="DY353" s="27"/>
      <c r="DZ353" s="27"/>
      <c r="EA353" s="27"/>
      <c r="EB353" s="27"/>
      <c r="EC353" s="27"/>
      <c r="EV353" s="27"/>
    </row>
    <row r="354" customFormat="false" ht="15" hidden="false" customHeight="false" outlineLevel="0" collapsed="false">
      <c r="A354" s="27"/>
      <c r="E354" s="27"/>
      <c r="H354" s="27"/>
      <c r="I354" s="27"/>
      <c r="BE354" s="27"/>
      <c r="BF354" s="27"/>
      <c r="BG354" s="27"/>
      <c r="BH354" s="27"/>
      <c r="DO354" s="27"/>
      <c r="DP354" s="27"/>
      <c r="DS354" s="27"/>
      <c r="DY354" s="27"/>
      <c r="DZ354" s="27"/>
      <c r="EA354" s="27"/>
      <c r="EB354" s="27"/>
      <c r="EC354" s="27"/>
      <c r="EV354" s="27"/>
    </row>
    <row r="355" customFormat="false" ht="15" hidden="false" customHeight="false" outlineLevel="0" collapsed="false">
      <c r="A355" s="27"/>
      <c r="E355" s="27"/>
      <c r="H355" s="27"/>
      <c r="I355" s="27"/>
      <c r="BE355" s="27"/>
      <c r="BF355" s="27"/>
      <c r="BG355" s="27"/>
      <c r="BH355" s="27"/>
      <c r="DO355" s="27"/>
      <c r="DP355" s="27"/>
      <c r="DS355" s="27"/>
      <c r="DY355" s="27"/>
      <c r="DZ355" s="27"/>
      <c r="EA355" s="27"/>
      <c r="EB355" s="27"/>
      <c r="EC355" s="27"/>
      <c r="EV355" s="27"/>
    </row>
    <row r="356" customFormat="false" ht="15" hidden="false" customHeight="false" outlineLevel="0" collapsed="false">
      <c r="A356" s="27"/>
      <c r="E356" s="27"/>
      <c r="H356" s="27"/>
      <c r="I356" s="27"/>
      <c r="BE356" s="27"/>
      <c r="BF356" s="27"/>
      <c r="BG356" s="27"/>
      <c r="BH356" s="27"/>
      <c r="DO356" s="27"/>
      <c r="DP356" s="27"/>
      <c r="DS356" s="27"/>
      <c r="DY356" s="27"/>
      <c r="DZ356" s="27"/>
      <c r="EA356" s="27"/>
      <c r="EB356" s="27"/>
      <c r="EC356" s="27"/>
      <c r="EV356" s="27"/>
    </row>
    <row r="357" customFormat="false" ht="15" hidden="false" customHeight="false" outlineLevel="0" collapsed="false">
      <c r="A357" s="27"/>
      <c r="E357" s="27"/>
      <c r="H357" s="27"/>
      <c r="I357" s="27"/>
      <c r="BE357" s="27"/>
      <c r="BF357" s="27"/>
      <c r="BG357" s="27"/>
      <c r="BH357" s="27"/>
      <c r="DO357" s="27"/>
      <c r="DP357" s="27"/>
      <c r="DS357" s="27"/>
      <c r="DY357" s="27"/>
      <c r="DZ357" s="27"/>
      <c r="EA357" s="27"/>
      <c r="EB357" s="27"/>
      <c r="EC357" s="27"/>
      <c r="EV357" s="27"/>
    </row>
    <row r="358" customFormat="false" ht="15" hidden="false" customHeight="false" outlineLevel="0" collapsed="false">
      <c r="A358" s="27"/>
      <c r="E358" s="27"/>
      <c r="H358" s="27"/>
      <c r="I358" s="27"/>
      <c r="BE358" s="27"/>
      <c r="BF358" s="27"/>
      <c r="BG358" s="27"/>
      <c r="BH358" s="27"/>
      <c r="DO358" s="27"/>
      <c r="DP358" s="27"/>
      <c r="DS358" s="27"/>
      <c r="DY358" s="27"/>
      <c r="DZ358" s="27"/>
      <c r="EA358" s="27"/>
      <c r="EB358" s="27"/>
      <c r="EC358" s="27"/>
      <c r="EV358" s="27"/>
    </row>
    <row r="359" customFormat="false" ht="15" hidden="false" customHeight="false" outlineLevel="0" collapsed="false">
      <c r="A359" s="27"/>
      <c r="E359" s="27"/>
      <c r="H359" s="27"/>
      <c r="I359" s="27"/>
      <c r="BE359" s="27"/>
      <c r="BF359" s="27"/>
      <c r="BG359" s="27"/>
      <c r="BH359" s="27"/>
      <c r="DO359" s="27"/>
      <c r="DP359" s="27"/>
      <c r="DS359" s="27"/>
      <c r="DY359" s="27"/>
      <c r="DZ359" s="27"/>
      <c r="EA359" s="27"/>
      <c r="EB359" s="27"/>
      <c r="EC359" s="27"/>
      <c r="EV359" s="27"/>
    </row>
    <row r="360" customFormat="false" ht="15" hidden="false" customHeight="false" outlineLevel="0" collapsed="false">
      <c r="A360" s="27"/>
      <c r="E360" s="27"/>
      <c r="H360" s="27"/>
      <c r="I360" s="27"/>
      <c r="BE360" s="27"/>
      <c r="BF360" s="27"/>
      <c r="BG360" s="27"/>
      <c r="BH360" s="27"/>
      <c r="DO360" s="27"/>
      <c r="DP360" s="27"/>
      <c r="DS360" s="27"/>
      <c r="DY360" s="27"/>
      <c r="DZ360" s="27"/>
      <c r="EA360" s="27"/>
      <c r="EB360" s="27"/>
      <c r="EC360" s="27"/>
      <c r="EV360" s="27"/>
    </row>
    <row r="361" customFormat="false" ht="15" hidden="false" customHeight="false" outlineLevel="0" collapsed="false">
      <c r="A361" s="27"/>
      <c r="E361" s="27"/>
      <c r="H361" s="27"/>
      <c r="I361" s="27"/>
      <c r="BE361" s="27"/>
      <c r="BF361" s="27"/>
      <c r="BG361" s="27"/>
      <c r="BH361" s="27"/>
      <c r="DO361" s="27"/>
      <c r="DP361" s="27"/>
      <c r="DS361" s="27"/>
      <c r="DY361" s="27"/>
      <c r="DZ361" s="27"/>
      <c r="EA361" s="27"/>
      <c r="EB361" s="27"/>
      <c r="EC361" s="27"/>
      <c r="EV361" s="27"/>
    </row>
    <row r="362" customFormat="false" ht="15" hidden="false" customHeight="false" outlineLevel="0" collapsed="false">
      <c r="A362" s="27"/>
      <c r="E362" s="27"/>
      <c r="H362" s="27"/>
      <c r="I362" s="27"/>
      <c r="BE362" s="27"/>
      <c r="BF362" s="27"/>
      <c r="BG362" s="27"/>
      <c r="BH362" s="27"/>
      <c r="DO362" s="27"/>
      <c r="DP362" s="27"/>
      <c r="DS362" s="27"/>
      <c r="DY362" s="27"/>
      <c r="DZ362" s="27"/>
      <c r="EA362" s="27"/>
      <c r="EB362" s="27"/>
      <c r="EC362" s="27"/>
      <c r="EV362" s="27"/>
    </row>
    <row r="363" customFormat="false" ht="15" hidden="false" customHeight="false" outlineLevel="0" collapsed="false">
      <c r="A363" s="27"/>
      <c r="E363" s="27"/>
      <c r="H363" s="27"/>
      <c r="I363" s="27"/>
      <c r="BE363" s="27"/>
      <c r="BF363" s="27"/>
      <c r="BG363" s="27"/>
      <c r="BH363" s="27"/>
      <c r="DO363" s="27"/>
      <c r="DP363" s="27"/>
      <c r="DS363" s="27"/>
      <c r="DY363" s="27"/>
      <c r="DZ363" s="27"/>
      <c r="EA363" s="27"/>
      <c r="EB363" s="27"/>
      <c r="EC363" s="27"/>
      <c r="EV363" s="27"/>
    </row>
    <row r="364" customFormat="false" ht="15" hidden="false" customHeight="false" outlineLevel="0" collapsed="false">
      <c r="A364" s="27"/>
      <c r="E364" s="27"/>
      <c r="H364" s="27"/>
      <c r="I364" s="27"/>
      <c r="BE364" s="27"/>
      <c r="BF364" s="27"/>
      <c r="BG364" s="27"/>
      <c r="BH364" s="27"/>
      <c r="DO364" s="27"/>
      <c r="DP364" s="27"/>
      <c r="DS364" s="27"/>
      <c r="DY364" s="27"/>
      <c r="DZ364" s="27"/>
      <c r="EA364" s="27"/>
      <c r="EB364" s="27"/>
      <c r="EC364" s="27"/>
      <c r="EV364" s="27"/>
    </row>
    <row r="365" customFormat="false" ht="15" hidden="false" customHeight="false" outlineLevel="0" collapsed="false">
      <c r="A365" s="27"/>
      <c r="E365" s="27"/>
      <c r="H365" s="27"/>
      <c r="I365" s="27"/>
      <c r="BE365" s="27"/>
      <c r="BF365" s="27"/>
      <c r="BG365" s="27"/>
      <c r="BH365" s="27"/>
      <c r="DO365" s="27"/>
      <c r="DP365" s="27"/>
      <c r="DS365" s="27"/>
      <c r="DY365" s="27"/>
      <c r="DZ365" s="27"/>
      <c r="EA365" s="27"/>
      <c r="EB365" s="27"/>
      <c r="EC365" s="27"/>
      <c r="EV365" s="27"/>
    </row>
    <row r="366" customFormat="false" ht="15" hidden="false" customHeight="false" outlineLevel="0" collapsed="false">
      <c r="A366" s="27"/>
      <c r="E366" s="27"/>
      <c r="H366" s="27"/>
      <c r="I366" s="27"/>
      <c r="BE366" s="27"/>
      <c r="BF366" s="27"/>
      <c r="BG366" s="27"/>
      <c r="BH366" s="27"/>
      <c r="DO366" s="27"/>
      <c r="DP366" s="27"/>
      <c r="DS366" s="27"/>
      <c r="DY366" s="27"/>
      <c r="DZ366" s="27"/>
      <c r="EA366" s="27"/>
      <c r="EB366" s="27"/>
      <c r="EC366" s="27"/>
      <c r="EV366" s="27"/>
    </row>
    <row r="367" customFormat="false" ht="15" hidden="false" customHeight="false" outlineLevel="0" collapsed="false">
      <c r="A367" s="27"/>
      <c r="E367" s="27"/>
      <c r="H367" s="27"/>
      <c r="I367" s="27"/>
      <c r="BE367" s="27"/>
      <c r="BF367" s="27"/>
      <c r="BG367" s="27"/>
      <c r="BH367" s="27"/>
      <c r="DO367" s="27"/>
      <c r="DP367" s="27"/>
      <c r="DS367" s="27"/>
      <c r="DY367" s="27"/>
      <c r="DZ367" s="27"/>
      <c r="EA367" s="27"/>
      <c r="EB367" s="27"/>
      <c r="EC367" s="27"/>
      <c r="EV367" s="27"/>
    </row>
    <row r="368" customFormat="false" ht="15" hidden="false" customHeight="false" outlineLevel="0" collapsed="false">
      <c r="A368" s="27"/>
      <c r="E368" s="27"/>
      <c r="H368" s="27"/>
      <c r="I368" s="27"/>
      <c r="BE368" s="27"/>
      <c r="BF368" s="27"/>
      <c r="BG368" s="27"/>
      <c r="BH368" s="27"/>
      <c r="DO368" s="27"/>
      <c r="DP368" s="27"/>
      <c r="DS368" s="27"/>
      <c r="DY368" s="27"/>
      <c r="DZ368" s="27"/>
      <c r="EA368" s="27"/>
      <c r="EB368" s="27"/>
      <c r="EC368" s="27"/>
      <c r="EV368" s="27"/>
    </row>
    <row r="369" customFormat="false" ht="15" hidden="false" customHeight="false" outlineLevel="0" collapsed="false">
      <c r="A369" s="27"/>
      <c r="E369" s="27"/>
      <c r="H369" s="27"/>
      <c r="I369" s="27"/>
      <c r="BE369" s="27"/>
      <c r="BF369" s="27"/>
      <c r="BG369" s="27"/>
      <c r="BH369" s="27"/>
      <c r="DO369" s="27"/>
      <c r="DP369" s="27"/>
      <c r="DS369" s="27"/>
      <c r="DY369" s="27"/>
      <c r="DZ369" s="27"/>
      <c r="EA369" s="27"/>
      <c r="EB369" s="27"/>
      <c r="EC369" s="27"/>
      <c r="EV369" s="27"/>
    </row>
    <row r="370" customFormat="false" ht="15" hidden="false" customHeight="false" outlineLevel="0" collapsed="false">
      <c r="A370" s="27"/>
      <c r="E370" s="27"/>
      <c r="H370" s="27"/>
      <c r="I370" s="27"/>
      <c r="BE370" s="27"/>
      <c r="BF370" s="27"/>
      <c r="BG370" s="27"/>
      <c r="BH370" s="27"/>
      <c r="DO370" s="27"/>
      <c r="DP370" s="27"/>
      <c r="DS370" s="27"/>
      <c r="DY370" s="27"/>
      <c r="DZ370" s="27"/>
      <c r="EA370" s="27"/>
      <c r="EB370" s="27"/>
      <c r="EC370" s="27"/>
      <c r="EV370" s="27"/>
    </row>
    <row r="371" customFormat="false" ht="15" hidden="false" customHeight="false" outlineLevel="0" collapsed="false">
      <c r="A371" s="27"/>
      <c r="E371" s="27"/>
      <c r="H371" s="27"/>
      <c r="I371" s="27"/>
      <c r="BE371" s="27"/>
      <c r="BF371" s="27"/>
      <c r="BG371" s="27"/>
      <c r="BH371" s="27"/>
      <c r="DO371" s="27"/>
      <c r="DP371" s="27"/>
      <c r="DS371" s="27"/>
      <c r="DY371" s="27"/>
      <c r="DZ371" s="27"/>
      <c r="EA371" s="27"/>
      <c r="EB371" s="27"/>
      <c r="EC371" s="27"/>
      <c r="EV371" s="27"/>
    </row>
    <row r="372" customFormat="false" ht="15" hidden="false" customHeight="false" outlineLevel="0" collapsed="false">
      <c r="A372" s="27"/>
      <c r="E372" s="27"/>
      <c r="H372" s="27"/>
      <c r="I372" s="27"/>
      <c r="BE372" s="27"/>
      <c r="BF372" s="27"/>
      <c r="BG372" s="27"/>
      <c r="BH372" s="27"/>
      <c r="DO372" s="27"/>
      <c r="DP372" s="27"/>
      <c r="DS372" s="27"/>
      <c r="DY372" s="27"/>
      <c r="DZ372" s="27"/>
      <c r="EA372" s="27"/>
      <c r="EB372" s="27"/>
      <c r="EC372" s="27"/>
      <c r="EV372" s="27"/>
    </row>
    <row r="373" customFormat="false" ht="15" hidden="false" customHeight="false" outlineLevel="0" collapsed="false">
      <c r="A373" s="27"/>
      <c r="E373" s="27"/>
      <c r="H373" s="27"/>
      <c r="I373" s="27"/>
      <c r="BE373" s="27"/>
      <c r="BF373" s="27"/>
      <c r="BG373" s="27"/>
      <c r="BH373" s="27"/>
      <c r="DO373" s="27"/>
      <c r="DP373" s="27"/>
      <c r="DS373" s="27"/>
      <c r="DY373" s="27"/>
      <c r="DZ373" s="27"/>
      <c r="EA373" s="27"/>
      <c r="EB373" s="27"/>
      <c r="EC373" s="27"/>
      <c r="EV373" s="27"/>
    </row>
    <row r="374" customFormat="false" ht="15" hidden="false" customHeight="false" outlineLevel="0" collapsed="false">
      <c r="A374" s="27"/>
      <c r="E374" s="27"/>
      <c r="H374" s="27"/>
      <c r="I374" s="27"/>
      <c r="BE374" s="27"/>
      <c r="BF374" s="27"/>
      <c r="BG374" s="27"/>
      <c r="BH374" s="27"/>
      <c r="DO374" s="27"/>
      <c r="DP374" s="27"/>
      <c r="DS374" s="27"/>
      <c r="DY374" s="27"/>
      <c r="DZ374" s="27"/>
      <c r="EA374" s="27"/>
      <c r="EB374" s="27"/>
      <c r="EC374" s="27"/>
      <c r="EV374" s="27"/>
    </row>
    <row r="375" customFormat="false" ht="15" hidden="false" customHeight="false" outlineLevel="0" collapsed="false">
      <c r="A375" s="27"/>
      <c r="E375" s="27"/>
      <c r="H375" s="27"/>
      <c r="I375" s="27"/>
      <c r="BE375" s="27"/>
      <c r="BF375" s="27"/>
      <c r="BG375" s="27"/>
      <c r="BH375" s="27"/>
      <c r="DO375" s="27"/>
      <c r="DP375" s="27"/>
      <c r="DS375" s="27"/>
      <c r="DY375" s="27"/>
      <c r="DZ375" s="27"/>
      <c r="EA375" s="27"/>
      <c r="EB375" s="27"/>
      <c r="EC375" s="27"/>
      <c r="EV375" s="27"/>
    </row>
    <row r="376" customFormat="false" ht="15" hidden="false" customHeight="false" outlineLevel="0" collapsed="false">
      <c r="A376" s="27"/>
      <c r="E376" s="27"/>
      <c r="H376" s="27"/>
      <c r="I376" s="27"/>
      <c r="BE376" s="27"/>
      <c r="BF376" s="27"/>
      <c r="BG376" s="27"/>
      <c r="BH376" s="27"/>
      <c r="DO376" s="27"/>
      <c r="DP376" s="27"/>
      <c r="DS376" s="27"/>
      <c r="DY376" s="27"/>
      <c r="DZ376" s="27"/>
      <c r="EA376" s="27"/>
      <c r="EB376" s="27"/>
      <c r="EC376" s="27"/>
      <c r="EV376" s="27"/>
    </row>
    <row r="377" customFormat="false" ht="15" hidden="false" customHeight="false" outlineLevel="0" collapsed="false">
      <c r="A377" s="27"/>
      <c r="E377" s="27"/>
      <c r="H377" s="27"/>
      <c r="I377" s="27"/>
      <c r="BE377" s="27"/>
      <c r="BF377" s="27"/>
      <c r="BG377" s="27"/>
      <c r="BH377" s="27"/>
      <c r="DO377" s="27"/>
      <c r="DP377" s="27"/>
      <c r="DS377" s="27"/>
      <c r="DY377" s="27"/>
      <c r="DZ377" s="27"/>
      <c r="EA377" s="27"/>
      <c r="EB377" s="27"/>
      <c r="EC377" s="27"/>
      <c r="EV377" s="27"/>
    </row>
    <row r="378" customFormat="false" ht="15" hidden="false" customHeight="false" outlineLevel="0" collapsed="false">
      <c r="A378" s="27"/>
      <c r="E378" s="27"/>
      <c r="H378" s="27"/>
      <c r="I378" s="27"/>
      <c r="BE378" s="27"/>
      <c r="BF378" s="27"/>
      <c r="BG378" s="27"/>
      <c r="BH378" s="27"/>
      <c r="DO378" s="27"/>
      <c r="DP378" s="27"/>
      <c r="DS378" s="27"/>
      <c r="DY378" s="27"/>
      <c r="DZ378" s="27"/>
      <c r="EA378" s="27"/>
      <c r="EB378" s="27"/>
      <c r="EC378" s="27"/>
      <c r="EV378" s="27"/>
    </row>
    <row r="379" customFormat="false" ht="15" hidden="false" customHeight="false" outlineLevel="0" collapsed="false">
      <c r="A379" s="27"/>
      <c r="E379" s="27"/>
      <c r="H379" s="27"/>
      <c r="I379" s="27"/>
      <c r="BE379" s="27"/>
      <c r="BF379" s="27"/>
      <c r="BG379" s="27"/>
      <c r="BH379" s="27"/>
      <c r="DO379" s="27"/>
      <c r="DP379" s="27"/>
      <c r="DS379" s="27"/>
      <c r="DY379" s="27"/>
      <c r="DZ379" s="27"/>
      <c r="EA379" s="27"/>
      <c r="EB379" s="27"/>
      <c r="EC379" s="27"/>
      <c r="EV379" s="27"/>
    </row>
    <row r="380" customFormat="false" ht="15" hidden="false" customHeight="false" outlineLevel="0" collapsed="false">
      <c r="A380" s="27"/>
      <c r="E380" s="27"/>
      <c r="H380" s="27"/>
      <c r="I380" s="27"/>
      <c r="BE380" s="27"/>
      <c r="BF380" s="27"/>
      <c r="BG380" s="27"/>
      <c r="BH380" s="27"/>
      <c r="DO380" s="27"/>
      <c r="DP380" s="27"/>
      <c r="DS380" s="27"/>
      <c r="DY380" s="27"/>
      <c r="DZ380" s="27"/>
      <c r="EA380" s="27"/>
      <c r="EB380" s="27"/>
      <c r="EC380" s="27"/>
      <c r="EV380" s="27"/>
    </row>
    <row r="381" customFormat="false" ht="15" hidden="false" customHeight="false" outlineLevel="0" collapsed="false">
      <c r="A381" s="27"/>
      <c r="E381" s="27"/>
      <c r="H381" s="27"/>
      <c r="I381" s="27"/>
      <c r="BE381" s="27"/>
      <c r="BF381" s="27"/>
      <c r="BG381" s="27"/>
      <c r="BH381" s="27"/>
      <c r="DO381" s="27"/>
      <c r="DP381" s="27"/>
      <c r="DS381" s="27"/>
      <c r="DY381" s="27"/>
      <c r="DZ381" s="27"/>
      <c r="EA381" s="27"/>
      <c r="EB381" s="27"/>
      <c r="EC381" s="27"/>
      <c r="EV381" s="27"/>
    </row>
    <row r="382" customFormat="false" ht="15" hidden="false" customHeight="false" outlineLevel="0" collapsed="false">
      <c r="A382" s="27"/>
      <c r="E382" s="27"/>
      <c r="H382" s="27"/>
      <c r="I382" s="27"/>
      <c r="BE382" s="27"/>
      <c r="BF382" s="27"/>
      <c r="BG382" s="27"/>
      <c r="BH382" s="27"/>
      <c r="DO382" s="27"/>
      <c r="DP382" s="27"/>
      <c r="DS382" s="27"/>
      <c r="DY382" s="27"/>
      <c r="DZ382" s="27"/>
      <c r="EA382" s="27"/>
      <c r="EB382" s="27"/>
      <c r="EC382" s="27"/>
      <c r="EV382" s="27"/>
    </row>
    <row r="383" customFormat="false" ht="15" hidden="false" customHeight="false" outlineLevel="0" collapsed="false">
      <c r="A383" s="27"/>
      <c r="E383" s="27"/>
      <c r="H383" s="27"/>
      <c r="I383" s="27"/>
      <c r="BE383" s="27"/>
      <c r="BF383" s="27"/>
      <c r="BG383" s="27"/>
      <c r="BH383" s="27"/>
      <c r="DO383" s="27"/>
      <c r="DP383" s="27"/>
      <c r="DS383" s="27"/>
      <c r="DY383" s="27"/>
      <c r="DZ383" s="27"/>
      <c r="EA383" s="27"/>
      <c r="EB383" s="27"/>
      <c r="EC383" s="27"/>
      <c r="EV383" s="27"/>
    </row>
    <row r="384" customFormat="false" ht="15" hidden="false" customHeight="false" outlineLevel="0" collapsed="false">
      <c r="A384" s="27"/>
      <c r="E384" s="27"/>
      <c r="H384" s="27"/>
      <c r="I384" s="27"/>
      <c r="BE384" s="27"/>
      <c r="BF384" s="27"/>
      <c r="BG384" s="27"/>
      <c r="BH384" s="27"/>
      <c r="DO384" s="27"/>
      <c r="DP384" s="27"/>
      <c r="DS384" s="27"/>
      <c r="DY384" s="27"/>
      <c r="DZ384" s="27"/>
      <c r="EA384" s="27"/>
      <c r="EB384" s="27"/>
      <c r="EC384" s="27"/>
      <c r="EV384" s="27"/>
    </row>
    <row r="385" customFormat="false" ht="15" hidden="false" customHeight="false" outlineLevel="0" collapsed="false">
      <c r="A385" s="27"/>
      <c r="E385" s="27"/>
      <c r="H385" s="27"/>
      <c r="I385" s="27"/>
      <c r="BE385" s="27"/>
      <c r="BF385" s="27"/>
      <c r="BG385" s="27"/>
      <c r="BH385" s="27"/>
      <c r="DO385" s="27"/>
      <c r="DP385" s="27"/>
      <c r="DS385" s="27"/>
      <c r="DY385" s="27"/>
      <c r="DZ385" s="27"/>
      <c r="EA385" s="27"/>
      <c r="EB385" s="27"/>
      <c r="EC385" s="27"/>
      <c r="EV385" s="27"/>
    </row>
    <row r="386" customFormat="false" ht="15" hidden="false" customHeight="false" outlineLevel="0" collapsed="false">
      <c r="A386" s="27"/>
      <c r="E386" s="27"/>
      <c r="H386" s="27"/>
      <c r="I386" s="27"/>
      <c r="BE386" s="27"/>
      <c r="BF386" s="27"/>
      <c r="BG386" s="27"/>
      <c r="BH386" s="27"/>
      <c r="DO386" s="27"/>
      <c r="DP386" s="27"/>
      <c r="DS386" s="27"/>
      <c r="DY386" s="27"/>
      <c r="DZ386" s="27"/>
      <c r="EA386" s="27"/>
      <c r="EB386" s="27"/>
      <c r="EC386" s="27"/>
      <c r="EV386" s="27"/>
    </row>
    <row r="387" customFormat="false" ht="15" hidden="false" customHeight="false" outlineLevel="0" collapsed="false">
      <c r="A387" s="27"/>
      <c r="E387" s="27"/>
      <c r="H387" s="27"/>
      <c r="I387" s="27"/>
      <c r="BE387" s="27"/>
      <c r="BF387" s="27"/>
      <c r="BG387" s="27"/>
      <c r="BH387" s="27"/>
      <c r="DO387" s="27"/>
      <c r="DP387" s="27"/>
      <c r="DS387" s="27"/>
      <c r="DY387" s="27"/>
      <c r="DZ387" s="27"/>
      <c r="EA387" s="27"/>
      <c r="EB387" s="27"/>
      <c r="EC387" s="27"/>
      <c r="EV387" s="27"/>
    </row>
    <row r="388" customFormat="false" ht="15" hidden="false" customHeight="false" outlineLevel="0" collapsed="false">
      <c r="A388" s="27"/>
      <c r="E388" s="27"/>
      <c r="H388" s="27"/>
      <c r="I388" s="27"/>
      <c r="BE388" s="27"/>
      <c r="BF388" s="27"/>
      <c r="BG388" s="27"/>
      <c r="BH388" s="27"/>
      <c r="DO388" s="27"/>
      <c r="DP388" s="27"/>
      <c r="DS388" s="27"/>
      <c r="DY388" s="27"/>
      <c r="DZ388" s="27"/>
      <c r="EA388" s="27"/>
      <c r="EB388" s="27"/>
      <c r="EC388" s="27"/>
      <c r="EV388" s="27"/>
    </row>
    <row r="389" customFormat="false" ht="15" hidden="false" customHeight="false" outlineLevel="0" collapsed="false">
      <c r="A389" s="27"/>
      <c r="E389" s="27"/>
      <c r="H389" s="27"/>
      <c r="I389" s="27"/>
      <c r="BE389" s="27"/>
      <c r="BF389" s="27"/>
      <c r="BG389" s="27"/>
      <c r="BH389" s="27"/>
      <c r="DO389" s="27"/>
      <c r="DP389" s="27"/>
      <c r="DS389" s="27"/>
      <c r="DY389" s="27"/>
      <c r="DZ389" s="27"/>
      <c r="EA389" s="27"/>
      <c r="EB389" s="27"/>
      <c r="EC389" s="27"/>
      <c r="EV389" s="27"/>
    </row>
    <row r="390" customFormat="false" ht="15" hidden="false" customHeight="false" outlineLevel="0" collapsed="false">
      <c r="A390" s="27"/>
      <c r="E390" s="27"/>
      <c r="H390" s="27"/>
      <c r="I390" s="27"/>
      <c r="BE390" s="27"/>
      <c r="BF390" s="27"/>
      <c r="BG390" s="27"/>
      <c r="BH390" s="27"/>
      <c r="DO390" s="27"/>
      <c r="DP390" s="27"/>
      <c r="DS390" s="27"/>
      <c r="DY390" s="27"/>
      <c r="DZ390" s="27"/>
      <c r="EA390" s="27"/>
      <c r="EB390" s="27"/>
      <c r="EC390" s="27"/>
      <c r="EV390" s="27"/>
    </row>
    <row r="391" customFormat="false" ht="15" hidden="false" customHeight="false" outlineLevel="0" collapsed="false">
      <c r="A391" s="27"/>
      <c r="E391" s="27"/>
      <c r="H391" s="27"/>
      <c r="I391" s="27"/>
      <c r="BE391" s="27"/>
      <c r="BF391" s="27"/>
      <c r="BG391" s="27"/>
      <c r="BH391" s="27"/>
      <c r="DO391" s="27"/>
      <c r="DP391" s="27"/>
      <c r="DS391" s="27"/>
      <c r="DY391" s="27"/>
      <c r="DZ391" s="27"/>
      <c r="EA391" s="27"/>
      <c r="EB391" s="27"/>
      <c r="EC391" s="27"/>
      <c r="EV391" s="27"/>
    </row>
    <row r="392" customFormat="false" ht="15" hidden="false" customHeight="false" outlineLevel="0" collapsed="false">
      <c r="A392" s="27"/>
      <c r="E392" s="27"/>
      <c r="H392" s="27"/>
      <c r="I392" s="27"/>
      <c r="BE392" s="27"/>
      <c r="BF392" s="27"/>
      <c r="BG392" s="27"/>
      <c r="BH392" s="27"/>
      <c r="DO392" s="27"/>
      <c r="DP392" s="27"/>
      <c r="DS392" s="27"/>
      <c r="DY392" s="27"/>
      <c r="DZ392" s="27"/>
      <c r="EA392" s="27"/>
      <c r="EB392" s="27"/>
      <c r="EC392" s="27"/>
      <c r="EV392" s="27"/>
    </row>
    <row r="393" customFormat="false" ht="15" hidden="false" customHeight="false" outlineLevel="0" collapsed="false">
      <c r="A393" s="27"/>
      <c r="E393" s="27"/>
      <c r="H393" s="27"/>
      <c r="I393" s="27"/>
      <c r="BE393" s="27"/>
      <c r="BF393" s="27"/>
      <c r="BG393" s="27"/>
      <c r="BH393" s="27"/>
      <c r="DO393" s="27"/>
      <c r="DP393" s="27"/>
      <c r="DS393" s="27"/>
      <c r="DY393" s="27"/>
      <c r="DZ393" s="27"/>
      <c r="EA393" s="27"/>
      <c r="EB393" s="27"/>
      <c r="EC393" s="27"/>
      <c r="EV393" s="27"/>
    </row>
    <row r="394" customFormat="false" ht="15" hidden="false" customHeight="false" outlineLevel="0" collapsed="false">
      <c r="A394" s="27"/>
      <c r="E394" s="27"/>
      <c r="H394" s="27"/>
      <c r="I394" s="27"/>
      <c r="BE394" s="27"/>
      <c r="BF394" s="27"/>
      <c r="BG394" s="27"/>
      <c r="BH394" s="27"/>
      <c r="DO394" s="27"/>
      <c r="DP394" s="27"/>
      <c r="DS394" s="27"/>
      <c r="DY394" s="27"/>
      <c r="DZ394" s="27"/>
      <c r="EA394" s="27"/>
      <c r="EB394" s="27"/>
      <c r="EC394" s="27"/>
      <c r="EV394" s="27"/>
    </row>
    <row r="395" customFormat="false" ht="15" hidden="false" customHeight="false" outlineLevel="0" collapsed="false">
      <c r="A395" s="27"/>
      <c r="E395" s="27"/>
      <c r="H395" s="27"/>
      <c r="I395" s="27"/>
      <c r="BE395" s="27"/>
      <c r="BF395" s="27"/>
      <c r="BG395" s="27"/>
      <c r="BH395" s="27"/>
      <c r="DO395" s="27"/>
      <c r="DP395" s="27"/>
      <c r="DS395" s="27"/>
      <c r="DY395" s="27"/>
      <c r="DZ395" s="27"/>
      <c r="EA395" s="27"/>
      <c r="EB395" s="27"/>
      <c r="EC395" s="27"/>
      <c r="EV395" s="27"/>
    </row>
    <row r="396" customFormat="false" ht="15" hidden="false" customHeight="false" outlineLevel="0" collapsed="false">
      <c r="A396" s="27"/>
      <c r="E396" s="27"/>
      <c r="H396" s="27"/>
      <c r="I396" s="27"/>
      <c r="BE396" s="27"/>
      <c r="BF396" s="27"/>
      <c r="BG396" s="27"/>
      <c r="BH396" s="27"/>
      <c r="DO396" s="27"/>
      <c r="DP396" s="27"/>
      <c r="DS396" s="27"/>
      <c r="DY396" s="27"/>
      <c r="DZ396" s="27"/>
      <c r="EA396" s="27"/>
      <c r="EB396" s="27"/>
      <c r="EC396" s="27"/>
      <c r="EV396" s="27"/>
    </row>
    <row r="397" customFormat="false" ht="15" hidden="false" customHeight="false" outlineLevel="0" collapsed="false">
      <c r="A397" s="27"/>
      <c r="E397" s="27"/>
      <c r="H397" s="27"/>
      <c r="I397" s="27"/>
      <c r="BE397" s="27"/>
      <c r="BF397" s="27"/>
      <c r="BG397" s="27"/>
      <c r="BH397" s="27"/>
      <c r="DO397" s="27"/>
      <c r="DP397" s="27"/>
      <c r="DS397" s="27"/>
      <c r="DY397" s="27"/>
      <c r="DZ397" s="27"/>
      <c r="EA397" s="27"/>
      <c r="EB397" s="27"/>
      <c r="EC397" s="27"/>
      <c r="EV397" s="27"/>
    </row>
    <row r="398" customFormat="false" ht="15" hidden="false" customHeight="false" outlineLevel="0" collapsed="false">
      <c r="A398" s="27"/>
      <c r="E398" s="27"/>
      <c r="H398" s="27"/>
      <c r="I398" s="27"/>
      <c r="BE398" s="27"/>
      <c r="BF398" s="27"/>
      <c r="BG398" s="27"/>
      <c r="BH398" s="27"/>
      <c r="DO398" s="27"/>
      <c r="DP398" s="27"/>
      <c r="DS398" s="27"/>
      <c r="DY398" s="27"/>
      <c r="DZ398" s="27"/>
      <c r="EA398" s="27"/>
      <c r="EB398" s="27"/>
      <c r="EC398" s="27"/>
      <c r="EV398" s="27"/>
    </row>
    <row r="399" customFormat="false" ht="15" hidden="false" customHeight="false" outlineLevel="0" collapsed="false">
      <c r="A399" s="27"/>
      <c r="E399" s="27"/>
      <c r="H399" s="27"/>
      <c r="I399" s="27"/>
      <c r="BE399" s="27"/>
      <c r="BF399" s="27"/>
      <c r="BG399" s="27"/>
      <c r="BH399" s="27"/>
      <c r="DO399" s="27"/>
      <c r="DP399" s="27"/>
      <c r="DS399" s="27"/>
      <c r="DY399" s="27"/>
      <c r="DZ399" s="27"/>
      <c r="EA399" s="27"/>
      <c r="EB399" s="27"/>
      <c r="EC399" s="27"/>
      <c r="EV399" s="27"/>
    </row>
    <row r="400" customFormat="false" ht="15" hidden="false" customHeight="false" outlineLevel="0" collapsed="false">
      <c r="A400" s="27"/>
      <c r="E400" s="27"/>
      <c r="H400" s="27"/>
      <c r="I400" s="27"/>
      <c r="BE400" s="27"/>
      <c r="BF400" s="27"/>
      <c r="BG400" s="27"/>
      <c r="BH400" s="27"/>
      <c r="DO400" s="27"/>
      <c r="DP400" s="27"/>
      <c r="DS400" s="27"/>
      <c r="DY400" s="27"/>
      <c r="DZ400" s="27"/>
      <c r="EA400" s="27"/>
      <c r="EB400" s="27"/>
      <c r="EC400" s="27"/>
      <c r="EV400" s="27"/>
    </row>
    <row r="401" customFormat="false" ht="15" hidden="false" customHeight="false" outlineLevel="0" collapsed="false">
      <c r="A401" s="27"/>
      <c r="E401" s="27"/>
      <c r="H401" s="27"/>
      <c r="I401" s="27"/>
      <c r="BE401" s="27"/>
      <c r="BF401" s="27"/>
      <c r="BG401" s="27"/>
      <c r="BH401" s="27"/>
      <c r="DO401" s="27"/>
      <c r="DP401" s="27"/>
      <c r="DS401" s="27"/>
      <c r="DY401" s="27"/>
      <c r="DZ401" s="27"/>
      <c r="EA401" s="27"/>
      <c r="EB401" s="27"/>
      <c r="EC401" s="27"/>
      <c r="EV401" s="27"/>
    </row>
    <row r="402" customFormat="false" ht="15" hidden="false" customHeight="false" outlineLevel="0" collapsed="false">
      <c r="A402" s="27"/>
      <c r="E402" s="27"/>
      <c r="H402" s="27"/>
      <c r="I402" s="27"/>
      <c r="BE402" s="27"/>
      <c r="BF402" s="27"/>
      <c r="BG402" s="27"/>
      <c r="BH402" s="27"/>
      <c r="DO402" s="27"/>
      <c r="DP402" s="27"/>
      <c r="DS402" s="27"/>
      <c r="DY402" s="27"/>
      <c r="DZ402" s="27"/>
      <c r="EA402" s="27"/>
      <c r="EB402" s="27"/>
      <c r="EC402" s="27"/>
      <c r="EV402" s="27"/>
    </row>
    <row r="403" customFormat="false" ht="15" hidden="false" customHeight="false" outlineLevel="0" collapsed="false">
      <c r="A403" s="27"/>
      <c r="E403" s="27"/>
      <c r="H403" s="27"/>
      <c r="I403" s="27"/>
      <c r="BE403" s="27"/>
      <c r="BF403" s="27"/>
      <c r="BG403" s="27"/>
      <c r="BH403" s="27"/>
      <c r="DO403" s="27"/>
      <c r="DP403" s="27"/>
      <c r="DS403" s="27"/>
      <c r="DY403" s="27"/>
      <c r="DZ403" s="27"/>
      <c r="EA403" s="27"/>
      <c r="EB403" s="27"/>
      <c r="EC403" s="27"/>
      <c r="EV403" s="27"/>
    </row>
    <row r="404" customFormat="false" ht="15" hidden="false" customHeight="false" outlineLevel="0" collapsed="false">
      <c r="A404" s="27"/>
      <c r="E404" s="27"/>
      <c r="H404" s="27"/>
      <c r="I404" s="27"/>
      <c r="BE404" s="27"/>
      <c r="BF404" s="27"/>
      <c r="BG404" s="27"/>
      <c r="BH404" s="27"/>
      <c r="DO404" s="27"/>
      <c r="DP404" s="27"/>
      <c r="DS404" s="27"/>
      <c r="DY404" s="27"/>
      <c r="DZ404" s="27"/>
      <c r="EA404" s="27"/>
      <c r="EB404" s="27"/>
      <c r="EC404" s="27"/>
      <c r="EV404" s="27"/>
    </row>
    <row r="405" customFormat="false" ht="15" hidden="false" customHeight="false" outlineLevel="0" collapsed="false">
      <c r="A405" s="27"/>
      <c r="E405" s="27"/>
      <c r="H405" s="27"/>
      <c r="I405" s="27"/>
      <c r="BE405" s="27"/>
      <c r="BF405" s="27"/>
      <c r="BG405" s="27"/>
      <c r="BH405" s="27"/>
      <c r="DO405" s="27"/>
      <c r="DP405" s="27"/>
      <c r="DS405" s="27"/>
      <c r="DY405" s="27"/>
      <c r="DZ405" s="27"/>
      <c r="EA405" s="27"/>
      <c r="EB405" s="27"/>
      <c r="EC405" s="27"/>
      <c r="EV405" s="27"/>
    </row>
    <row r="406" customFormat="false" ht="15" hidden="false" customHeight="false" outlineLevel="0" collapsed="false">
      <c r="A406" s="27"/>
      <c r="E406" s="27"/>
      <c r="H406" s="27"/>
      <c r="I406" s="27"/>
      <c r="BE406" s="27"/>
      <c r="BF406" s="27"/>
      <c r="BG406" s="27"/>
      <c r="BH406" s="27"/>
      <c r="DO406" s="27"/>
      <c r="DP406" s="27"/>
      <c r="DS406" s="27"/>
      <c r="DY406" s="27"/>
      <c r="DZ406" s="27"/>
      <c r="EA406" s="27"/>
      <c r="EB406" s="27"/>
      <c r="EC406" s="27"/>
      <c r="EV406" s="27"/>
    </row>
    <row r="407" customFormat="false" ht="15" hidden="false" customHeight="false" outlineLevel="0" collapsed="false">
      <c r="A407" s="27"/>
      <c r="E407" s="27"/>
      <c r="H407" s="27"/>
      <c r="I407" s="27"/>
      <c r="BE407" s="27"/>
      <c r="BF407" s="27"/>
      <c r="BG407" s="27"/>
      <c r="BH407" s="27"/>
      <c r="DO407" s="27"/>
      <c r="DP407" s="27"/>
      <c r="DS407" s="27"/>
      <c r="DY407" s="27"/>
      <c r="DZ407" s="27"/>
      <c r="EA407" s="27"/>
      <c r="EB407" s="27"/>
      <c r="EC407" s="27"/>
      <c r="EV407" s="27"/>
    </row>
    <row r="408" customFormat="false" ht="15" hidden="false" customHeight="false" outlineLevel="0" collapsed="false">
      <c r="A408" s="27"/>
      <c r="E408" s="27"/>
      <c r="H408" s="27"/>
      <c r="I408" s="27"/>
      <c r="BE408" s="27"/>
      <c r="BF408" s="27"/>
      <c r="BG408" s="27"/>
      <c r="BH408" s="27"/>
      <c r="DO408" s="27"/>
      <c r="DP408" s="27"/>
      <c r="DS408" s="27"/>
      <c r="DY408" s="27"/>
      <c r="DZ408" s="27"/>
      <c r="EA408" s="27"/>
      <c r="EB408" s="27"/>
      <c r="EC408" s="27"/>
      <c r="EV408" s="27"/>
    </row>
    <row r="409" customFormat="false" ht="15" hidden="false" customHeight="false" outlineLevel="0" collapsed="false">
      <c r="A409" s="27"/>
      <c r="E409" s="27"/>
      <c r="H409" s="27"/>
      <c r="I409" s="27"/>
      <c r="BE409" s="27"/>
      <c r="BF409" s="27"/>
      <c r="BG409" s="27"/>
      <c r="BH409" s="27"/>
      <c r="DO409" s="27"/>
      <c r="DP409" s="27"/>
      <c r="DS409" s="27"/>
      <c r="DY409" s="27"/>
      <c r="DZ409" s="27"/>
      <c r="EA409" s="27"/>
      <c r="EB409" s="27"/>
      <c r="EC409" s="27"/>
      <c r="EV409" s="27"/>
    </row>
    <row r="410" customFormat="false" ht="15" hidden="false" customHeight="false" outlineLevel="0" collapsed="false">
      <c r="A410" s="27"/>
      <c r="E410" s="27"/>
      <c r="H410" s="27"/>
      <c r="I410" s="27"/>
      <c r="BE410" s="27"/>
      <c r="BF410" s="27"/>
      <c r="BG410" s="27"/>
      <c r="BH410" s="27"/>
      <c r="DO410" s="27"/>
      <c r="DP410" s="27"/>
      <c r="DS410" s="27"/>
      <c r="DY410" s="27"/>
      <c r="DZ410" s="27"/>
      <c r="EA410" s="27"/>
      <c r="EB410" s="27"/>
      <c r="EC410" s="27"/>
      <c r="EV410" s="27"/>
    </row>
    <row r="411" customFormat="false" ht="15" hidden="false" customHeight="false" outlineLevel="0" collapsed="false">
      <c r="A411" s="27"/>
      <c r="E411" s="27"/>
      <c r="H411" s="27"/>
      <c r="I411" s="27"/>
      <c r="BE411" s="27"/>
      <c r="BF411" s="27"/>
      <c r="BG411" s="27"/>
      <c r="BH411" s="27"/>
      <c r="DO411" s="27"/>
      <c r="DP411" s="27"/>
      <c r="DS411" s="27"/>
      <c r="DY411" s="27"/>
      <c r="DZ411" s="27"/>
      <c r="EA411" s="27"/>
      <c r="EB411" s="27"/>
      <c r="EC411" s="27"/>
      <c r="EV411" s="27"/>
    </row>
    <row r="412" customFormat="false" ht="15" hidden="false" customHeight="false" outlineLevel="0" collapsed="false">
      <c r="A412" s="27"/>
      <c r="E412" s="27"/>
      <c r="H412" s="27"/>
      <c r="I412" s="27"/>
      <c r="BE412" s="27"/>
      <c r="BF412" s="27"/>
      <c r="BG412" s="27"/>
      <c r="BH412" s="27"/>
      <c r="DO412" s="27"/>
      <c r="DP412" s="27"/>
      <c r="DS412" s="27"/>
      <c r="DY412" s="27"/>
      <c r="DZ412" s="27"/>
      <c r="EA412" s="27"/>
      <c r="EB412" s="27"/>
      <c r="EC412" s="27"/>
      <c r="EV412" s="27"/>
    </row>
    <row r="413" customFormat="false" ht="15" hidden="false" customHeight="false" outlineLevel="0" collapsed="false">
      <c r="A413" s="27"/>
      <c r="E413" s="27"/>
      <c r="H413" s="27"/>
      <c r="I413" s="27"/>
      <c r="BE413" s="27"/>
      <c r="BF413" s="27"/>
      <c r="BG413" s="27"/>
      <c r="BH413" s="27"/>
      <c r="DO413" s="27"/>
      <c r="DP413" s="27"/>
      <c r="DS413" s="27"/>
      <c r="DY413" s="27"/>
      <c r="DZ413" s="27"/>
      <c r="EA413" s="27"/>
      <c r="EB413" s="27"/>
      <c r="EC413" s="27"/>
      <c r="EV413" s="27"/>
    </row>
    <row r="414" customFormat="false" ht="15" hidden="false" customHeight="false" outlineLevel="0" collapsed="false">
      <c r="A414" s="27"/>
      <c r="E414" s="27"/>
      <c r="H414" s="27"/>
      <c r="I414" s="27"/>
      <c r="BE414" s="27"/>
      <c r="BF414" s="27"/>
      <c r="BG414" s="27"/>
      <c r="BH414" s="27"/>
      <c r="DO414" s="27"/>
      <c r="DP414" s="27"/>
      <c r="DS414" s="27"/>
      <c r="DY414" s="27"/>
      <c r="DZ414" s="27"/>
      <c r="EA414" s="27"/>
      <c r="EB414" s="27"/>
      <c r="EC414" s="27"/>
      <c r="EV414" s="27"/>
    </row>
    <row r="415" customFormat="false" ht="15" hidden="false" customHeight="false" outlineLevel="0" collapsed="false">
      <c r="A415" s="27"/>
      <c r="E415" s="27"/>
      <c r="H415" s="27"/>
      <c r="I415" s="27"/>
      <c r="BE415" s="27"/>
      <c r="BF415" s="27"/>
      <c r="BG415" s="27"/>
      <c r="BH415" s="27"/>
      <c r="DO415" s="27"/>
      <c r="DP415" s="27"/>
      <c r="DS415" s="27"/>
      <c r="DY415" s="27"/>
      <c r="DZ415" s="27"/>
      <c r="EA415" s="27"/>
      <c r="EB415" s="27"/>
      <c r="EC415" s="27"/>
      <c r="EV415" s="27"/>
    </row>
    <row r="416" customFormat="false" ht="15" hidden="false" customHeight="false" outlineLevel="0" collapsed="false">
      <c r="A416" s="27"/>
      <c r="E416" s="27"/>
      <c r="H416" s="27"/>
      <c r="I416" s="27"/>
      <c r="BE416" s="27"/>
      <c r="BF416" s="27"/>
      <c r="BG416" s="27"/>
      <c r="BH416" s="27"/>
      <c r="DO416" s="27"/>
      <c r="DP416" s="27"/>
      <c r="DS416" s="27"/>
      <c r="DY416" s="27"/>
      <c r="DZ416" s="27"/>
      <c r="EA416" s="27"/>
      <c r="EB416" s="27"/>
      <c r="EC416" s="27"/>
      <c r="EV416" s="27"/>
    </row>
    <row r="417" customFormat="false" ht="15" hidden="false" customHeight="false" outlineLevel="0" collapsed="false">
      <c r="A417" s="27"/>
      <c r="E417" s="27"/>
      <c r="H417" s="27"/>
      <c r="I417" s="27"/>
      <c r="BE417" s="27"/>
      <c r="BF417" s="27"/>
      <c r="BG417" s="27"/>
      <c r="BH417" s="27"/>
      <c r="DO417" s="27"/>
      <c r="DP417" s="27"/>
      <c r="DS417" s="27"/>
      <c r="DY417" s="27"/>
      <c r="DZ417" s="27"/>
      <c r="EA417" s="27"/>
      <c r="EB417" s="27"/>
      <c r="EC417" s="27"/>
      <c r="EV417" s="27"/>
    </row>
    <row r="418" customFormat="false" ht="15" hidden="false" customHeight="false" outlineLevel="0" collapsed="false">
      <c r="A418" s="27"/>
      <c r="E418" s="27"/>
      <c r="H418" s="27"/>
      <c r="I418" s="27"/>
      <c r="BE418" s="27"/>
      <c r="BF418" s="27"/>
      <c r="BG418" s="27"/>
      <c r="BH418" s="27"/>
      <c r="DO418" s="27"/>
      <c r="DP418" s="27"/>
      <c r="DS418" s="27"/>
      <c r="DY418" s="27"/>
      <c r="DZ418" s="27"/>
      <c r="EA418" s="27"/>
      <c r="EB418" s="27"/>
      <c r="EC418" s="27"/>
      <c r="EV418" s="27"/>
    </row>
    <row r="419" customFormat="false" ht="15" hidden="false" customHeight="false" outlineLevel="0" collapsed="false">
      <c r="A419" s="27"/>
      <c r="E419" s="27"/>
      <c r="H419" s="27"/>
      <c r="I419" s="27"/>
      <c r="BE419" s="27"/>
      <c r="BF419" s="27"/>
      <c r="BG419" s="27"/>
      <c r="BH419" s="27"/>
      <c r="DO419" s="27"/>
      <c r="DP419" s="27"/>
      <c r="DS419" s="27"/>
      <c r="DY419" s="27"/>
      <c r="DZ419" s="27"/>
      <c r="EA419" s="27"/>
      <c r="EB419" s="27"/>
      <c r="EC419" s="27"/>
      <c r="EV419" s="27"/>
    </row>
    <row r="420" customFormat="false" ht="15" hidden="false" customHeight="false" outlineLevel="0" collapsed="false">
      <c r="A420" s="27"/>
      <c r="E420" s="27"/>
      <c r="H420" s="27"/>
      <c r="I420" s="27"/>
      <c r="BE420" s="27"/>
      <c r="BF420" s="27"/>
      <c r="BG420" s="27"/>
      <c r="BH420" s="27"/>
      <c r="DO420" s="27"/>
      <c r="DP420" s="27"/>
      <c r="DS420" s="27"/>
      <c r="DY420" s="27"/>
      <c r="DZ420" s="27"/>
      <c r="EA420" s="27"/>
      <c r="EB420" s="27"/>
      <c r="EC420" s="27"/>
      <c r="EV420" s="27"/>
    </row>
    <row r="421" customFormat="false" ht="15" hidden="false" customHeight="false" outlineLevel="0" collapsed="false">
      <c r="A421" s="27"/>
      <c r="E421" s="27"/>
      <c r="H421" s="27"/>
      <c r="I421" s="27"/>
      <c r="BE421" s="27"/>
      <c r="BF421" s="27"/>
      <c r="BG421" s="27"/>
      <c r="BH421" s="27"/>
      <c r="DO421" s="27"/>
      <c r="DP421" s="27"/>
      <c r="DS421" s="27"/>
      <c r="DY421" s="27"/>
      <c r="DZ421" s="27"/>
      <c r="EA421" s="27"/>
      <c r="EB421" s="27"/>
      <c r="EC421" s="27"/>
      <c r="EV421" s="27"/>
    </row>
    <row r="422" customFormat="false" ht="15" hidden="false" customHeight="false" outlineLevel="0" collapsed="false">
      <c r="A422" s="27"/>
      <c r="E422" s="27"/>
      <c r="H422" s="27"/>
      <c r="I422" s="27"/>
      <c r="BE422" s="27"/>
      <c r="BF422" s="27"/>
      <c r="BG422" s="27"/>
      <c r="BH422" s="27"/>
      <c r="DO422" s="27"/>
      <c r="DP422" s="27"/>
      <c r="DS422" s="27"/>
      <c r="DY422" s="27"/>
      <c r="DZ422" s="27"/>
      <c r="EA422" s="27"/>
      <c r="EB422" s="27"/>
      <c r="EC422" s="27"/>
      <c r="EV422" s="27"/>
    </row>
    <row r="423" customFormat="false" ht="15" hidden="false" customHeight="false" outlineLevel="0" collapsed="false">
      <c r="A423" s="27"/>
      <c r="E423" s="27"/>
      <c r="H423" s="27"/>
      <c r="I423" s="27"/>
      <c r="BE423" s="27"/>
      <c r="BF423" s="27"/>
      <c r="BG423" s="27"/>
      <c r="BH423" s="27"/>
      <c r="DO423" s="27"/>
      <c r="DP423" s="27"/>
      <c r="DS423" s="27"/>
      <c r="DY423" s="27"/>
      <c r="DZ423" s="27"/>
      <c r="EA423" s="27"/>
      <c r="EB423" s="27"/>
      <c r="EC423" s="27"/>
      <c r="EV423" s="27"/>
    </row>
    <row r="424" customFormat="false" ht="15" hidden="false" customHeight="false" outlineLevel="0" collapsed="false">
      <c r="A424" s="27"/>
      <c r="E424" s="27"/>
      <c r="H424" s="27"/>
      <c r="I424" s="27"/>
      <c r="BE424" s="27"/>
      <c r="BF424" s="27"/>
      <c r="BG424" s="27"/>
      <c r="BH424" s="27"/>
      <c r="DO424" s="27"/>
      <c r="DP424" s="27"/>
      <c r="DS424" s="27"/>
      <c r="DY424" s="27"/>
      <c r="DZ424" s="27"/>
      <c r="EA424" s="27"/>
      <c r="EB424" s="27"/>
      <c r="EC424" s="27"/>
      <c r="EV424" s="27"/>
    </row>
    <row r="425" customFormat="false" ht="15" hidden="false" customHeight="false" outlineLevel="0" collapsed="false">
      <c r="A425" s="27"/>
      <c r="E425" s="27"/>
      <c r="H425" s="27"/>
      <c r="I425" s="27"/>
      <c r="BE425" s="27"/>
      <c r="BF425" s="27"/>
      <c r="BG425" s="27"/>
      <c r="BH425" s="27"/>
      <c r="DO425" s="27"/>
      <c r="DP425" s="27"/>
      <c r="DS425" s="27"/>
      <c r="DY425" s="27"/>
      <c r="DZ425" s="27"/>
      <c r="EA425" s="27"/>
      <c r="EB425" s="27"/>
      <c r="EC425" s="27"/>
      <c r="EV425" s="27"/>
    </row>
    <row r="426" customFormat="false" ht="15" hidden="false" customHeight="false" outlineLevel="0" collapsed="false">
      <c r="A426" s="27"/>
      <c r="E426" s="27"/>
      <c r="H426" s="27"/>
      <c r="I426" s="27"/>
      <c r="BE426" s="27"/>
      <c r="BF426" s="27"/>
      <c r="BG426" s="27"/>
      <c r="BH426" s="27"/>
      <c r="DO426" s="27"/>
      <c r="DP426" s="27"/>
      <c r="DS426" s="27"/>
      <c r="DY426" s="27"/>
      <c r="DZ426" s="27"/>
      <c r="EA426" s="27"/>
      <c r="EB426" s="27"/>
      <c r="EC426" s="27"/>
      <c r="EV426" s="27"/>
    </row>
    <row r="427" customFormat="false" ht="15" hidden="false" customHeight="false" outlineLevel="0" collapsed="false">
      <c r="A427" s="27"/>
      <c r="E427" s="27"/>
      <c r="H427" s="27"/>
      <c r="I427" s="27"/>
      <c r="BE427" s="27"/>
      <c r="BF427" s="27"/>
      <c r="BG427" s="27"/>
      <c r="BH427" s="27"/>
      <c r="DO427" s="27"/>
      <c r="DP427" s="27"/>
      <c r="DS427" s="27"/>
      <c r="DY427" s="27"/>
      <c r="DZ427" s="27"/>
      <c r="EA427" s="27"/>
      <c r="EB427" s="27"/>
      <c r="EC427" s="27"/>
      <c r="EV427" s="27"/>
    </row>
    <row r="428" customFormat="false" ht="15" hidden="false" customHeight="false" outlineLevel="0" collapsed="false">
      <c r="A428" s="27"/>
      <c r="E428" s="27"/>
      <c r="H428" s="27"/>
      <c r="I428" s="27"/>
      <c r="BE428" s="27"/>
      <c r="BF428" s="27"/>
      <c r="BG428" s="27"/>
      <c r="BH428" s="27"/>
      <c r="DO428" s="27"/>
      <c r="DP428" s="27"/>
      <c r="DS428" s="27"/>
      <c r="DY428" s="27"/>
      <c r="DZ428" s="27"/>
      <c r="EA428" s="27"/>
      <c r="EB428" s="27"/>
      <c r="EC428" s="27"/>
      <c r="EV428" s="27"/>
    </row>
    <row r="429" customFormat="false" ht="15" hidden="false" customHeight="false" outlineLevel="0" collapsed="false">
      <c r="A429" s="27"/>
      <c r="E429" s="27"/>
      <c r="H429" s="27"/>
      <c r="I429" s="27"/>
      <c r="BE429" s="27"/>
      <c r="BF429" s="27"/>
      <c r="BG429" s="27"/>
      <c r="BH429" s="27"/>
      <c r="DO429" s="27"/>
      <c r="DP429" s="27"/>
      <c r="DS429" s="27"/>
      <c r="DY429" s="27"/>
      <c r="DZ429" s="27"/>
      <c r="EA429" s="27"/>
      <c r="EB429" s="27"/>
      <c r="EC429" s="27"/>
      <c r="EV429" s="27"/>
    </row>
    <row r="430" customFormat="false" ht="15" hidden="false" customHeight="false" outlineLevel="0" collapsed="false">
      <c r="A430" s="27"/>
      <c r="E430" s="27"/>
      <c r="H430" s="27"/>
      <c r="I430" s="27"/>
      <c r="BE430" s="27"/>
      <c r="BF430" s="27"/>
      <c r="BG430" s="27"/>
      <c r="BH430" s="27"/>
      <c r="DO430" s="27"/>
      <c r="DP430" s="27"/>
      <c r="DS430" s="27"/>
      <c r="DY430" s="27"/>
      <c r="DZ430" s="27"/>
      <c r="EA430" s="27"/>
      <c r="EB430" s="27"/>
      <c r="EC430" s="27"/>
      <c r="EV430" s="27"/>
    </row>
    <row r="431" customFormat="false" ht="15" hidden="false" customHeight="false" outlineLevel="0" collapsed="false">
      <c r="A431" s="27"/>
      <c r="E431" s="27"/>
      <c r="H431" s="27"/>
      <c r="I431" s="27"/>
      <c r="BE431" s="27"/>
      <c r="BF431" s="27"/>
      <c r="BG431" s="27"/>
      <c r="BH431" s="27"/>
      <c r="DO431" s="27"/>
      <c r="DP431" s="27"/>
      <c r="DS431" s="27"/>
      <c r="DY431" s="27"/>
      <c r="DZ431" s="27"/>
      <c r="EA431" s="27"/>
      <c r="EB431" s="27"/>
      <c r="EC431" s="27"/>
      <c r="EV431" s="27"/>
    </row>
    <row r="432" customFormat="false" ht="15" hidden="false" customHeight="false" outlineLevel="0" collapsed="false">
      <c r="A432" s="27"/>
      <c r="E432" s="27"/>
      <c r="H432" s="27"/>
      <c r="I432" s="27"/>
      <c r="BE432" s="27"/>
      <c r="BF432" s="27"/>
      <c r="BG432" s="27"/>
      <c r="BH432" s="27"/>
      <c r="DO432" s="27"/>
      <c r="DP432" s="27"/>
      <c r="DS432" s="27"/>
      <c r="DY432" s="27"/>
      <c r="DZ432" s="27"/>
      <c r="EA432" s="27"/>
      <c r="EB432" s="27"/>
      <c r="EC432" s="27"/>
      <c r="EV432" s="27"/>
    </row>
    <row r="433" customFormat="false" ht="15" hidden="false" customHeight="false" outlineLevel="0" collapsed="false">
      <c r="A433" s="27"/>
      <c r="E433" s="27"/>
      <c r="H433" s="27"/>
      <c r="I433" s="27"/>
      <c r="BE433" s="27"/>
      <c r="BF433" s="27"/>
      <c r="BG433" s="27"/>
      <c r="BH433" s="27"/>
      <c r="DO433" s="27"/>
      <c r="DP433" s="27"/>
      <c r="DS433" s="27"/>
      <c r="DY433" s="27"/>
      <c r="DZ433" s="27"/>
      <c r="EA433" s="27"/>
      <c r="EB433" s="27"/>
      <c r="EC433" s="27"/>
      <c r="EV433" s="27"/>
    </row>
    <row r="434" customFormat="false" ht="15" hidden="false" customHeight="false" outlineLevel="0" collapsed="false">
      <c r="A434" s="27"/>
      <c r="E434" s="27"/>
      <c r="H434" s="27"/>
      <c r="I434" s="27"/>
      <c r="BE434" s="27"/>
      <c r="BF434" s="27"/>
      <c r="BG434" s="27"/>
      <c r="BH434" s="27"/>
      <c r="DO434" s="27"/>
      <c r="DP434" s="27"/>
      <c r="DS434" s="27"/>
      <c r="DY434" s="27"/>
      <c r="DZ434" s="27"/>
      <c r="EA434" s="27"/>
      <c r="EB434" s="27"/>
      <c r="EC434" s="27"/>
      <c r="EV434" s="27"/>
    </row>
    <row r="435" customFormat="false" ht="15" hidden="false" customHeight="false" outlineLevel="0" collapsed="false">
      <c r="A435" s="27"/>
      <c r="E435" s="27"/>
      <c r="H435" s="27"/>
      <c r="I435" s="27"/>
      <c r="BE435" s="27"/>
      <c r="BF435" s="27"/>
      <c r="BG435" s="27"/>
      <c r="BH435" s="27"/>
      <c r="DO435" s="27"/>
      <c r="DP435" s="27"/>
      <c r="DS435" s="27"/>
      <c r="DY435" s="27"/>
      <c r="DZ435" s="27"/>
      <c r="EA435" s="27"/>
      <c r="EB435" s="27"/>
      <c r="EC435" s="27"/>
      <c r="EV435" s="27"/>
    </row>
    <row r="436" customFormat="false" ht="15" hidden="false" customHeight="false" outlineLevel="0" collapsed="false">
      <c r="A436" s="27"/>
      <c r="E436" s="27"/>
      <c r="H436" s="27"/>
      <c r="I436" s="27"/>
      <c r="BE436" s="27"/>
      <c r="BF436" s="27"/>
      <c r="BG436" s="27"/>
      <c r="BH436" s="27"/>
      <c r="DO436" s="27"/>
      <c r="DP436" s="27"/>
      <c r="DS436" s="27"/>
      <c r="DY436" s="27"/>
      <c r="DZ436" s="27"/>
      <c r="EA436" s="27"/>
      <c r="EB436" s="27"/>
      <c r="EC436" s="27"/>
      <c r="EV436" s="27"/>
    </row>
    <row r="437" customFormat="false" ht="15" hidden="false" customHeight="false" outlineLevel="0" collapsed="false">
      <c r="A437" s="27"/>
      <c r="E437" s="27"/>
      <c r="H437" s="27"/>
      <c r="I437" s="27"/>
      <c r="BE437" s="27"/>
      <c r="BF437" s="27"/>
      <c r="BG437" s="27"/>
      <c r="BH437" s="27"/>
      <c r="DO437" s="27"/>
      <c r="DP437" s="27"/>
      <c r="DS437" s="27"/>
      <c r="DY437" s="27"/>
      <c r="DZ437" s="27"/>
      <c r="EA437" s="27"/>
      <c r="EB437" s="27"/>
      <c r="EC437" s="27"/>
      <c r="EV437" s="27"/>
    </row>
    <row r="438" customFormat="false" ht="15" hidden="false" customHeight="false" outlineLevel="0" collapsed="false">
      <c r="A438" s="27"/>
      <c r="E438" s="27"/>
      <c r="H438" s="27"/>
      <c r="I438" s="27"/>
      <c r="BE438" s="27"/>
      <c r="BF438" s="27"/>
      <c r="BG438" s="27"/>
      <c r="BH438" s="27"/>
      <c r="DO438" s="27"/>
      <c r="DP438" s="27"/>
      <c r="DS438" s="27"/>
      <c r="DY438" s="27"/>
      <c r="DZ438" s="27"/>
      <c r="EA438" s="27"/>
      <c r="EB438" s="27"/>
      <c r="EC438" s="27"/>
      <c r="EV438" s="27"/>
    </row>
    <row r="439" customFormat="false" ht="15" hidden="false" customHeight="false" outlineLevel="0" collapsed="false">
      <c r="A439" s="27"/>
      <c r="E439" s="27"/>
      <c r="H439" s="27"/>
      <c r="I439" s="27"/>
      <c r="BE439" s="27"/>
      <c r="BF439" s="27"/>
      <c r="BG439" s="27"/>
      <c r="BH439" s="27"/>
      <c r="DO439" s="27"/>
      <c r="DP439" s="27"/>
      <c r="DS439" s="27"/>
      <c r="DY439" s="27"/>
      <c r="DZ439" s="27"/>
      <c r="EA439" s="27"/>
      <c r="EB439" s="27"/>
      <c r="EC439" s="27"/>
      <c r="EV439" s="27"/>
    </row>
    <row r="440" customFormat="false" ht="15" hidden="false" customHeight="false" outlineLevel="0" collapsed="false">
      <c r="A440" s="27"/>
      <c r="E440" s="27"/>
      <c r="H440" s="27"/>
      <c r="I440" s="27"/>
      <c r="BE440" s="27"/>
      <c r="BF440" s="27"/>
      <c r="BG440" s="27"/>
      <c r="BH440" s="27"/>
      <c r="DO440" s="27"/>
      <c r="DP440" s="27"/>
      <c r="DS440" s="27"/>
      <c r="DY440" s="27"/>
      <c r="DZ440" s="27"/>
      <c r="EA440" s="27"/>
      <c r="EB440" s="27"/>
      <c r="EC440" s="27"/>
      <c r="EV440" s="27"/>
    </row>
    <row r="441" customFormat="false" ht="15" hidden="false" customHeight="false" outlineLevel="0" collapsed="false">
      <c r="A441" s="27"/>
      <c r="E441" s="27"/>
      <c r="H441" s="27"/>
      <c r="I441" s="27"/>
      <c r="BE441" s="27"/>
      <c r="BF441" s="27"/>
      <c r="BG441" s="27"/>
      <c r="BH441" s="27"/>
      <c r="DO441" s="27"/>
      <c r="DP441" s="27"/>
      <c r="DS441" s="27"/>
      <c r="DY441" s="27"/>
      <c r="DZ441" s="27"/>
      <c r="EA441" s="27"/>
      <c r="EB441" s="27"/>
      <c r="EC441" s="27"/>
      <c r="EV441" s="27"/>
    </row>
    <row r="442" customFormat="false" ht="15" hidden="false" customHeight="false" outlineLevel="0" collapsed="false">
      <c r="A442" s="27"/>
      <c r="E442" s="27"/>
      <c r="H442" s="27"/>
      <c r="I442" s="27"/>
      <c r="BE442" s="27"/>
      <c r="BF442" s="27"/>
      <c r="BG442" s="27"/>
      <c r="BH442" s="27"/>
      <c r="DO442" s="27"/>
      <c r="DP442" s="27"/>
      <c r="DS442" s="27"/>
      <c r="DY442" s="27"/>
      <c r="DZ442" s="27"/>
      <c r="EA442" s="27"/>
      <c r="EB442" s="27"/>
      <c r="EC442" s="27"/>
      <c r="EV442" s="27"/>
    </row>
    <row r="443" customFormat="false" ht="15" hidden="false" customHeight="false" outlineLevel="0" collapsed="false">
      <c r="A443" s="27"/>
      <c r="E443" s="27"/>
      <c r="H443" s="27"/>
      <c r="I443" s="27"/>
      <c r="BE443" s="27"/>
      <c r="BF443" s="27"/>
      <c r="BG443" s="27"/>
      <c r="BH443" s="27"/>
      <c r="DO443" s="27"/>
      <c r="DP443" s="27"/>
      <c r="DS443" s="27"/>
      <c r="DY443" s="27"/>
      <c r="DZ443" s="27"/>
      <c r="EA443" s="27"/>
      <c r="EB443" s="27"/>
      <c r="EC443" s="27"/>
      <c r="EV443" s="27"/>
    </row>
    <row r="444" customFormat="false" ht="15" hidden="false" customHeight="false" outlineLevel="0" collapsed="false">
      <c r="A444" s="27"/>
      <c r="E444" s="27"/>
      <c r="H444" s="27"/>
      <c r="I444" s="27"/>
      <c r="BE444" s="27"/>
      <c r="BF444" s="27"/>
      <c r="BG444" s="27"/>
      <c r="BH444" s="27"/>
      <c r="DO444" s="27"/>
      <c r="DP444" s="27"/>
      <c r="DS444" s="27"/>
      <c r="DY444" s="27"/>
      <c r="DZ444" s="27"/>
      <c r="EA444" s="27"/>
      <c r="EB444" s="27"/>
      <c r="EC444" s="27"/>
      <c r="EV444" s="27"/>
    </row>
    <row r="445" customFormat="false" ht="15" hidden="false" customHeight="false" outlineLevel="0" collapsed="false">
      <c r="A445" s="27"/>
      <c r="E445" s="27"/>
      <c r="H445" s="27"/>
      <c r="I445" s="27"/>
      <c r="BE445" s="27"/>
      <c r="BF445" s="27"/>
      <c r="BG445" s="27"/>
      <c r="BH445" s="27"/>
      <c r="DO445" s="27"/>
      <c r="DP445" s="27"/>
      <c r="DS445" s="27"/>
      <c r="DY445" s="27"/>
      <c r="DZ445" s="27"/>
      <c r="EA445" s="27"/>
      <c r="EB445" s="27"/>
      <c r="EC445" s="27"/>
      <c r="EV445" s="27"/>
    </row>
    <row r="446" customFormat="false" ht="15" hidden="false" customHeight="false" outlineLevel="0" collapsed="false">
      <c r="A446" s="27"/>
      <c r="E446" s="27"/>
      <c r="H446" s="27"/>
      <c r="I446" s="27"/>
      <c r="BE446" s="27"/>
      <c r="BF446" s="27"/>
      <c r="BG446" s="27"/>
      <c r="BH446" s="27"/>
      <c r="DO446" s="27"/>
      <c r="DP446" s="27"/>
      <c r="DS446" s="27"/>
      <c r="DY446" s="27"/>
      <c r="DZ446" s="27"/>
      <c r="EA446" s="27"/>
      <c r="EB446" s="27"/>
      <c r="EC446" s="27"/>
      <c r="EV446" s="27"/>
    </row>
    <row r="447" customFormat="false" ht="15" hidden="false" customHeight="false" outlineLevel="0" collapsed="false">
      <c r="A447" s="27"/>
      <c r="E447" s="27"/>
      <c r="H447" s="27"/>
      <c r="I447" s="27"/>
      <c r="BE447" s="27"/>
      <c r="BF447" s="27"/>
      <c r="BG447" s="27"/>
      <c r="BH447" s="27"/>
      <c r="DO447" s="27"/>
      <c r="DP447" s="27"/>
      <c r="DS447" s="27"/>
      <c r="DY447" s="27"/>
      <c r="DZ447" s="27"/>
      <c r="EA447" s="27"/>
      <c r="EB447" s="27"/>
      <c r="EC447" s="27"/>
      <c r="EV447" s="27"/>
    </row>
    <row r="448" customFormat="false" ht="15" hidden="false" customHeight="false" outlineLevel="0" collapsed="false">
      <c r="A448" s="27"/>
      <c r="E448" s="27"/>
      <c r="H448" s="27"/>
      <c r="I448" s="27"/>
      <c r="BE448" s="27"/>
      <c r="BF448" s="27"/>
      <c r="BG448" s="27"/>
      <c r="BH448" s="27"/>
      <c r="DO448" s="27"/>
      <c r="DP448" s="27"/>
      <c r="DS448" s="27"/>
      <c r="DY448" s="27"/>
      <c r="DZ448" s="27"/>
      <c r="EA448" s="27"/>
      <c r="EB448" s="27"/>
      <c r="EC448" s="27"/>
      <c r="EV448" s="27"/>
    </row>
    <row r="449" customFormat="false" ht="15" hidden="false" customHeight="false" outlineLevel="0" collapsed="false">
      <c r="A449" s="27"/>
      <c r="E449" s="27"/>
      <c r="H449" s="27"/>
      <c r="I449" s="27"/>
      <c r="BE449" s="27"/>
      <c r="BF449" s="27"/>
      <c r="BG449" s="27"/>
      <c r="BH449" s="27"/>
      <c r="DO449" s="27"/>
      <c r="DP449" s="27"/>
      <c r="DS449" s="27"/>
      <c r="DY449" s="27"/>
      <c r="DZ449" s="27"/>
      <c r="EA449" s="27"/>
      <c r="EB449" s="27"/>
      <c r="EC449" s="27"/>
      <c r="EV449" s="27"/>
    </row>
    <row r="450" customFormat="false" ht="15" hidden="false" customHeight="false" outlineLevel="0" collapsed="false">
      <c r="A450" s="27"/>
      <c r="E450" s="27"/>
      <c r="H450" s="27"/>
      <c r="I450" s="27"/>
      <c r="BE450" s="27"/>
      <c r="BF450" s="27"/>
      <c r="BG450" s="27"/>
      <c r="BH450" s="27"/>
      <c r="DO450" s="27"/>
      <c r="DP450" s="27"/>
      <c r="DS450" s="27"/>
      <c r="DY450" s="27"/>
      <c r="DZ450" s="27"/>
      <c r="EA450" s="27"/>
      <c r="EB450" s="27"/>
      <c r="EC450" s="27"/>
      <c r="EV450" s="27"/>
    </row>
    <row r="451" customFormat="false" ht="15" hidden="false" customHeight="false" outlineLevel="0" collapsed="false">
      <c r="A451" s="27"/>
      <c r="E451" s="27"/>
      <c r="H451" s="27"/>
      <c r="I451" s="27"/>
      <c r="BE451" s="27"/>
      <c r="BF451" s="27"/>
      <c r="BG451" s="27"/>
      <c r="BH451" s="27"/>
      <c r="DO451" s="27"/>
      <c r="DP451" s="27"/>
      <c r="DS451" s="27"/>
      <c r="DY451" s="27"/>
      <c r="DZ451" s="27"/>
      <c r="EA451" s="27"/>
      <c r="EB451" s="27"/>
      <c r="EC451" s="27"/>
      <c r="EV451" s="27"/>
    </row>
    <row r="452" customFormat="false" ht="15" hidden="false" customHeight="false" outlineLevel="0" collapsed="false">
      <c r="A452" s="27"/>
      <c r="E452" s="27"/>
      <c r="H452" s="27"/>
      <c r="I452" s="27"/>
      <c r="BE452" s="27"/>
      <c r="BF452" s="27"/>
      <c r="BG452" s="27"/>
      <c r="BH452" s="27"/>
      <c r="DO452" s="27"/>
      <c r="DP452" s="27"/>
      <c r="DS452" s="27"/>
      <c r="DY452" s="27"/>
      <c r="DZ452" s="27"/>
      <c r="EA452" s="27"/>
      <c r="EB452" s="27"/>
      <c r="EC452" s="27"/>
      <c r="EV452" s="27"/>
    </row>
    <row r="453" customFormat="false" ht="15" hidden="false" customHeight="false" outlineLevel="0" collapsed="false">
      <c r="A453" s="27"/>
      <c r="E453" s="27"/>
      <c r="H453" s="27"/>
      <c r="I453" s="27"/>
      <c r="BE453" s="27"/>
      <c r="BF453" s="27"/>
      <c r="BG453" s="27"/>
      <c r="BH453" s="27"/>
      <c r="DO453" s="27"/>
      <c r="DP453" s="27"/>
      <c r="DS453" s="27"/>
      <c r="DY453" s="27"/>
      <c r="DZ453" s="27"/>
      <c r="EA453" s="27"/>
      <c r="EB453" s="27"/>
      <c r="EC453" s="27"/>
      <c r="EV453" s="27"/>
    </row>
    <row r="454" customFormat="false" ht="15" hidden="false" customHeight="false" outlineLevel="0" collapsed="false">
      <c r="A454" s="27"/>
      <c r="E454" s="27"/>
      <c r="H454" s="27"/>
      <c r="I454" s="27"/>
      <c r="BE454" s="27"/>
      <c r="BF454" s="27"/>
      <c r="BG454" s="27"/>
      <c r="BH454" s="27"/>
      <c r="DO454" s="27"/>
      <c r="DP454" s="27"/>
      <c r="DS454" s="27"/>
      <c r="DY454" s="27"/>
      <c r="DZ454" s="27"/>
      <c r="EA454" s="27"/>
      <c r="EB454" s="27"/>
      <c r="EC454" s="27"/>
      <c r="EV454" s="27"/>
    </row>
    <row r="455" customFormat="false" ht="15" hidden="false" customHeight="false" outlineLevel="0" collapsed="false">
      <c r="A455" s="27"/>
      <c r="E455" s="27"/>
      <c r="H455" s="27"/>
      <c r="I455" s="27"/>
      <c r="BE455" s="27"/>
      <c r="BF455" s="27"/>
      <c r="BG455" s="27"/>
      <c r="BH455" s="27"/>
      <c r="DO455" s="27"/>
      <c r="DP455" s="27"/>
      <c r="DS455" s="27"/>
      <c r="DY455" s="27"/>
      <c r="DZ455" s="27"/>
      <c r="EA455" s="27"/>
      <c r="EB455" s="27"/>
      <c r="EC455" s="27"/>
      <c r="EV455" s="27"/>
    </row>
    <row r="456" customFormat="false" ht="15" hidden="false" customHeight="false" outlineLevel="0" collapsed="false">
      <c r="A456" s="27"/>
      <c r="E456" s="27"/>
      <c r="H456" s="27"/>
      <c r="I456" s="27"/>
      <c r="BE456" s="27"/>
      <c r="BF456" s="27"/>
      <c r="BG456" s="27"/>
      <c r="BH456" s="27"/>
      <c r="DO456" s="27"/>
      <c r="DP456" s="27"/>
      <c r="DS456" s="27"/>
      <c r="DY456" s="27"/>
      <c r="DZ456" s="27"/>
      <c r="EA456" s="27"/>
      <c r="EB456" s="27"/>
      <c r="EC456" s="27"/>
      <c r="EV456" s="27"/>
    </row>
    <row r="457" customFormat="false" ht="15" hidden="false" customHeight="false" outlineLevel="0" collapsed="false">
      <c r="A457" s="27"/>
      <c r="E457" s="27"/>
      <c r="H457" s="27"/>
      <c r="I457" s="27"/>
      <c r="BE457" s="27"/>
      <c r="BF457" s="27"/>
      <c r="BG457" s="27"/>
      <c r="BH457" s="27"/>
      <c r="DO457" s="27"/>
      <c r="DP457" s="27"/>
      <c r="DS457" s="27"/>
      <c r="DY457" s="27"/>
      <c r="DZ457" s="27"/>
      <c r="EA457" s="27"/>
      <c r="EB457" s="27"/>
      <c r="EC457" s="27"/>
      <c r="EV457" s="27"/>
    </row>
    <row r="458" customFormat="false" ht="15" hidden="false" customHeight="false" outlineLevel="0" collapsed="false">
      <c r="A458" s="27"/>
      <c r="E458" s="27"/>
      <c r="H458" s="27"/>
      <c r="I458" s="27"/>
      <c r="BE458" s="27"/>
      <c r="BF458" s="27"/>
      <c r="BG458" s="27"/>
      <c r="BH458" s="27"/>
      <c r="DO458" s="27"/>
      <c r="DP458" s="27"/>
      <c r="DS458" s="27"/>
      <c r="DY458" s="27"/>
      <c r="DZ458" s="27"/>
      <c r="EA458" s="27"/>
      <c r="EB458" s="27"/>
      <c r="EC458" s="27"/>
      <c r="EV458" s="27"/>
    </row>
    <row r="459" customFormat="false" ht="15" hidden="false" customHeight="false" outlineLevel="0" collapsed="false">
      <c r="A459" s="27"/>
      <c r="E459" s="27"/>
      <c r="H459" s="27"/>
      <c r="I459" s="27"/>
      <c r="BE459" s="27"/>
      <c r="BF459" s="27"/>
      <c r="BG459" s="27"/>
      <c r="BH459" s="27"/>
      <c r="DO459" s="27"/>
      <c r="DP459" s="27"/>
      <c r="DS459" s="27"/>
      <c r="DY459" s="27"/>
      <c r="DZ459" s="27"/>
      <c r="EA459" s="27"/>
      <c r="EB459" s="27"/>
      <c r="EC459" s="27"/>
      <c r="EV459" s="27"/>
    </row>
    <row r="460" customFormat="false" ht="15" hidden="false" customHeight="false" outlineLevel="0" collapsed="false">
      <c r="A460" s="27"/>
      <c r="E460" s="27"/>
      <c r="H460" s="27"/>
      <c r="I460" s="27"/>
      <c r="BE460" s="27"/>
      <c r="BF460" s="27"/>
      <c r="BG460" s="27"/>
      <c r="BH460" s="27"/>
      <c r="DO460" s="27"/>
      <c r="DP460" s="27"/>
      <c r="DS460" s="27"/>
      <c r="DY460" s="27"/>
      <c r="DZ460" s="27"/>
      <c r="EA460" s="27"/>
      <c r="EB460" s="27"/>
      <c r="EC460" s="27"/>
      <c r="EV460" s="27"/>
    </row>
    <row r="461" customFormat="false" ht="15" hidden="false" customHeight="false" outlineLevel="0" collapsed="false">
      <c r="A461" s="27"/>
      <c r="E461" s="27"/>
      <c r="H461" s="27"/>
      <c r="I461" s="27"/>
      <c r="BE461" s="27"/>
      <c r="BF461" s="27"/>
      <c r="BG461" s="27"/>
      <c r="BH461" s="27"/>
      <c r="DO461" s="27"/>
      <c r="DP461" s="27"/>
      <c r="DS461" s="27"/>
      <c r="DY461" s="27"/>
      <c r="DZ461" s="27"/>
      <c r="EA461" s="27"/>
      <c r="EB461" s="27"/>
      <c r="EC461" s="27"/>
      <c r="EV461" s="27"/>
    </row>
    <row r="462" customFormat="false" ht="15" hidden="false" customHeight="false" outlineLevel="0" collapsed="false">
      <c r="A462" s="27"/>
      <c r="E462" s="27"/>
      <c r="H462" s="27"/>
      <c r="I462" s="27"/>
      <c r="BE462" s="27"/>
      <c r="BF462" s="27"/>
      <c r="BG462" s="27"/>
      <c r="BH462" s="27"/>
      <c r="DO462" s="27"/>
      <c r="DP462" s="27"/>
      <c r="DS462" s="27"/>
      <c r="DY462" s="27"/>
      <c r="DZ462" s="27"/>
      <c r="EA462" s="27"/>
      <c r="EB462" s="27"/>
      <c r="EC462" s="27"/>
      <c r="EV462" s="27"/>
    </row>
    <row r="463" customFormat="false" ht="15" hidden="false" customHeight="false" outlineLevel="0" collapsed="false">
      <c r="A463" s="27"/>
      <c r="E463" s="27"/>
      <c r="H463" s="27"/>
      <c r="I463" s="27"/>
      <c r="BE463" s="27"/>
      <c r="BF463" s="27"/>
      <c r="BG463" s="27"/>
      <c r="BH463" s="27"/>
      <c r="DO463" s="27"/>
      <c r="DP463" s="27"/>
      <c r="DS463" s="27"/>
      <c r="DY463" s="27"/>
      <c r="DZ463" s="27"/>
      <c r="EA463" s="27"/>
      <c r="EB463" s="27"/>
      <c r="EC463" s="27"/>
      <c r="EV463" s="27"/>
    </row>
    <row r="464" customFormat="false" ht="15" hidden="false" customHeight="false" outlineLevel="0" collapsed="false">
      <c r="A464" s="27"/>
      <c r="E464" s="27"/>
      <c r="H464" s="27"/>
      <c r="I464" s="27"/>
      <c r="BE464" s="27"/>
      <c r="BF464" s="27"/>
      <c r="BG464" s="27"/>
      <c r="BH464" s="27"/>
      <c r="DO464" s="27"/>
      <c r="DP464" s="27"/>
      <c r="DS464" s="27"/>
      <c r="DY464" s="27"/>
      <c r="DZ464" s="27"/>
      <c r="EA464" s="27"/>
      <c r="EB464" s="27"/>
      <c r="EC464" s="27"/>
      <c r="EV464" s="27"/>
    </row>
    <row r="465" customFormat="false" ht="15" hidden="false" customHeight="false" outlineLevel="0" collapsed="false">
      <c r="A465" s="27"/>
      <c r="E465" s="27"/>
      <c r="H465" s="27"/>
      <c r="I465" s="27"/>
      <c r="BE465" s="27"/>
      <c r="BF465" s="27"/>
      <c r="BG465" s="27"/>
      <c r="BH465" s="27"/>
      <c r="DO465" s="27"/>
      <c r="DP465" s="27"/>
      <c r="DS465" s="27"/>
      <c r="DY465" s="27"/>
      <c r="DZ465" s="27"/>
      <c r="EA465" s="27"/>
      <c r="EB465" s="27"/>
      <c r="EC465" s="27"/>
      <c r="EV465" s="27"/>
    </row>
    <row r="466" customFormat="false" ht="15" hidden="false" customHeight="false" outlineLevel="0" collapsed="false">
      <c r="A466" s="27"/>
      <c r="E466" s="27"/>
      <c r="H466" s="27"/>
      <c r="I466" s="27"/>
      <c r="BE466" s="27"/>
      <c r="BF466" s="27"/>
      <c r="BG466" s="27"/>
      <c r="BH466" s="27"/>
      <c r="DO466" s="27"/>
      <c r="DP466" s="27"/>
      <c r="DS466" s="27"/>
      <c r="DY466" s="27"/>
      <c r="DZ466" s="27"/>
      <c r="EA466" s="27"/>
      <c r="EB466" s="27"/>
      <c r="EC466" s="27"/>
      <c r="EV466" s="27"/>
    </row>
    <row r="467" customFormat="false" ht="15" hidden="false" customHeight="false" outlineLevel="0" collapsed="false">
      <c r="A467" s="27"/>
      <c r="E467" s="27"/>
      <c r="H467" s="27"/>
      <c r="I467" s="27"/>
      <c r="BE467" s="27"/>
      <c r="BF467" s="27"/>
      <c r="BG467" s="27"/>
      <c r="BH467" s="27"/>
      <c r="DO467" s="27"/>
      <c r="DP467" s="27"/>
      <c r="DS467" s="27"/>
      <c r="DY467" s="27"/>
      <c r="DZ467" s="27"/>
      <c r="EA467" s="27"/>
      <c r="EB467" s="27"/>
      <c r="EC467" s="27"/>
      <c r="EV467" s="27"/>
    </row>
    <row r="468" customFormat="false" ht="15" hidden="false" customHeight="false" outlineLevel="0" collapsed="false">
      <c r="A468" s="27"/>
      <c r="E468" s="27"/>
      <c r="H468" s="27"/>
      <c r="I468" s="27"/>
      <c r="BE468" s="27"/>
      <c r="BF468" s="27"/>
      <c r="BG468" s="27"/>
      <c r="BH468" s="27"/>
      <c r="DO468" s="27"/>
      <c r="DP468" s="27"/>
      <c r="DS468" s="27"/>
      <c r="DY468" s="27"/>
      <c r="DZ468" s="27"/>
      <c r="EA468" s="27"/>
      <c r="EB468" s="27"/>
      <c r="EC468" s="27"/>
      <c r="EV468" s="27"/>
    </row>
    <row r="469" customFormat="false" ht="15" hidden="false" customHeight="false" outlineLevel="0" collapsed="false">
      <c r="A469" s="27"/>
      <c r="E469" s="27"/>
      <c r="H469" s="27"/>
      <c r="I469" s="27"/>
      <c r="BE469" s="27"/>
      <c r="BF469" s="27"/>
      <c r="BG469" s="27"/>
      <c r="BH469" s="27"/>
      <c r="DO469" s="27"/>
      <c r="DP469" s="27"/>
      <c r="DS469" s="27"/>
      <c r="DY469" s="27"/>
      <c r="DZ469" s="27"/>
      <c r="EA469" s="27"/>
      <c r="EB469" s="27"/>
      <c r="EC469" s="27"/>
      <c r="EV469" s="27"/>
    </row>
    <row r="470" customFormat="false" ht="15" hidden="false" customHeight="false" outlineLevel="0" collapsed="false">
      <c r="A470" s="27"/>
      <c r="E470" s="27"/>
      <c r="H470" s="27"/>
      <c r="I470" s="27"/>
      <c r="BE470" s="27"/>
      <c r="BF470" s="27"/>
      <c r="BG470" s="27"/>
      <c r="BH470" s="27"/>
      <c r="DO470" s="27"/>
      <c r="DP470" s="27"/>
      <c r="DS470" s="27"/>
      <c r="DY470" s="27"/>
      <c r="DZ470" s="27"/>
      <c r="EA470" s="27"/>
      <c r="EB470" s="27"/>
      <c r="EC470" s="27"/>
      <c r="EV470" s="27"/>
    </row>
    <row r="471" customFormat="false" ht="15" hidden="false" customHeight="false" outlineLevel="0" collapsed="false">
      <c r="A471" s="27"/>
      <c r="E471" s="27"/>
      <c r="H471" s="27"/>
      <c r="I471" s="27"/>
      <c r="BE471" s="27"/>
      <c r="BF471" s="27"/>
      <c r="BG471" s="27"/>
      <c r="BH471" s="27"/>
      <c r="DO471" s="27"/>
      <c r="DP471" s="27"/>
      <c r="DS471" s="27"/>
      <c r="DY471" s="27"/>
      <c r="DZ471" s="27"/>
      <c r="EA471" s="27"/>
      <c r="EB471" s="27"/>
      <c r="EC471" s="27"/>
      <c r="EV471" s="27"/>
    </row>
    <row r="472" customFormat="false" ht="15" hidden="false" customHeight="false" outlineLevel="0" collapsed="false">
      <c r="A472" s="27"/>
      <c r="E472" s="27"/>
      <c r="H472" s="27"/>
      <c r="I472" s="27"/>
      <c r="BE472" s="27"/>
      <c r="BF472" s="27"/>
      <c r="BG472" s="27"/>
      <c r="BH472" s="27"/>
      <c r="DO472" s="27"/>
      <c r="DP472" s="27"/>
      <c r="DS472" s="27"/>
      <c r="DY472" s="27"/>
      <c r="DZ472" s="27"/>
      <c r="EA472" s="27"/>
      <c r="EB472" s="27"/>
      <c r="EC472" s="27"/>
      <c r="EV472" s="27"/>
    </row>
    <row r="473" customFormat="false" ht="15" hidden="false" customHeight="false" outlineLevel="0" collapsed="false">
      <c r="A473" s="27"/>
      <c r="E473" s="27"/>
      <c r="H473" s="27"/>
      <c r="I473" s="27"/>
      <c r="BE473" s="27"/>
      <c r="BF473" s="27"/>
      <c r="BG473" s="27"/>
      <c r="BH473" s="27"/>
      <c r="DO473" s="27"/>
      <c r="DP473" s="27"/>
      <c r="DS473" s="27"/>
      <c r="DY473" s="27"/>
      <c r="DZ473" s="27"/>
      <c r="EA473" s="27"/>
      <c r="EB473" s="27"/>
      <c r="EC473" s="27"/>
      <c r="EV473" s="27"/>
    </row>
    <row r="474" customFormat="false" ht="15" hidden="false" customHeight="false" outlineLevel="0" collapsed="false">
      <c r="A474" s="27"/>
      <c r="E474" s="27"/>
      <c r="H474" s="27"/>
      <c r="I474" s="27"/>
      <c r="BE474" s="27"/>
      <c r="BF474" s="27"/>
      <c r="BG474" s="27"/>
      <c r="BH474" s="27"/>
      <c r="DO474" s="27"/>
      <c r="DP474" s="27"/>
      <c r="DS474" s="27"/>
      <c r="DY474" s="27"/>
      <c r="DZ474" s="27"/>
      <c r="EA474" s="27"/>
      <c r="EB474" s="27"/>
      <c r="EC474" s="27"/>
      <c r="EV474" s="27"/>
    </row>
    <row r="475" customFormat="false" ht="15" hidden="false" customHeight="false" outlineLevel="0" collapsed="false">
      <c r="A475" s="27"/>
      <c r="E475" s="27"/>
      <c r="H475" s="27"/>
      <c r="I475" s="27"/>
      <c r="BE475" s="27"/>
      <c r="BF475" s="27"/>
      <c r="BG475" s="27"/>
      <c r="BH475" s="27"/>
      <c r="DO475" s="27"/>
      <c r="DP475" s="27"/>
      <c r="DS475" s="27"/>
      <c r="DY475" s="27"/>
      <c r="DZ475" s="27"/>
      <c r="EA475" s="27"/>
      <c r="EB475" s="27"/>
      <c r="EC475" s="27"/>
      <c r="EV475" s="27"/>
    </row>
    <row r="476" customFormat="false" ht="15" hidden="false" customHeight="false" outlineLevel="0" collapsed="false">
      <c r="A476" s="27"/>
      <c r="E476" s="27"/>
      <c r="H476" s="27"/>
      <c r="I476" s="27"/>
      <c r="BE476" s="27"/>
      <c r="BF476" s="27"/>
      <c r="BG476" s="27"/>
      <c r="BH476" s="27"/>
      <c r="DO476" s="27"/>
      <c r="DP476" s="27"/>
      <c r="DS476" s="27"/>
      <c r="DY476" s="27"/>
      <c r="DZ476" s="27"/>
      <c r="EA476" s="27"/>
      <c r="EB476" s="27"/>
      <c r="EC476" s="27"/>
      <c r="EV476" s="27"/>
    </row>
    <row r="477" customFormat="false" ht="15" hidden="false" customHeight="false" outlineLevel="0" collapsed="false">
      <c r="A477" s="27"/>
      <c r="E477" s="27"/>
      <c r="H477" s="27"/>
      <c r="I477" s="27"/>
      <c r="BE477" s="27"/>
      <c r="BF477" s="27"/>
      <c r="BG477" s="27"/>
      <c r="BH477" s="27"/>
      <c r="DO477" s="27"/>
      <c r="DP477" s="27"/>
      <c r="DS477" s="27"/>
      <c r="DY477" s="27"/>
      <c r="DZ477" s="27"/>
      <c r="EA477" s="27"/>
      <c r="EB477" s="27"/>
      <c r="EC477" s="27"/>
      <c r="EV477" s="27"/>
    </row>
    <row r="478" customFormat="false" ht="15" hidden="false" customHeight="false" outlineLevel="0" collapsed="false">
      <c r="A478" s="27"/>
      <c r="E478" s="27"/>
      <c r="H478" s="27"/>
      <c r="I478" s="27"/>
      <c r="BE478" s="27"/>
      <c r="BF478" s="27"/>
      <c r="BG478" s="27"/>
      <c r="BH478" s="27"/>
      <c r="DO478" s="27"/>
      <c r="DP478" s="27"/>
      <c r="DS478" s="27"/>
      <c r="DY478" s="27"/>
      <c r="DZ478" s="27"/>
      <c r="EA478" s="27"/>
      <c r="EB478" s="27"/>
      <c r="EC478" s="27"/>
      <c r="EV478" s="27"/>
    </row>
    <row r="479" customFormat="false" ht="15" hidden="false" customHeight="false" outlineLevel="0" collapsed="false">
      <c r="A479" s="27"/>
      <c r="E479" s="27"/>
      <c r="H479" s="27"/>
      <c r="I479" s="27"/>
      <c r="BE479" s="27"/>
      <c r="BF479" s="27"/>
      <c r="BG479" s="27"/>
      <c r="BH479" s="27"/>
      <c r="DO479" s="27"/>
      <c r="DP479" s="27"/>
      <c r="DS479" s="27"/>
      <c r="DY479" s="27"/>
      <c r="DZ479" s="27"/>
      <c r="EA479" s="27"/>
      <c r="EB479" s="27"/>
      <c r="EC479" s="27"/>
      <c r="EV479" s="27"/>
    </row>
    <row r="480" customFormat="false" ht="15" hidden="false" customHeight="false" outlineLevel="0" collapsed="false">
      <c r="A480" s="27"/>
      <c r="E480" s="27"/>
      <c r="H480" s="27"/>
      <c r="I480" s="27"/>
      <c r="BE480" s="27"/>
      <c r="BF480" s="27"/>
      <c r="BG480" s="27"/>
      <c r="BH480" s="27"/>
      <c r="DO480" s="27"/>
      <c r="DP480" s="27"/>
      <c r="DS480" s="27"/>
      <c r="DY480" s="27"/>
      <c r="DZ480" s="27"/>
      <c r="EA480" s="27"/>
      <c r="EB480" s="27"/>
      <c r="EC480" s="27"/>
      <c r="EV480" s="27"/>
    </row>
    <row r="481" customFormat="false" ht="15" hidden="false" customHeight="false" outlineLevel="0" collapsed="false">
      <c r="A481" s="27"/>
      <c r="E481" s="27"/>
      <c r="H481" s="27"/>
      <c r="I481" s="27"/>
      <c r="BE481" s="27"/>
      <c r="BF481" s="27"/>
      <c r="BG481" s="27"/>
      <c r="BH481" s="27"/>
      <c r="DO481" s="27"/>
      <c r="DP481" s="27"/>
      <c r="DS481" s="27"/>
      <c r="DY481" s="27"/>
      <c r="DZ481" s="27"/>
      <c r="EA481" s="27"/>
      <c r="EB481" s="27"/>
      <c r="EC481" s="27"/>
      <c r="EV481" s="27"/>
    </row>
    <row r="482" customFormat="false" ht="15" hidden="false" customHeight="false" outlineLevel="0" collapsed="false">
      <c r="A482" s="27"/>
      <c r="E482" s="27"/>
      <c r="H482" s="27"/>
      <c r="I482" s="27"/>
      <c r="BE482" s="27"/>
      <c r="BF482" s="27"/>
      <c r="BG482" s="27"/>
      <c r="BH482" s="27"/>
      <c r="DO482" s="27"/>
      <c r="DP482" s="27"/>
      <c r="DS482" s="27"/>
      <c r="DY482" s="27"/>
      <c r="DZ482" s="27"/>
      <c r="EA482" s="27"/>
      <c r="EB482" s="27"/>
      <c r="EC482" s="27"/>
      <c r="EV482" s="27"/>
    </row>
    <row r="483" customFormat="false" ht="15" hidden="false" customHeight="false" outlineLevel="0" collapsed="false">
      <c r="A483" s="27"/>
      <c r="E483" s="27"/>
      <c r="H483" s="27"/>
      <c r="I483" s="27"/>
      <c r="BE483" s="27"/>
      <c r="BF483" s="27"/>
      <c r="BG483" s="27"/>
      <c r="BH483" s="27"/>
      <c r="DO483" s="27"/>
      <c r="DP483" s="27"/>
      <c r="DS483" s="27"/>
      <c r="DY483" s="27"/>
      <c r="DZ483" s="27"/>
      <c r="EA483" s="27"/>
      <c r="EB483" s="27"/>
      <c r="EC483" s="27"/>
      <c r="EV483" s="27"/>
    </row>
    <row r="484" customFormat="false" ht="15" hidden="false" customHeight="false" outlineLevel="0" collapsed="false">
      <c r="A484" s="27"/>
      <c r="E484" s="27"/>
      <c r="H484" s="27"/>
      <c r="I484" s="27"/>
      <c r="BE484" s="27"/>
      <c r="BF484" s="27"/>
      <c r="BG484" s="27"/>
      <c r="BH484" s="27"/>
      <c r="DO484" s="27"/>
      <c r="DP484" s="27"/>
      <c r="DS484" s="27"/>
      <c r="DY484" s="27"/>
      <c r="DZ484" s="27"/>
      <c r="EA484" s="27"/>
      <c r="EB484" s="27"/>
      <c r="EC484" s="27"/>
      <c r="EV484" s="27"/>
    </row>
    <row r="485" customFormat="false" ht="15" hidden="false" customHeight="false" outlineLevel="0" collapsed="false">
      <c r="A485" s="27"/>
      <c r="E485" s="27"/>
      <c r="H485" s="27"/>
      <c r="I485" s="27"/>
      <c r="BE485" s="27"/>
      <c r="BF485" s="27"/>
      <c r="BG485" s="27"/>
      <c r="BH485" s="27"/>
      <c r="DO485" s="27"/>
      <c r="DP485" s="27"/>
      <c r="DS485" s="27"/>
      <c r="DY485" s="27"/>
      <c r="DZ485" s="27"/>
      <c r="EA485" s="27"/>
      <c r="EB485" s="27"/>
      <c r="EC485" s="27"/>
      <c r="EV485" s="27"/>
    </row>
    <row r="486" customFormat="false" ht="15" hidden="false" customHeight="false" outlineLevel="0" collapsed="false">
      <c r="A486" s="27"/>
      <c r="E486" s="27"/>
      <c r="H486" s="27"/>
      <c r="I486" s="27"/>
      <c r="BE486" s="27"/>
      <c r="BF486" s="27"/>
      <c r="BG486" s="27"/>
      <c r="BH486" s="27"/>
      <c r="DO486" s="27"/>
      <c r="DP486" s="27"/>
      <c r="DS486" s="27"/>
      <c r="DY486" s="27"/>
      <c r="DZ486" s="27"/>
      <c r="EA486" s="27"/>
      <c r="EB486" s="27"/>
      <c r="EC486" s="27"/>
      <c r="EV486" s="27"/>
    </row>
    <row r="487" customFormat="false" ht="15" hidden="false" customHeight="false" outlineLevel="0" collapsed="false">
      <c r="A487" s="27"/>
      <c r="E487" s="27"/>
      <c r="H487" s="27"/>
      <c r="I487" s="27"/>
      <c r="BE487" s="27"/>
      <c r="BF487" s="27"/>
      <c r="BG487" s="27"/>
      <c r="BH487" s="27"/>
      <c r="DO487" s="27"/>
      <c r="DP487" s="27"/>
      <c r="DS487" s="27"/>
      <c r="DY487" s="27"/>
      <c r="DZ487" s="27"/>
      <c r="EA487" s="27"/>
      <c r="EB487" s="27"/>
      <c r="EC487" s="27"/>
      <c r="EV487" s="27"/>
    </row>
    <row r="488" customFormat="false" ht="15" hidden="false" customHeight="false" outlineLevel="0" collapsed="false">
      <c r="A488" s="27"/>
      <c r="E488" s="27"/>
      <c r="H488" s="27"/>
      <c r="I488" s="27"/>
      <c r="BE488" s="27"/>
      <c r="BF488" s="27"/>
      <c r="BG488" s="27"/>
      <c r="BH488" s="27"/>
      <c r="DO488" s="27"/>
      <c r="DP488" s="27"/>
      <c r="DS488" s="27"/>
      <c r="DY488" s="27"/>
      <c r="DZ488" s="27"/>
      <c r="EA488" s="27"/>
      <c r="EB488" s="27"/>
      <c r="EC488" s="27"/>
      <c r="EV488" s="27"/>
    </row>
    <row r="489" customFormat="false" ht="15" hidden="false" customHeight="false" outlineLevel="0" collapsed="false">
      <c r="A489" s="27"/>
      <c r="E489" s="27"/>
      <c r="H489" s="27"/>
      <c r="I489" s="27"/>
      <c r="BE489" s="27"/>
      <c r="BF489" s="27"/>
      <c r="BG489" s="27"/>
      <c r="BH489" s="27"/>
      <c r="DO489" s="27"/>
      <c r="DP489" s="27"/>
      <c r="DS489" s="27"/>
      <c r="DY489" s="27"/>
      <c r="DZ489" s="27"/>
      <c r="EA489" s="27"/>
      <c r="EB489" s="27"/>
      <c r="EC489" s="27"/>
      <c r="EV489" s="27"/>
    </row>
    <row r="490" customFormat="false" ht="15" hidden="false" customHeight="false" outlineLevel="0" collapsed="false">
      <c r="A490" s="27"/>
      <c r="E490" s="27"/>
      <c r="H490" s="27"/>
      <c r="I490" s="27"/>
      <c r="BE490" s="27"/>
      <c r="BF490" s="27"/>
      <c r="BG490" s="27"/>
      <c r="BH490" s="27"/>
      <c r="DO490" s="27"/>
      <c r="DP490" s="27"/>
      <c r="DS490" s="27"/>
      <c r="DY490" s="27"/>
      <c r="DZ490" s="27"/>
      <c r="EA490" s="27"/>
      <c r="EB490" s="27"/>
      <c r="EC490" s="27"/>
      <c r="EV490" s="27"/>
    </row>
    <row r="491" customFormat="false" ht="15" hidden="false" customHeight="false" outlineLevel="0" collapsed="false">
      <c r="A491" s="27"/>
      <c r="E491" s="27"/>
      <c r="H491" s="27"/>
      <c r="I491" s="27"/>
      <c r="BE491" s="27"/>
      <c r="BF491" s="27"/>
      <c r="BG491" s="27"/>
      <c r="BH491" s="27"/>
      <c r="DO491" s="27"/>
      <c r="DP491" s="27"/>
      <c r="DS491" s="27"/>
      <c r="DY491" s="27"/>
      <c r="DZ491" s="27"/>
      <c r="EA491" s="27"/>
      <c r="EB491" s="27"/>
      <c r="EC491" s="27"/>
      <c r="EV491" s="27"/>
    </row>
    <row r="492" customFormat="false" ht="15" hidden="false" customHeight="false" outlineLevel="0" collapsed="false">
      <c r="A492" s="27"/>
      <c r="E492" s="27"/>
      <c r="H492" s="27"/>
      <c r="I492" s="27"/>
      <c r="BE492" s="27"/>
      <c r="BF492" s="27"/>
      <c r="BG492" s="27"/>
      <c r="BH492" s="27"/>
      <c r="DO492" s="27"/>
      <c r="DP492" s="27"/>
      <c r="DS492" s="27"/>
      <c r="DY492" s="27"/>
      <c r="DZ492" s="27"/>
      <c r="EA492" s="27"/>
      <c r="EB492" s="27"/>
      <c r="EC492" s="27"/>
      <c r="EV492" s="27"/>
    </row>
    <row r="493" customFormat="false" ht="15" hidden="false" customHeight="false" outlineLevel="0" collapsed="false">
      <c r="A493" s="27"/>
      <c r="E493" s="27"/>
      <c r="H493" s="27"/>
      <c r="I493" s="27"/>
      <c r="BE493" s="27"/>
      <c r="BF493" s="27"/>
      <c r="BG493" s="27"/>
      <c r="BH493" s="27"/>
      <c r="DO493" s="27"/>
      <c r="DP493" s="27"/>
      <c r="DS493" s="27"/>
      <c r="DY493" s="27"/>
      <c r="DZ493" s="27"/>
      <c r="EA493" s="27"/>
      <c r="EB493" s="27"/>
      <c r="EC493" s="27"/>
      <c r="EV493" s="27"/>
    </row>
    <row r="494" customFormat="false" ht="15" hidden="false" customHeight="false" outlineLevel="0" collapsed="false">
      <c r="A494" s="27"/>
      <c r="E494" s="27"/>
      <c r="H494" s="27"/>
      <c r="I494" s="27"/>
      <c r="BE494" s="27"/>
      <c r="BF494" s="27"/>
      <c r="BG494" s="27"/>
      <c r="BH494" s="27"/>
      <c r="DO494" s="27"/>
      <c r="DP494" s="27"/>
      <c r="DS494" s="27"/>
      <c r="DY494" s="27"/>
      <c r="DZ494" s="27"/>
      <c r="EA494" s="27"/>
      <c r="EB494" s="27"/>
      <c r="EC494" s="27"/>
      <c r="EV494" s="27"/>
    </row>
    <row r="495" customFormat="false" ht="15" hidden="false" customHeight="false" outlineLevel="0" collapsed="false">
      <c r="A495" s="27"/>
      <c r="E495" s="27"/>
      <c r="H495" s="27"/>
      <c r="I495" s="27"/>
      <c r="BE495" s="27"/>
      <c r="BF495" s="27"/>
      <c r="BG495" s="27"/>
      <c r="BH495" s="27"/>
      <c r="DO495" s="27"/>
      <c r="DP495" s="27"/>
      <c r="DS495" s="27"/>
      <c r="DY495" s="27"/>
      <c r="DZ495" s="27"/>
      <c r="EA495" s="27"/>
      <c r="EB495" s="27"/>
      <c r="EC495" s="27"/>
      <c r="EV495" s="27"/>
    </row>
    <row r="496" customFormat="false" ht="15" hidden="false" customHeight="false" outlineLevel="0" collapsed="false">
      <c r="A496" s="27"/>
      <c r="E496" s="27"/>
      <c r="H496" s="27"/>
      <c r="I496" s="27"/>
      <c r="BE496" s="27"/>
      <c r="BF496" s="27"/>
      <c r="BG496" s="27"/>
      <c r="BH496" s="27"/>
      <c r="DO496" s="27"/>
      <c r="DP496" s="27"/>
      <c r="DS496" s="27"/>
      <c r="DY496" s="27"/>
      <c r="DZ496" s="27"/>
      <c r="EA496" s="27"/>
      <c r="EB496" s="27"/>
      <c r="EC496" s="27"/>
      <c r="EV496" s="27"/>
    </row>
    <row r="497" customFormat="false" ht="15" hidden="false" customHeight="false" outlineLevel="0" collapsed="false">
      <c r="A497" s="27"/>
      <c r="E497" s="27"/>
      <c r="H497" s="27"/>
      <c r="I497" s="27"/>
      <c r="BE497" s="27"/>
      <c r="BF497" s="27"/>
      <c r="BG497" s="27"/>
      <c r="BH497" s="27"/>
      <c r="DO497" s="27"/>
      <c r="DP497" s="27"/>
      <c r="DS497" s="27"/>
      <c r="DY497" s="27"/>
      <c r="DZ497" s="27"/>
      <c r="EA497" s="27"/>
      <c r="EB497" s="27"/>
      <c r="EC497" s="27"/>
      <c r="EV497" s="27"/>
    </row>
    <row r="498" customFormat="false" ht="15" hidden="false" customHeight="false" outlineLevel="0" collapsed="false">
      <c r="A498" s="27"/>
      <c r="E498" s="27"/>
      <c r="H498" s="27"/>
      <c r="I498" s="27"/>
      <c r="BE498" s="27"/>
      <c r="BF498" s="27"/>
      <c r="BG498" s="27"/>
      <c r="BH498" s="27"/>
      <c r="DO498" s="27"/>
      <c r="DP498" s="27"/>
      <c r="DS498" s="27"/>
      <c r="DY498" s="27"/>
      <c r="DZ498" s="27"/>
      <c r="EA498" s="27"/>
      <c r="EB498" s="27"/>
      <c r="EC498" s="27"/>
      <c r="EV498" s="27"/>
    </row>
    <row r="499" customFormat="false" ht="15" hidden="false" customHeight="false" outlineLevel="0" collapsed="false">
      <c r="A499" s="27"/>
      <c r="E499" s="27"/>
      <c r="H499" s="27"/>
      <c r="I499" s="27"/>
      <c r="BE499" s="27"/>
      <c r="BF499" s="27"/>
      <c r="BG499" s="27"/>
      <c r="BH499" s="27"/>
      <c r="DO499" s="27"/>
      <c r="DP499" s="27"/>
      <c r="DS499" s="27"/>
      <c r="DY499" s="27"/>
      <c r="DZ499" s="27"/>
      <c r="EA499" s="27"/>
      <c r="EB499" s="27"/>
      <c r="EC499" s="27"/>
      <c r="EV499" s="27"/>
    </row>
    <row r="500" customFormat="false" ht="15" hidden="false" customHeight="false" outlineLevel="0" collapsed="false">
      <c r="A500" s="27"/>
      <c r="E500" s="27"/>
      <c r="H500" s="27"/>
      <c r="I500" s="27"/>
      <c r="BE500" s="27"/>
      <c r="BF500" s="27"/>
      <c r="BG500" s="27"/>
      <c r="BH500" s="27"/>
      <c r="DO500" s="27"/>
      <c r="DP500" s="27"/>
      <c r="DS500" s="27"/>
      <c r="DY500" s="27"/>
      <c r="DZ500" s="27"/>
      <c r="EA500" s="27"/>
      <c r="EB500" s="27"/>
      <c r="EC500" s="27"/>
      <c r="EV500" s="27"/>
    </row>
    <row r="501" customFormat="false" ht="15" hidden="false" customHeight="false" outlineLevel="0" collapsed="false">
      <c r="A501" s="27"/>
      <c r="E501" s="27"/>
      <c r="H501" s="27"/>
      <c r="I501" s="27"/>
      <c r="BE501" s="27"/>
      <c r="BF501" s="27"/>
      <c r="BG501" s="27"/>
      <c r="BH501" s="27"/>
      <c r="DO501" s="27"/>
      <c r="DP501" s="27"/>
      <c r="DS501" s="27"/>
      <c r="DY501" s="27"/>
      <c r="DZ501" s="27"/>
      <c r="EA501" s="27"/>
      <c r="EB501" s="27"/>
      <c r="EC501" s="27"/>
      <c r="EV501" s="27"/>
    </row>
    <row r="502" customFormat="false" ht="15" hidden="false" customHeight="false" outlineLevel="0" collapsed="false">
      <c r="A502" s="27"/>
      <c r="E502" s="27"/>
      <c r="H502" s="27"/>
      <c r="I502" s="27"/>
      <c r="BE502" s="27"/>
      <c r="BF502" s="27"/>
      <c r="BG502" s="27"/>
      <c r="BH502" s="27"/>
      <c r="DO502" s="27"/>
      <c r="DP502" s="27"/>
      <c r="DS502" s="27"/>
      <c r="DY502" s="27"/>
      <c r="DZ502" s="27"/>
      <c r="EA502" s="27"/>
      <c r="EB502" s="27"/>
      <c r="EC502" s="27"/>
      <c r="EV502" s="27"/>
    </row>
    <row r="503" customFormat="false" ht="15" hidden="false" customHeight="false" outlineLevel="0" collapsed="false">
      <c r="A503" s="27"/>
      <c r="E503" s="27"/>
      <c r="H503" s="27"/>
      <c r="I503" s="27"/>
      <c r="BE503" s="27"/>
      <c r="BF503" s="27"/>
      <c r="BG503" s="27"/>
      <c r="BH503" s="27"/>
      <c r="DO503" s="27"/>
      <c r="DP503" s="27"/>
      <c r="DS503" s="27"/>
      <c r="DY503" s="27"/>
      <c r="DZ503" s="27"/>
      <c r="EA503" s="27"/>
      <c r="EB503" s="27"/>
      <c r="EC503" s="27"/>
      <c r="EV503" s="27"/>
    </row>
    <row r="504" customFormat="false" ht="15" hidden="false" customHeight="false" outlineLevel="0" collapsed="false">
      <c r="A504" s="27"/>
      <c r="E504" s="27"/>
      <c r="H504" s="27"/>
      <c r="I504" s="27"/>
      <c r="BE504" s="27"/>
      <c r="BF504" s="27"/>
      <c r="BG504" s="27"/>
      <c r="BH504" s="27"/>
      <c r="DO504" s="27"/>
      <c r="DP504" s="27"/>
      <c r="DS504" s="27"/>
      <c r="DY504" s="27"/>
      <c r="DZ504" s="27"/>
      <c r="EA504" s="27"/>
      <c r="EB504" s="27"/>
      <c r="EC504" s="27"/>
      <c r="EV504" s="27"/>
    </row>
    <row r="505" customFormat="false" ht="15" hidden="false" customHeight="false" outlineLevel="0" collapsed="false">
      <c r="A505" s="27"/>
      <c r="E505" s="27"/>
      <c r="H505" s="27"/>
      <c r="I505" s="27"/>
      <c r="BE505" s="27"/>
      <c r="BF505" s="27"/>
      <c r="BG505" s="27"/>
      <c r="BH505" s="27"/>
      <c r="DO505" s="27"/>
      <c r="DP505" s="27"/>
      <c r="DS505" s="27"/>
      <c r="DY505" s="27"/>
      <c r="DZ505" s="27"/>
      <c r="EA505" s="27"/>
      <c r="EB505" s="27"/>
      <c r="EC505" s="27"/>
      <c r="EV505" s="27"/>
    </row>
    <row r="506" customFormat="false" ht="15" hidden="false" customHeight="false" outlineLevel="0" collapsed="false">
      <c r="A506" s="27"/>
      <c r="E506" s="27"/>
      <c r="H506" s="27"/>
      <c r="I506" s="27"/>
      <c r="BE506" s="27"/>
      <c r="BF506" s="27"/>
      <c r="BG506" s="27"/>
      <c r="BH506" s="27"/>
      <c r="DO506" s="27"/>
      <c r="DP506" s="27"/>
      <c r="DS506" s="27"/>
      <c r="DY506" s="27"/>
      <c r="DZ506" s="27"/>
      <c r="EA506" s="27"/>
      <c r="EB506" s="27"/>
      <c r="EC506" s="27"/>
      <c r="EV506" s="27"/>
    </row>
    <row r="507" customFormat="false" ht="15" hidden="false" customHeight="false" outlineLevel="0" collapsed="false">
      <c r="A507" s="27"/>
      <c r="E507" s="27"/>
      <c r="H507" s="27"/>
      <c r="I507" s="27"/>
      <c r="BE507" s="27"/>
      <c r="BF507" s="27"/>
      <c r="BG507" s="27"/>
      <c r="BH507" s="27"/>
      <c r="DO507" s="27"/>
      <c r="DP507" s="27"/>
      <c r="DS507" s="27"/>
      <c r="DY507" s="27"/>
      <c r="DZ507" s="27"/>
      <c r="EA507" s="27"/>
      <c r="EB507" s="27"/>
      <c r="EC507" s="27"/>
      <c r="EV507" s="27"/>
    </row>
    <row r="508" customFormat="false" ht="15" hidden="false" customHeight="false" outlineLevel="0" collapsed="false">
      <c r="A508" s="27"/>
      <c r="E508" s="27"/>
      <c r="H508" s="27"/>
      <c r="I508" s="27"/>
      <c r="BE508" s="27"/>
      <c r="BF508" s="27"/>
      <c r="BG508" s="27"/>
      <c r="BH508" s="27"/>
      <c r="DO508" s="27"/>
      <c r="DP508" s="27"/>
      <c r="DS508" s="27"/>
      <c r="DY508" s="27"/>
      <c r="DZ508" s="27"/>
      <c r="EA508" s="27"/>
      <c r="EB508" s="27"/>
      <c r="EC508" s="27"/>
      <c r="EV508" s="27"/>
    </row>
    <row r="509" customFormat="false" ht="15" hidden="false" customHeight="false" outlineLevel="0" collapsed="false">
      <c r="A509" s="27"/>
      <c r="E509" s="27"/>
      <c r="H509" s="27"/>
      <c r="I509" s="27"/>
      <c r="BE509" s="27"/>
      <c r="BF509" s="27"/>
      <c r="BG509" s="27"/>
      <c r="BH509" s="27"/>
      <c r="DO509" s="27"/>
      <c r="DP509" s="27"/>
      <c r="DS509" s="27"/>
      <c r="DY509" s="27"/>
      <c r="DZ509" s="27"/>
      <c r="EA509" s="27"/>
      <c r="EB509" s="27"/>
      <c r="EC509" s="27"/>
      <c r="EV509" s="27"/>
    </row>
    <row r="510" customFormat="false" ht="15" hidden="false" customHeight="false" outlineLevel="0" collapsed="false">
      <c r="A510" s="27"/>
      <c r="E510" s="27"/>
      <c r="H510" s="27"/>
      <c r="I510" s="27"/>
      <c r="BE510" s="27"/>
      <c r="BF510" s="27"/>
      <c r="BG510" s="27"/>
      <c r="BH510" s="27"/>
      <c r="DO510" s="27"/>
      <c r="DP510" s="27"/>
      <c r="DS510" s="27"/>
      <c r="DY510" s="27"/>
      <c r="DZ510" s="27"/>
      <c r="EA510" s="27"/>
      <c r="EB510" s="27"/>
      <c r="EC510" s="27"/>
      <c r="EV510" s="27"/>
    </row>
    <row r="511" customFormat="false" ht="15" hidden="false" customHeight="false" outlineLevel="0" collapsed="false">
      <c r="A511" s="27"/>
      <c r="E511" s="27"/>
      <c r="H511" s="27"/>
      <c r="I511" s="27"/>
      <c r="BE511" s="27"/>
      <c r="BF511" s="27"/>
      <c r="BG511" s="27"/>
      <c r="BH511" s="27"/>
      <c r="DO511" s="27"/>
      <c r="DP511" s="27"/>
      <c r="DS511" s="27"/>
      <c r="DY511" s="27"/>
      <c r="DZ511" s="27"/>
      <c r="EA511" s="27"/>
      <c r="EB511" s="27"/>
      <c r="EC511" s="27"/>
      <c r="EV511" s="27"/>
    </row>
    <row r="512" customFormat="false" ht="15" hidden="false" customHeight="false" outlineLevel="0" collapsed="false">
      <c r="A512" s="27"/>
      <c r="E512" s="27"/>
      <c r="H512" s="27"/>
      <c r="I512" s="27"/>
      <c r="BE512" s="27"/>
      <c r="BF512" s="27"/>
      <c r="BG512" s="27"/>
      <c r="BH512" s="27"/>
      <c r="DO512" s="27"/>
      <c r="DP512" s="27"/>
      <c r="DS512" s="27"/>
      <c r="DY512" s="27"/>
      <c r="DZ512" s="27"/>
      <c r="EA512" s="27"/>
      <c r="EB512" s="27"/>
      <c r="EC512" s="27"/>
      <c r="EV512" s="27"/>
    </row>
    <row r="513" customFormat="false" ht="15" hidden="false" customHeight="false" outlineLevel="0" collapsed="false">
      <c r="A513" s="27"/>
      <c r="E513" s="27"/>
      <c r="H513" s="27"/>
      <c r="I513" s="27"/>
      <c r="BE513" s="27"/>
      <c r="BF513" s="27"/>
      <c r="BG513" s="27"/>
      <c r="BH513" s="27"/>
      <c r="DO513" s="27"/>
      <c r="DP513" s="27"/>
      <c r="DS513" s="27"/>
      <c r="DY513" s="27"/>
      <c r="DZ513" s="27"/>
      <c r="EA513" s="27"/>
      <c r="EB513" s="27"/>
      <c r="EC513" s="27"/>
      <c r="EV513" s="27"/>
    </row>
    <row r="514" customFormat="false" ht="15" hidden="false" customHeight="false" outlineLevel="0" collapsed="false">
      <c r="A514" s="27"/>
      <c r="E514" s="27"/>
      <c r="H514" s="27"/>
      <c r="I514" s="27"/>
      <c r="BE514" s="27"/>
      <c r="BF514" s="27"/>
      <c r="BG514" s="27"/>
      <c r="BH514" s="27"/>
      <c r="DO514" s="27"/>
      <c r="DP514" s="27"/>
      <c r="DS514" s="27"/>
      <c r="DY514" s="27"/>
      <c r="DZ514" s="27"/>
      <c r="EA514" s="27"/>
      <c r="EB514" s="27"/>
      <c r="EC514" s="27"/>
      <c r="EV514" s="27"/>
    </row>
    <row r="515" customFormat="false" ht="15" hidden="false" customHeight="false" outlineLevel="0" collapsed="false">
      <c r="A515" s="27"/>
      <c r="E515" s="27"/>
      <c r="H515" s="27"/>
      <c r="I515" s="27"/>
      <c r="BE515" s="27"/>
      <c r="BF515" s="27"/>
      <c r="BG515" s="27"/>
      <c r="BH515" s="27"/>
      <c r="DO515" s="27"/>
      <c r="DP515" s="27"/>
      <c r="DS515" s="27"/>
      <c r="DY515" s="27"/>
      <c r="DZ515" s="27"/>
      <c r="EA515" s="27"/>
      <c r="EB515" s="27"/>
      <c r="EC515" s="27"/>
      <c r="EV515" s="27"/>
    </row>
    <row r="516" customFormat="false" ht="15" hidden="false" customHeight="false" outlineLevel="0" collapsed="false">
      <c r="A516" s="27"/>
      <c r="E516" s="27"/>
      <c r="H516" s="27"/>
      <c r="I516" s="27"/>
      <c r="BE516" s="27"/>
      <c r="BF516" s="27"/>
      <c r="BG516" s="27"/>
      <c r="BH516" s="27"/>
      <c r="DO516" s="27"/>
      <c r="DP516" s="27"/>
      <c r="DS516" s="27"/>
      <c r="DY516" s="27"/>
      <c r="DZ516" s="27"/>
      <c r="EA516" s="27"/>
      <c r="EB516" s="27"/>
      <c r="EC516" s="27"/>
      <c r="EV516" s="27"/>
    </row>
    <row r="517" customFormat="false" ht="15" hidden="false" customHeight="false" outlineLevel="0" collapsed="false">
      <c r="A517" s="27"/>
      <c r="E517" s="27"/>
      <c r="H517" s="27"/>
      <c r="I517" s="27"/>
      <c r="BE517" s="27"/>
      <c r="BF517" s="27"/>
      <c r="BG517" s="27"/>
      <c r="BH517" s="27"/>
      <c r="DO517" s="27"/>
      <c r="DP517" s="27"/>
      <c r="DS517" s="27"/>
      <c r="DY517" s="27"/>
      <c r="DZ517" s="27"/>
      <c r="EA517" s="27"/>
      <c r="EB517" s="27"/>
      <c r="EC517" s="27"/>
      <c r="EV517" s="27"/>
    </row>
    <row r="518" customFormat="false" ht="15" hidden="false" customHeight="false" outlineLevel="0" collapsed="false">
      <c r="A518" s="27"/>
      <c r="E518" s="27"/>
      <c r="H518" s="27"/>
      <c r="I518" s="27"/>
      <c r="BE518" s="27"/>
      <c r="BF518" s="27"/>
      <c r="BG518" s="27"/>
      <c r="BH518" s="27"/>
      <c r="DO518" s="27"/>
      <c r="DP518" s="27"/>
      <c r="DS518" s="27"/>
      <c r="DY518" s="27"/>
      <c r="DZ518" s="27"/>
      <c r="EA518" s="27"/>
      <c r="EB518" s="27"/>
      <c r="EC518" s="27"/>
      <c r="EV518" s="27"/>
    </row>
    <row r="519" customFormat="false" ht="15" hidden="false" customHeight="false" outlineLevel="0" collapsed="false">
      <c r="A519" s="27"/>
      <c r="E519" s="27"/>
      <c r="H519" s="27"/>
      <c r="I519" s="27"/>
      <c r="BE519" s="27"/>
      <c r="BF519" s="27"/>
      <c r="BG519" s="27"/>
      <c r="BH519" s="27"/>
      <c r="DO519" s="27"/>
      <c r="DP519" s="27"/>
      <c r="DS519" s="27"/>
      <c r="DY519" s="27"/>
      <c r="DZ519" s="27"/>
      <c r="EA519" s="27"/>
      <c r="EB519" s="27"/>
      <c r="EC519" s="27"/>
      <c r="EV519" s="27"/>
    </row>
    <row r="520" customFormat="false" ht="15" hidden="false" customHeight="false" outlineLevel="0" collapsed="false">
      <c r="A520" s="27"/>
      <c r="E520" s="27"/>
      <c r="H520" s="27"/>
      <c r="I520" s="27"/>
      <c r="BE520" s="27"/>
      <c r="BF520" s="27"/>
      <c r="BG520" s="27"/>
      <c r="BH520" s="27"/>
      <c r="DO520" s="27"/>
      <c r="DP520" s="27"/>
      <c r="DS520" s="27"/>
      <c r="DY520" s="27"/>
      <c r="DZ520" s="27"/>
      <c r="EA520" s="27"/>
      <c r="EB520" s="27"/>
      <c r="EC520" s="27"/>
      <c r="EV520" s="27"/>
    </row>
    <row r="521" customFormat="false" ht="15" hidden="false" customHeight="false" outlineLevel="0" collapsed="false">
      <c r="A521" s="27"/>
      <c r="E521" s="27"/>
      <c r="H521" s="27"/>
      <c r="I521" s="27"/>
      <c r="BE521" s="27"/>
      <c r="BF521" s="27"/>
      <c r="BG521" s="27"/>
      <c r="BH521" s="27"/>
      <c r="DO521" s="27"/>
      <c r="DP521" s="27"/>
      <c r="DS521" s="27"/>
      <c r="DY521" s="27"/>
      <c r="DZ521" s="27"/>
      <c r="EA521" s="27"/>
      <c r="EB521" s="27"/>
      <c r="EC521" s="27"/>
      <c r="EV521" s="27"/>
    </row>
    <row r="522" customFormat="false" ht="15" hidden="false" customHeight="false" outlineLevel="0" collapsed="false">
      <c r="A522" s="27"/>
      <c r="E522" s="27"/>
      <c r="H522" s="27"/>
      <c r="I522" s="27"/>
      <c r="BE522" s="27"/>
      <c r="BF522" s="27"/>
      <c r="BG522" s="27"/>
      <c r="BH522" s="27"/>
      <c r="DO522" s="27"/>
      <c r="DP522" s="27"/>
      <c r="DS522" s="27"/>
      <c r="DY522" s="27"/>
      <c r="DZ522" s="27"/>
      <c r="EA522" s="27"/>
      <c r="EB522" s="27"/>
      <c r="EC522" s="27"/>
      <c r="EV522" s="27"/>
    </row>
    <row r="523" customFormat="false" ht="15" hidden="false" customHeight="false" outlineLevel="0" collapsed="false">
      <c r="A523" s="27"/>
      <c r="E523" s="27"/>
      <c r="H523" s="27"/>
      <c r="I523" s="27"/>
      <c r="BE523" s="27"/>
      <c r="BF523" s="27"/>
      <c r="BG523" s="27"/>
      <c r="BH523" s="27"/>
      <c r="DO523" s="27"/>
      <c r="DP523" s="27"/>
      <c r="DS523" s="27"/>
      <c r="DY523" s="27"/>
      <c r="DZ523" s="27"/>
      <c r="EA523" s="27"/>
      <c r="EB523" s="27"/>
      <c r="EC523" s="27"/>
      <c r="EV523" s="27"/>
    </row>
    <row r="524" customFormat="false" ht="15" hidden="false" customHeight="false" outlineLevel="0" collapsed="false">
      <c r="A524" s="27"/>
      <c r="E524" s="27"/>
      <c r="H524" s="27"/>
      <c r="I524" s="27"/>
      <c r="BE524" s="27"/>
      <c r="BF524" s="27"/>
      <c r="BG524" s="27"/>
      <c r="BH524" s="27"/>
      <c r="DO524" s="27"/>
      <c r="DP524" s="27"/>
      <c r="DS524" s="27"/>
      <c r="DY524" s="27"/>
      <c r="DZ524" s="27"/>
      <c r="EA524" s="27"/>
      <c r="EB524" s="27"/>
      <c r="EC524" s="27"/>
      <c r="EV524" s="27"/>
    </row>
    <row r="525" customFormat="false" ht="15" hidden="false" customHeight="false" outlineLevel="0" collapsed="false">
      <c r="A525" s="27"/>
      <c r="E525" s="27"/>
      <c r="H525" s="27"/>
      <c r="I525" s="27"/>
      <c r="BE525" s="27"/>
      <c r="BF525" s="27"/>
      <c r="BG525" s="27"/>
      <c r="BH525" s="27"/>
      <c r="DO525" s="27"/>
      <c r="DP525" s="27"/>
      <c r="DS525" s="27"/>
      <c r="DY525" s="27"/>
      <c r="DZ525" s="27"/>
      <c r="EA525" s="27"/>
      <c r="EB525" s="27"/>
      <c r="EC525" s="27"/>
      <c r="EV525" s="27"/>
    </row>
    <row r="526" customFormat="false" ht="15" hidden="false" customHeight="false" outlineLevel="0" collapsed="false">
      <c r="A526" s="27"/>
      <c r="E526" s="27"/>
      <c r="H526" s="27"/>
      <c r="I526" s="27"/>
      <c r="BE526" s="27"/>
      <c r="BF526" s="27"/>
      <c r="BG526" s="27"/>
      <c r="BH526" s="27"/>
      <c r="DO526" s="27"/>
      <c r="DP526" s="27"/>
      <c r="DS526" s="27"/>
      <c r="DY526" s="27"/>
      <c r="DZ526" s="27"/>
      <c r="EA526" s="27"/>
      <c r="EB526" s="27"/>
      <c r="EC526" s="27"/>
      <c r="EV526" s="27"/>
    </row>
    <row r="527" customFormat="false" ht="15" hidden="false" customHeight="false" outlineLevel="0" collapsed="false">
      <c r="A527" s="27"/>
      <c r="E527" s="27"/>
      <c r="H527" s="27"/>
      <c r="I527" s="27"/>
      <c r="BE527" s="27"/>
      <c r="BF527" s="27"/>
      <c r="BG527" s="27"/>
      <c r="BH527" s="27"/>
      <c r="DO527" s="27"/>
      <c r="DP527" s="27"/>
      <c r="DS527" s="27"/>
      <c r="DY527" s="27"/>
      <c r="DZ527" s="27"/>
      <c r="EA527" s="27"/>
      <c r="EB527" s="27"/>
      <c r="EC527" s="27"/>
      <c r="EV527" s="27"/>
    </row>
    <row r="528" customFormat="false" ht="15" hidden="false" customHeight="false" outlineLevel="0" collapsed="false">
      <c r="A528" s="27"/>
      <c r="E528" s="27"/>
      <c r="H528" s="27"/>
      <c r="I528" s="27"/>
      <c r="BE528" s="27"/>
      <c r="BF528" s="27"/>
      <c r="BG528" s="27"/>
      <c r="BH528" s="27"/>
      <c r="DO528" s="27"/>
      <c r="DP528" s="27"/>
      <c r="DS528" s="27"/>
      <c r="DY528" s="27"/>
      <c r="DZ528" s="27"/>
      <c r="EA528" s="27"/>
      <c r="EB528" s="27"/>
      <c r="EC528" s="27"/>
      <c r="EV528" s="27"/>
    </row>
    <row r="529" customFormat="false" ht="15" hidden="false" customHeight="false" outlineLevel="0" collapsed="false">
      <c r="A529" s="27"/>
      <c r="E529" s="27"/>
      <c r="H529" s="27"/>
      <c r="I529" s="27"/>
      <c r="BE529" s="27"/>
      <c r="BF529" s="27"/>
      <c r="BG529" s="27"/>
      <c r="BH529" s="27"/>
      <c r="DO529" s="27"/>
      <c r="DP529" s="27"/>
      <c r="DS529" s="27"/>
      <c r="DY529" s="27"/>
      <c r="DZ529" s="27"/>
      <c r="EA529" s="27"/>
      <c r="EB529" s="27"/>
      <c r="EC529" s="27"/>
      <c r="EV529" s="27"/>
    </row>
    <row r="530" customFormat="false" ht="15" hidden="false" customHeight="false" outlineLevel="0" collapsed="false">
      <c r="A530" s="27"/>
      <c r="E530" s="27"/>
      <c r="H530" s="27"/>
      <c r="I530" s="27"/>
      <c r="BE530" s="27"/>
      <c r="BF530" s="27"/>
      <c r="BG530" s="27"/>
      <c r="BH530" s="27"/>
      <c r="DO530" s="27"/>
      <c r="DP530" s="27"/>
      <c r="DS530" s="27"/>
      <c r="DY530" s="27"/>
      <c r="DZ530" s="27"/>
      <c r="EA530" s="27"/>
      <c r="EB530" s="27"/>
      <c r="EC530" s="27"/>
      <c r="EV530" s="27"/>
    </row>
    <row r="531" customFormat="false" ht="15" hidden="false" customHeight="false" outlineLevel="0" collapsed="false">
      <c r="A531" s="27"/>
      <c r="E531" s="27"/>
      <c r="H531" s="27"/>
      <c r="I531" s="27"/>
      <c r="BE531" s="27"/>
      <c r="BF531" s="27"/>
      <c r="BG531" s="27"/>
      <c r="BH531" s="27"/>
      <c r="DO531" s="27"/>
      <c r="DP531" s="27"/>
      <c r="DS531" s="27"/>
      <c r="DY531" s="27"/>
      <c r="DZ531" s="27"/>
      <c r="EA531" s="27"/>
      <c r="EB531" s="27"/>
      <c r="EC531" s="27"/>
      <c r="EV531" s="27"/>
    </row>
    <row r="532" customFormat="false" ht="15" hidden="false" customHeight="false" outlineLevel="0" collapsed="false">
      <c r="A532" s="27"/>
      <c r="E532" s="27"/>
      <c r="H532" s="27"/>
      <c r="I532" s="27"/>
      <c r="BE532" s="27"/>
      <c r="BF532" s="27"/>
      <c r="BG532" s="27"/>
      <c r="BH532" s="27"/>
      <c r="DO532" s="27"/>
      <c r="DP532" s="27"/>
      <c r="DS532" s="27"/>
      <c r="DY532" s="27"/>
      <c r="DZ532" s="27"/>
      <c r="EA532" s="27"/>
      <c r="EB532" s="27"/>
      <c r="EC532" s="27"/>
      <c r="EV532" s="27"/>
    </row>
    <row r="533" customFormat="false" ht="15" hidden="false" customHeight="false" outlineLevel="0" collapsed="false">
      <c r="A533" s="27"/>
      <c r="E533" s="27"/>
      <c r="H533" s="27"/>
      <c r="I533" s="27"/>
      <c r="BE533" s="27"/>
      <c r="BF533" s="27"/>
      <c r="BG533" s="27"/>
      <c r="BH533" s="27"/>
      <c r="DO533" s="27"/>
      <c r="DP533" s="27"/>
      <c r="DS533" s="27"/>
      <c r="DY533" s="27"/>
      <c r="DZ533" s="27"/>
      <c r="EA533" s="27"/>
      <c r="EB533" s="27"/>
      <c r="EC533" s="27"/>
      <c r="EV533" s="27"/>
    </row>
    <row r="534" customFormat="false" ht="15" hidden="false" customHeight="false" outlineLevel="0" collapsed="false">
      <c r="A534" s="27"/>
      <c r="E534" s="27"/>
      <c r="H534" s="27"/>
      <c r="I534" s="27"/>
      <c r="BE534" s="27"/>
      <c r="BF534" s="27"/>
      <c r="BG534" s="27"/>
      <c r="BH534" s="27"/>
      <c r="DO534" s="27"/>
      <c r="DP534" s="27"/>
      <c r="DS534" s="27"/>
      <c r="DY534" s="27"/>
      <c r="DZ534" s="27"/>
      <c r="EA534" s="27"/>
      <c r="EB534" s="27"/>
      <c r="EC534" s="27"/>
      <c r="EV534" s="27"/>
    </row>
    <row r="535" customFormat="false" ht="15" hidden="false" customHeight="false" outlineLevel="0" collapsed="false">
      <c r="A535" s="27"/>
      <c r="E535" s="27"/>
      <c r="H535" s="27"/>
      <c r="I535" s="27"/>
      <c r="BE535" s="27"/>
      <c r="BF535" s="27"/>
      <c r="BG535" s="27"/>
      <c r="BH535" s="27"/>
      <c r="DO535" s="27"/>
      <c r="DP535" s="27"/>
      <c r="DS535" s="27"/>
      <c r="DY535" s="27"/>
      <c r="DZ535" s="27"/>
      <c r="EA535" s="27"/>
      <c r="EB535" s="27"/>
      <c r="EC535" s="27"/>
      <c r="EV535" s="27"/>
    </row>
    <row r="536" customFormat="false" ht="15" hidden="false" customHeight="false" outlineLevel="0" collapsed="false">
      <c r="A536" s="27"/>
      <c r="E536" s="27"/>
      <c r="H536" s="27"/>
      <c r="I536" s="27"/>
      <c r="BE536" s="27"/>
      <c r="BF536" s="27"/>
      <c r="BG536" s="27"/>
      <c r="BH536" s="27"/>
      <c r="DO536" s="27"/>
      <c r="DP536" s="27"/>
      <c r="DS536" s="27"/>
      <c r="DY536" s="27"/>
      <c r="DZ536" s="27"/>
      <c r="EA536" s="27"/>
      <c r="EB536" s="27"/>
      <c r="EC536" s="27"/>
      <c r="EV536" s="27"/>
    </row>
    <row r="537" customFormat="false" ht="15" hidden="false" customHeight="false" outlineLevel="0" collapsed="false">
      <c r="A537" s="27"/>
      <c r="E537" s="27"/>
      <c r="H537" s="27"/>
      <c r="I537" s="27"/>
      <c r="BE537" s="27"/>
      <c r="BF537" s="27"/>
      <c r="BG537" s="27"/>
      <c r="BH537" s="27"/>
      <c r="DO537" s="27"/>
      <c r="DP537" s="27"/>
      <c r="DS537" s="27"/>
      <c r="DY537" s="27"/>
      <c r="DZ537" s="27"/>
      <c r="EA537" s="27"/>
      <c r="EB537" s="27"/>
      <c r="EC537" s="27"/>
      <c r="EV537" s="27"/>
    </row>
    <row r="538" customFormat="false" ht="15" hidden="false" customHeight="false" outlineLevel="0" collapsed="false">
      <c r="A538" s="27"/>
      <c r="E538" s="27"/>
      <c r="H538" s="27"/>
      <c r="I538" s="27"/>
      <c r="BE538" s="27"/>
      <c r="BF538" s="27"/>
      <c r="BG538" s="27"/>
      <c r="BH538" s="27"/>
      <c r="DO538" s="27"/>
      <c r="DP538" s="27"/>
      <c r="DS538" s="27"/>
      <c r="DY538" s="27"/>
      <c r="DZ538" s="27"/>
      <c r="EA538" s="27"/>
      <c r="EB538" s="27"/>
      <c r="EC538" s="27"/>
      <c r="EV538" s="27"/>
    </row>
    <row r="539" customFormat="false" ht="15" hidden="false" customHeight="false" outlineLevel="0" collapsed="false">
      <c r="A539" s="27"/>
      <c r="E539" s="27"/>
      <c r="H539" s="27"/>
      <c r="I539" s="27"/>
      <c r="BE539" s="27"/>
      <c r="BF539" s="27"/>
      <c r="BG539" s="27"/>
      <c r="BH539" s="27"/>
      <c r="DO539" s="27"/>
      <c r="DP539" s="27"/>
      <c r="DS539" s="27"/>
      <c r="DY539" s="27"/>
      <c r="DZ539" s="27"/>
      <c r="EA539" s="27"/>
      <c r="EB539" s="27"/>
      <c r="EC539" s="27"/>
      <c r="EV539" s="27"/>
    </row>
    <row r="540" customFormat="false" ht="15" hidden="false" customHeight="false" outlineLevel="0" collapsed="false">
      <c r="A540" s="27"/>
      <c r="E540" s="27"/>
      <c r="H540" s="27"/>
      <c r="I540" s="27"/>
      <c r="BE540" s="27"/>
      <c r="BF540" s="27"/>
      <c r="BG540" s="27"/>
      <c r="BH540" s="27"/>
      <c r="DO540" s="27"/>
      <c r="DP540" s="27"/>
      <c r="DS540" s="27"/>
      <c r="DY540" s="27"/>
      <c r="DZ540" s="27"/>
      <c r="EA540" s="27"/>
      <c r="EB540" s="27"/>
      <c r="EC540" s="27"/>
      <c r="EV540" s="27"/>
    </row>
    <row r="541" customFormat="false" ht="15" hidden="false" customHeight="false" outlineLevel="0" collapsed="false">
      <c r="A541" s="27"/>
      <c r="E541" s="27"/>
      <c r="H541" s="27"/>
      <c r="I541" s="27"/>
      <c r="BE541" s="27"/>
      <c r="BF541" s="27"/>
      <c r="BG541" s="27"/>
      <c r="BH541" s="27"/>
      <c r="DO541" s="27"/>
      <c r="DP541" s="27"/>
      <c r="DS541" s="27"/>
      <c r="DY541" s="27"/>
      <c r="DZ541" s="27"/>
      <c r="EA541" s="27"/>
      <c r="EB541" s="27"/>
      <c r="EC541" s="27"/>
      <c r="EV541" s="27"/>
    </row>
    <row r="542" customFormat="false" ht="15" hidden="false" customHeight="false" outlineLevel="0" collapsed="false">
      <c r="A542" s="27"/>
      <c r="E542" s="27"/>
      <c r="H542" s="27"/>
      <c r="I542" s="27"/>
      <c r="BE542" s="27"/>
      <c r="BF542" s="27"/>
      <c r="BG542" s="27"/>
      <c r="BH542" s="27"/>
      <c r="DO542" s="27"/>
      <c r="DP542" s="27"/>
      <c r="DS542" s="27"/>
      <c r="DY542" s="27"/>
      <c r="DZ542" s="27"/>
      <c r="EA542" s="27"/>
      <c r="EB542" s="27"/>
      <c r="EC542" s="27"/>
      <c r="EV542" s="27"/>
    </row>
    <row r="543" customFormat="false" ht="15" hidden="false" customHeight="false" outlineLevel="0" collapsed="false">
      <c r="A543" s="27"/>
      <c r="E543" s="27"/>
      <c r="H543" s="27"/>
      <c r="I543" s="27"/>
      <c r="BE543" s="27"/>
      <c r="BF543" s="27"/>
      <c r="BG543" s="27"/>
      <c r="BH543" s="27"/>
      <c r="DO543" s="27"/>
      <c r="DP543" s="27"/>
      <c r="DS543" s="27"/>
      <c r="DY543" s="27"/>
      <c r="DZ543" s="27"/>
      <c r="EA543" s="27"/>
      <c r="EB543" s="27"/>
      <c r="EC543" s="27"/>
      <c r="EV543" s="27"/>
    </row>
    <row r="544" customFormat="false" ht="15" hidden="false" customHeight="false" outlineLevel="0" collapsed="false">
      <c r="A544" s="27"/>
      <c r="E544" s="27"/>
      <c r="H544" s="27"/>
      <c r="I544" s="27"/>
      <c r="BE544" s="27"/>
      <c r="BF544" s="27"/>
      <c r="BG544" s="27"/>
      <c r="BH544" s="27"/>
      <c r="DO544" s="27"/>
      <c r="DP544" s="27"/>
      <c r="DS544" s="27"/>
      <c r="DY544" s="27"/>
      <c r="DZ544" s="27"/>
      <c r="EA544" s="27"/>
      <c r="EB544" s="27"/>
      <c r="EC544" s="27"/>
      <c r="EV544" s="27"/>
    </row>
    <row r="545" customFormat="false" ht="15" hidden="false" customHeight="false" outlineLevel="0" collapsed="false">
      <c r="A545" s="27"/>
      <c r="E545" s="27"/>
      <c r="H545" s="27"/>
      <c r="I545" s="27"/>
      <c r="BE545" s="27"/>
      <c r="BF545" s="27"/>
      <c r="BG545" s="27"/>
      <c r="BH545" s="27"/>
      <c r="DO545" s="27"/>
      <c r="DP545" s="27"/>
      <c r="DS545" s="27"/>
      <c r="DY545" s="27"/>
      <c r="DZ545" s="27"/>
      <c r="EA545" s="27"/>
      <c r="EB545" s="27"/>
      <c r="EC545" s="27"/>
      <c r="EV545" s="27"/>
    </row>
    <row r="546" customFormat="false" ht="15" hidden="false" customHeight="false" outlineLevel="0" collapsed="false">
      <c r="A546" s="27"/>
      <c r="E546" s="27"/>
      <c r="H546" s="27"/>
      <c r="I546" s="27"/>
      <c r="BE546" s="27"/>
      <c r="BF546" s="27"/>
      <c r="BG546" s="27"/>
      <c r="BH546" s="27"/>
      <c r="DO546" s="27"/>
      <c r="DP546" s="27"/>
      <c r="DS546" s="27"/>
      <c r="DY546" s="27"/>
      <c r="DZ546" s="27"/>
      <c r="EA546" s="27"/>
      <c r="EB546" s="27"/>
      <c r="EC546" s="27"/>
      <c r="EV546" s="27"/>
    </row>
    <row r="547" customFormat="false" ht="15" hidden="false" customHeight="false" outlineLevel="0" collapsed="false">
      <c r="A547" s="27"/>
      <c r="E547" s="27"/>
      <c r="H547" s="27"/>
      <c r="I547" s="27"/>
      <c r="BE547" s="27"/>
      <c r="BF547" s="27"/>
      <c r="BG547" s="27"/>
      <c r="BH547" s="27"/>
      <c r="DO547" s="27"/>
      <c r="DP547" s="27"/>
      <c r="DS547" s="27"/>
      <c r="DY547" s="27"/>
      <c r="DZ547" s="27"/>
      <c r="EA547" s="27"/>
      <c r="EB547" s="27"/>
      <c r="EC547" s="27"/>
      <c r="EV547" s="27"/>
    </row>
    <row r="548" customFormat="false" ht="15" hidden="false" customHeight="false" outlineLevel="0" collapsed="false">
      <c r="A548" s="27"/>
      <c r="E548" s="27"/>
      <c r="H548" s="27"/>
      <c r="I548" s="27"/>
      <c r="BE548" s="27"/>
      <c r="BF548" s="27"/>
      <c r="BG548" s="27"/>
      <c r="BH548" s="27"/>
      <c r="DO548" s="27"/>
      <c r="DP548" s="27"/>
      <c r="DS548" s="27"/>
      <c r="DY548" s="27"/>
      <c r="DZ548" s="27"/>
      <c r="EA548" s="27"/>
      <c r="EB548" s="27"/>
      <c r="EC548" s="27"/>
      <c r="EV548" s="27"/>
    </row>
    <row r="549" customFormat="false" ht="15" hidden="false" customHeight="false" outlineLevel="0" collapsed="false">
      <c r="A549" s="27"/>
      <c r="E549" s="27"/>
      <c r="H549" s="27"/>
      <c r="I549" s="27"/>
      <c r="BE549" s="27"/>
      <c r="BF549" s="27"/>
      <c r="BG549" s="27"/>
      <c r="BH549" s="27"/>
      <c r="DO549" s="27"/>
      <c r="DP549" s="27"/>
      <c r="DS549" s="27"/>
      <c r="DY549" s="27"/>
      <c r="DZ549" s="27"/>
      <c r="EA549" s="27"/>
      <c r="EB549" s="27"/>
      <c r="EC549" s="27"/>
      <c r="EV549" s="27"/>
    </row>
    <row r="550" customFormat="false" ht="15" hidden="false" customHeight="false" outlineLevel="0" collapsed="false">
      <c r="A550" s="27"/>
      <c r="E550" s="27"/>
      <c r="H550" s="27"/>
      <c r="I550" s="27"/>
      <c r="BE550" s="27"/>
      <c r="BF550" s="27"/>
      <c r="BG550" s="27"/>
      <c r="BH550" s="27"/>
      <c r="DO550" s="27"/>
      <c r="DP550" s="27"/>
      <c r="DS550" s="27"/>
      <c r="DY550" s="27"/>
      <c r="DZ550" s="27"/>
      <c r="EA550" s="27"/>
      <c r="EB550" s="27"/>
      <c r="EC550" s="27"/>
      <c r="EV550" s="27"/>
    </row>
    <row r="551" customFormat="false" ht="15" hidden="false" customHeight="false" outlineLevel="0" collapsed="false">
      <c r="A551" s="27"/>
      <c r="E551" s="27"/>
      <c r="H551" s="27"/>
      <c r="I551" s="27"/>
      <c r="BE551" s="27"/>
      <c r="BF551" s="27"/>
      <c r="BG551" s="27"/>
      <c r="BH551" s="27"/>
      <c r="DO551" s="27"/>
      <c r="DP551" s="27"/>
      <c r="DS551" s="27"/>
      <c r="DY551" s="27"/>
      <c r="DZ551" s="27"/>
      <c r="EA551" s="27"/>
      <c r="EB551" s="27"/>
      <c r="EC551" s="27"/>
      <c r="EV551" s="27"/>
    </row>
    <row r="552" customFormat="false" ht="15" hidden="false" customHeight="false" outlineLevel="0" collapsed="false">
      <c r="A552" s="27"/>
      <c r="E552" s="27"/>
      <c r="H552" s="27"/>
      <c r="I552" s="27"/>
      <c r="BE552" s="27"/>
      <c r="BF552" s="27"/>
      <c r="BG552" s="27"/>
      <c r="BH552" s="27"/>
      <c r="DO552" s="27"/>
      <c r="DP552" s="27"/>
      <c r="DS552" s="27"/>
      <c r="DY552" s="27"/>
      <c r="DZ552" s="27"/>
      <c r="EA552" s="27"/>
      <c r="EB552" s="27"/>
      <c r="EC552" s="27"/>
      <c r="EV552" s="27"/>
    </row>
    <row r="553" customFormat="false" ht="15" hidden="false" customHeight="false" outlineLevel="0" collapsed="false">
      <c r="A553" s="27"/>
      <c r="E553" s="27"/>
      <c r="H553" s="27"/>
      <c r="I553" s="27"/>
      <c r="BE553" s="27"/>
      <c r="BF553" s="27"/>
      <c r="BG553" s="27"/>
      <c r="BH553" s="27"/>
      <c r="DO553" s="27"/>
      <c r="DP553" s="27"/>
      <c r="DS553" s="27"/>
      <c r="DY553" s="27"/>
      <c r="DZ553" s="27"/>
      <c r="EA553" s="27"/>
      <c r="EB553" s="27"/>
      <c r="EC553" s="27"/>
      <c r="EV553" s="27"/>
    </row>
    <row r="554" customFormat="false" ht="15" hidden="false" customHeight="false" outlineLevel="0" collapsed="false">
      <c r="A554" s="27"/>
      <c r="E554" s="27"/>
      <c r="H554" s="27"/>
      <c r="I554" s="27"/>
      <c r="BE554" s="27"/>
      <c r="BF554" s="27"/>
      <c r="BG554" s="27"/>
      <c r="BH554" s="27"/>
      <c r="DO554" s="27"/>
      <c r="DP554" s="27"/>
      <c r="DS554" s="27"/>
      <c r="DY554" s="27"/>
      <c r="DZ554" s="27"/>
      <c r="EA554" s="27"/>
      <c r="EB554" s="27"/>
      <c r="EC554" s="27"/>
      <c r="EV554" s="27"/>
    </row>
    <row r="555" customFormat="false" ht="15" hidden="false" customHeight="false" outlineLevel="0" collapsed="false">
      <c r="A555" s="27"/>
      <c r="E555" s="27"/>
      <c r="H555" s="27"/>
      <c r="I555" s="27"/>
      <c r="BE555" s="27"/>
      <c r="BF555" s="27"/>
      <c r="BG555" s="27"/>
      <c r="BH555" s="27"/>
      <c r="DO555" s="27"/>
      <c r="DP555" s="27"/>
      <c r="DS555" s="27"/>
      <c r="DY555" s="27"/>
      <c r="DZ555" s="27"/>
      <c r="EA555" s="27"/>
      <c r="EB555" s="27"/>
      <c r="EC555" s="27"/>
      <c r="EV555" s="27"/>
    </row>
    <row r="556" customFormat="false" ht="15" hidden="false" customHeight="false" outlineLevel="0" collapsed="false">
      <c r="A556" s="27"/>
      <c r="E556" s="27"/>
      <c r="H556" s="27"/>
      <c r="I556" s="27"/>
      <c r="BE556" s="27"/>
      <c r="BF556" s="27"/>
      <c r="BG556" s="27"/>
      <c r="BH556" s="27"/>
      <c r="DO556" s="27"/>
      <c r="DP556" s="27"/>
      <c r="DS556" s="27"/>
      <c r="DY556" s="27"/>
      <c r="DZ556" s="27"/>
      <c r="EA556" s="27"/>
      <c r="EB556" s="27"/>
      <c r="EC556" s="27"/>
      <c r="EV556" s="27"/>
    </row>
    <row r="557" customFormat="false" ht="15" hidden="false" customHeight="false" outlineLevel="0" collapsed="false">
      <c r="A557" s="27"/>
      <c r="E557" s="27"/>
      <c r="H557" s="27"/>
      <c r="I557" s="27"/>
      <c r="BE557" s="27"/>
      <c r="BF557" s="27"/>
      <c r="BG557" s="27"/>
      <c r="BH557" s="27"/>
      <c r="DO557" s="27"/>
      <c r="DP557" s="27"/>
      <c r="DS557" s="27"/>
      <c r="DY557" s="27"/>
      <c r="DZ557" s="27"/>
      <c r="EA557" s="27"/>
      <c r="EB557" s="27"/>
      <c r="EC557" s="27"/>
      <c r="EV557" s="27"/>
    </row>
    <row r="558" customFormat="false" ht="15" hidden="false" customHeight="false" outlineLevel="0" collapsed="false">
      <c r="A558" s="27"/>
      <c r="E558" s="27"/>
      <c r="H558" s="27"/>
      <c r="I558" s="27"/>
      <c r="BE558" s="27"/>
      <c r="BF558" s="27"/>
      <c r="BG558" s="27"/>
      <c r="BH558" s="27"/>
      <c r="DO558" s="27"/>
      <c r="DP558" s="27"/>
      <c r="DS558" s="27"/>
      <c r="DY558" s="27"/>
      <c r="DZ558" s="27"/>
      <c r="EA558" s="27"/>
      <c r="EB558" s="27"/>
      <c r="EC558" s="27"/>
      <c r="EV558" s="27"/>
    </row>
    <row r="559" customFormat="false" ht="15" hidden="false" customHeight="false" outlineLevel="0" collapsed="false">
      <c r="A559" s="27"/>
      <c r="E559" s="27"/>
      <c r="H559" s="27"/>
      <c r="I559" s="27"/>
      <c r="BE559" s="27"/>
      <c r="BF559" s="27"/>
      <c r="BG559" s="27"/>
      <c r="BH559" s="27"/>
      <c r="DO559" s="27"/>
      <c r="DP559" s="27"/>
      <c r="DS559" s="27"/>
      <c r="DY559" s="27"/>
      <c r="DZ559" s="27"/>
      <c r="EA559" s="27"/>
      <c r="EB559" s="27"/>
      <c r="EC559" s="27"/>
      <c r="EV559" s="27"/>
    </row>
    <row r="560" customFormat="false" ht="15" hidden="false" customHeight="false" outlineLevel="0" collapsed="false">
      <c r="A560" s="27"/>
      <c r="E560" s="27"/>
      <c r="H560" s="27"/>
      <c r="I560" s="27"/>
      <c r="BE560" s="27"/>
      <c r="BF560" s="27"/>
      <c r="BG560" s="27"/>
      <c r="BH560" s="27"/>
      <c r="DO560" s="27"/>
      <c r="DP560" s="27"/>
      <c r="DS560" s="27"/>
      <c r="DY560" s="27"/>
      <c r="DZ560" s="27"/>
      <c r="EA560" s="27"/>
      <c r="EB560" s="27"/>
      <c r="EC560" s="27"/>
      <c r="EV560" s="27"/>
    </row>
    <row r="561" customFormat="false" ht="15" hidden="false" customHeight="false" outlineLevel="0" collapsed="false">
      <c r="A561" s="27"/>
      <c r="E561" s="27"/>
      <c r="H561" s="27"/>
      <c r="I561" s="27"/>
      <c r="BE561" s="27"/>
      <c r="BF561" s="27"/>
      <c r="BG561" s="27"/>
      <c r="BH561" s="27"/>
      <c r="DO561" s="27"/>
      <c r="DP561" s="27"/>
      <c r="DS561" s="27"/>
      <c r="DY561" s="27"/>
      <c r="DZ561" s="27"/>
      <c r="EA561" s="27"/>
      <c r="EB561" s="27"/>
      <c r="EC561" s="27"/>
      <c r="EV561" s="27"/>
    </row>
    <row r="562" customFormat="false" ht="15" hidden="false" customHeight="false" outlineLevel="0" collapsed="false">
      <c r="A562" s="27"/>
      <c r="E562" s="27"/>
      <c r="H562" s="27"/>
      <c r="I562" s="27"/>
      <c r="BE562" s="27"/>
      <c r="BF562" s="27"/>
      <c r="BG562" s="27"/>
      <c r="BH562" s="27"/>
      <c r="DO562" s="27"/>
      <c r="DP562" s="27"/>
      <c r="DS562" s="27"/>
      <c r="DY562" s="27"/>
      <c r="DZ562" s="27"/>
      <c r="EA562" s="27"/>
      <c r="EB562" s="27"/>
      <c r="EC562" s="27"/>
      <c r="EV562" s="27"/>
    </row>
    <row r="563" customFormat="false" ht="15" hidden="false" customHeight="false" outlineLevel="0" collapsed="false">
      <c r="A563" s="27"/>
      <c r="E563" s="27"/>
      <c r="H563" s="27"/>
      <c r="I563" s="27"/>
      <c r="BE563" s="27"/>
      <c r="BF563" s="27"/>
      <c r="BG563" s="27"/>
      <c r="BH563" s="27"/>
      <c r="DO563" s="27"/>
      <c r="DP563" s="27"/>
      <c r="DS563" s="27"/>
      <c r="DY563" s="27"/>
      <c r="DZ563" s="27"/>
      <c r="EA563" s="27"/>
      <c r="EB563" s="27"/>
      <c r="EC563" s="27"/>
      <c r="EV563" s="27"/>
    </row>
    <row r="564" customFormat="false" ht="15" hidden="false" customHeight="false" outlineLevel="0" collapsed="false">
      <c r="A564" s="27"/>
      <c r="E564" s="27"/>
      <c r="H564" s="27"/>
      <c r="I564" s="27"/>
      <c r="BE564" s="27"/>
      <c r="BF564" s="27"/>
      <c r="BG564" s="27"/>
      <c r="BH564" s="27"/>
      <c r="DO564" s="27"/>
      <c r="DP564" s="27"/>
      <c r="DS564" s="27"/>
      <c r="DY564" s="27"/>
      <c r="DZ564" s="27"/>
      <c r="EA564" s="27"/>
      <c r="EB564" s="27"/>
      <c r="EC564" s="27"/>
      <c r="EV564" s="27"/>
    </row>
    <row r="565" customFormat="false" ht="15" hidden="false" customHeight="false" outlineLevel="0" collapsed="false">
      <c r="A565" s="27"/>
      <c r="E565" s="27"/>
      <c r="H565" s="27"/>
      <c r="I565" s="27"/>
      <c r="BE565" s="27"/>
      <c r="BF565" s="27"/>
      <c r="BG565" s="27"/>
      <c r="BH565" s="27"/>
      <c r="DO565" s="27"/>
      <c r="DP565" s="27"/>
      <c r="DS565" s="27"/>
      <c r="DY565" s="27"/>
      <c r="DZ565" s="27"/>
      <c r="EA565" s="27"/>
      <c r="EB565" s="27"/>
      <c r="EC565" s="27"/>
      <c r="EV565" s="27"/>
    </row>
    <row r="566" customFormat="false" ht="15" hidden="false" customHeight="false" outlineLevel="0" collapsed="false">
      <c r="A566" s="27"/>
      <c r="E566" s="27"/>
      <c r="H566" s="27"/>
      <c r="I566" s="27"/>
      <c r="BE566" s="27"/>
      <c r="BF566" s="27"/>
      <c r="BG566" s="27"/>
      <c r="BH566" s="27"/>
      <c r="DO566" s="27"/>
      <c r="DP566" s="27"/>
      <c r="DS566" s="27"/>
      <c r="DY566" s="27"/>
      <c r="DZ566" s="27"/>
      <c r="EA566" s="27"/>
      <c r="EB566" s="27"/>
      <c r="EC566" s="27"/>
      <c r="EV566" s="27"/>
    </row>
    <row r="567" customFormat="false" ht="15" hidden="false" customHeight="false" outlineLevel="0" collapsed="false">
      <c r="A567" s="27"/>
      <c r="E567" s="27"/>
      <c r="H567" s="27"/>
      <c r="I567" s="27"/>
      <c r="BE567" s="27"/>
      <c r="BF567" s="27"/>
      <c r="BG567" s="27"/>
      <c r="BH567" s="27"/>
      <c r="DO567" s="27"/>
      <c r="DP567" s="27"/>
      <c r="DS567" s="27"/>
      <c r="DY567" s="27"/>
      <c r="DZ567" s="27"/>
      <c r="EA567" s="27"/>
      <c r="EB567" s="27"/>
      <c r="EC567" s="27"/>
      <c r="EV567" s="27"/>
    </row>
    <row r="568" customFormat="false" ht="15" hidden="false" customHeight="false" outlineLevel="0" collapsed="false">
      <c r="A568" s="27"/>
      <c r="E568" s="27"/>
      <c r="H568" s="27"/>
      <c r="I568" s="27"/>
      <c r="BE568" s="27"/>
      <c r="BF568" s="27"/>
      <c r="BG568" s="27"/>
      <c r="BH568" s="27"/>
      <c r="DO568" s="27"/>
      <c r="DP568" s="27"/>
      <c r="DS568" s="27"/>
      <c r="DY568" s="27"/>
      <c r="DZ568" s="27"/>
      <c r="EA568" s="27"/>
      <c r="EB568" s="27"/>
      <c r="EC568" s="27"/>
      <c r="EV568" s="27"/>
    </row>
    <row r="569" customFormat="false" ht="15" hidden="false" customHeight="false" outlineLevel="0" collapsed="false">
      <c r="A569" s="27"/>
      <c r="E569" s="27"/>
      <c r="H569" s="27"/>
      <c r="I569" s="27"/>
      <c r="BE569" s="27"/>
      <c r="BF569" s="27"/>
      <c r="BG569" s="27"/>
      <c r="BH569" s="27"/>
      <c r="DO569" s="27"/>
      <c r="DP569" s="27"/>
      <c r="DS569" s="27"/>
      <c r="DY569" s="27"/>
      <c r="DZ569" s="27"/>
      <c r="EA569" s="27"/>
      <c r="EB569" s="27"/>
      <c r="EC569" s="27"/>
      <c r="EV569" s="27"/>
    </row>
    <row r="570" customFormat="false" ht="15" hidden="false" customHeight="false" outlineLevel="0" collapsed="false">
      <c r="A570" s="27"/>
      <c r="E570" s="27"/>
      <c r="H570" s="27"/>
      <c r="I570" s="27"/>
      <c r="BE570" s="27"/>
      <c r="BF570" s="27"/>
      <c r="BG570" s="27"/>
      <c r="BH570" s="27"/>
      <c r="DO570" s="27"/>
      <c r="DP570" s="27"/>
      <c r="DS570" s="27"/>
      <c r="DY570" s="27"/>
      <c r="DZ570" s="27"/>
      <c r="EA570" s="27"/>
      <c r="EB570" s="27"/>
      <c r="EC570" s="27"/>
      <c r="EV570" s="27"/>
    </row>
    <row r="571" customFormat="false" ht="15" hidden="false" customHeight="false" outlineLevel="0" collapsed="false">
      <c r="A571" s="27"/>
      <c r="E571" s="27"/>
      <c r="H571" s="27"/>
      <c r="I571" s="27"/>
      <c r="BE571" s="27"/>
      <c r="BF571" s="27"/>
      <c r="BG571" s="27"/>
      <c r="BH571" s="27"/>
      <c r="DO571" s="27"/>
      <c r="DP571" s="27"/>
      <c r="DS571" s="27"/>
      <c r="DY571" s="27"/>
      <c r="DZ571" s="27"/>
      <c r="EA571" s="27"/>
      <c r="EB571" s="27"/>
      <c r="EC571" s="27"/>
      <c r="EV571" s="27"/>
    </row>
    <row r="572" customFormat="false" ht="15" hidden="false" customHeight="false" outlineLevel="0" collapsed="false">
      <c r="A572" s="27"/>
      <c r="E572" s="27"/>
      <c r="H572" s="27"/>
      <c r="I572" s="27"/>
      <c r="BE572" s="27"/>
      <c r="BF572" s="27"/>
      <c r="BG572" s="27"/>
      <c r="BH572" s="27"/>
      <c r="DO572" s="27"/>
      <c r="DP572" s="27"/>
      <c r="DS572" s="27"/>
      <c r="DY572" s="27"/>
      <c r="DZ572" s="27"/>
      <c r="EA572" s="27"/>
      <c r="EB572" s="27"/>
      <c r="EC572" s="27"/>
      <c r="EV572" s="27"/>
    </row>
    <row r="573" customFormat="false" ht="15" hidden="false" customHeight="false" outlineLevel="0" collapsed="false">
      <c r="A573" s="27"/>
      <c r="E573" s="27"/>
      <c r="H573" s="27"/>
      <c r="I573" s="27"/>
      <c r="BE573" s="27"/>
      <c r="BF573" s="27"/>
      <c r="BG573" s="27"/>
      <c r="BH573" s="27"/>
      <c r="DO573" s="27"/>
      <c r="DP573" s="27"/>
      <c r="DS573" s="27"/>
      <c r="DY573" s="27"/>
      <c r="DZ573" s="27"/>
      <c r="EA573" s="27"/>
      <c r="EB573" s="27"/>
      <c r="EC573" s="27"/>
      <c r="EV573" s="27"/>
    </row>
    <row r="574" customFormat="false" ht="15" hidden="false" customHeight="false" outlineLevel="0" collapsed="false">
      <c r="A574" s="27"/>
      <c r="E574" s="27"/>
      <c r="H574" s="27"/>
      <c r="I574" s="27"/>
      <c r="BE574" s="27"/>
      <c r="BF574" s="27"/>
      <c r="BG574" s="27"/>
      <c r="BH574" s="27"/>
      <c r="DO574" s="27"/>
      <c r="DP574" s="27"/>
      <c r="DS574" s="27"/>
      <c r="DY574" s="27"/>
      <c r="DZ574" s="27"/>
      <c r="EA574" s="27"/>
      <c r="EB574" s="27"/>
      <c r="EC574" s="27"/>
      <c r="EV574" s="27"/>
    </row>
    <row r="575" customFormat="false" ht="15" hidden="false" customHeight="false" outlineLevel="0" collapsed="false">
      <c r="A575" s="27"/>
      <c r="E575" s="27"/>
      <c r="H575" s="27"/>
      <c r="I575" s="27"/>
      <c r="BE575" s="27"/>
      <c r="BF575" s="27"/>
      <c r="BG575" s="27"/>
      <c r="BH575" s="27"/>
      <c r="DO575" s="27"/>
      <c r="DP575" s="27"/>
      <c r="DS575" s="27"/>
      <c r="DY575" s="27"/>
      <c r="DZ575" s="27"/>
      <c r="EA575" s="27"/>
      <c r="EB575" s="27"/>
      <c r="EC575" s="27"/>
      <c r="EV575" s="27"/>
    </row>
    <row r="576" customFormat="false" ht="15" hidden="false" customHeight="false" outlineLevel="0" collapsed="false">
      <c r="A576" s="27"/>
      <c r="E576" s="27"/>
      <c r="H576" s="27"/>
      <c r="I576" s="27"/>
      <c r="BE576" s="27"/>
      <c r="BF576" s="27"/>
      <c r="BG576" s="27"/>
      <c r="BH576" s="27"/>
      <c r="DO576" s="27"/>
      <c r="DP576" s="27"/>
      <c r="DS576" s="27"/>
      <c r="DY576" s="27"/>
      <c r="DZ576" s="27"/>
      <c r="EA576" s="27"/>
      <c r="EB576" s="27"/>
      <c r="EC576" s="27"/>
      <c r="EV576" s="27"/>
    </row>
    <row r="577" customFormat="false" ht="15" hidden="false" customHeight="false" outlineLevel="0" collapsed="false">
      <c r="A577" s="27"/>
      <c r="E577" s="27"/>
      <c r="H577" s="27"/>
      <c r="I577" s="27"/>
      <c r="BE577" s="27"/>
      <c r="BF577" s="27"/>
      <c r="BG577" s="27"/>
      <c r="BH577" s="27"/>
      <c r="DO577" s="27"/>
      <c r="DP577" s="27"/>
      <c r="DS577" s="27"/>
      <c r="DY577" s="27"/>
      <c r="DZ577" s="27"/>
      <c r="EA577" s="27"/>
      <c r="EB577" s="27"/>
      <c r="EC577" s="27"/>
      <c r="EV577" s="27"/>
    </row>
    <row r="578" customFormat="false" ht="15" hidden="false" customHeight="false" outlineLevel="0" collapsed="false">
      <c r="A578" s="27"/>
      <c r="E578" s="27"/>
      <c r="H578" s="27"/>
      <c r="I578" s="27"/>
      <c r="BE578" s="27"/>
      <c r="BF578" s="27"/>
      <c r="BG578" s="27"/>
      <c r="BH578" s="27"/>
      <c r="DO578" s="27"/>
      <c r="DP578" s="27"/>
      <c r="DS578" s="27"/>
      <c r="DY578" s="27"/>
      <c r="DZ578" s="27"/>
      <c r="EA578" s="27"/>
      <c r="EB578" s="27"/>
      <c r="EC578" s="27"/>
      <c r="EV578" s="27"/>
    </row>
    <row r="579" customFormat="false" ht="15" hidden="false" customHeight="false" outlineLevel="0" collapsed="false">
      <c r="A579" s="27"/>
      <c r="E579" s="27"/>
      <c r="H579" s="27"/>
      <c r="I579" s="27"/>
      <c r="BE579" s="27"/>
      <c r="BF579" s="27"/>
      <c r="BG579" s="27"/>
      <c r="BH579" s="27"/>
      <c r="DO579" s="27"/>
      <c r="DP579" s="27"/>
      <c r="DS579" s="27"/>
      <c r="DY579" s="27"/>
      <c r="DZ579" s="27"/>
      <c r="EA579" s="27"/>
      <c r="EB579" s="27"/>
      <c r="EC579" s="27"/>
      <c r="EV579" s="27"/>
    </row>
    <row r="580" customFormat="false" ht="15" hidden="false" customHeight="false" outlineLevel="0" collapsed="false">
      <c r="A580" s="27"/>
      <c r="E580" s="27"/>
      <c r="H580" s="27"/>
      <c r="I580" s="27"/>
      <c r="BE580" s="27"/>
      <c r="BF580" s="27"/>
      <c r="BG580" s="27"/>
      <c r="BH580" s="27"/>
      <c r="DO580" s="27"/>
      <c r="DP580" s="27"/>
      <c r="DS580" s="27"/>
      <c r="DY580" s="27"/>
      <c r="DZ580" s="27"/>
      <c r="EA580" s="27"/>
      <c r="EB580" s="27"/>
      <c r="EC580" s="27"/>
      <c r="EV580" s="27"/>
    </row>
    <row r="581" customFormat="false" ht="15" hidden="false" customHeight="false" outlineLevel="0" collapsed="false">
      <c r="A581" s="27"/>
      <c r="E581" s="27"/>
      <c r="H581" s="27"/>
      <c r="I581" s="27"/>
      <c r="BE581" s="27"/>
      <c r="BF581" s="27"/>
      <c r="BG581" s="27"/>
      <c r="BH581" s="27"/>
      <c r="DO581" s="27"/>
      <c r="DP581" s="27"/>
      <c r="DS581" s="27"/>
      <c r="DY581" s="27"/>
      <c r="DZ581" s="27"/>
      <c r="EA581" s="27"/>
      <c r="EB581" s="27"/>
      <c r="EC581" s="27"/>
      <c r="EV581" s="27"/>
    </row>
    <row r="582" customFormat="false" ht="15" hidden="false" customHeight="false" outlineLevel="0" collapsed="false">
      <c r="A582" s="27"/>
      <c r="E582" s="27"/>
      <c r="H582" s="27"/>
      <c r="I582" s="27"/>
      <c r="BE582" s="27"/>
      <c r="BF582" s="27"/>
      <c r="BG582" s="27"/>
      <c r="BH582" s="27"/>
      <c r="DO582" s="27"/>
      <c r="DP582" s="27"/>
      <c r="DS582" s="27"/>
      <c r="DY582" s="27"/>
      <c r="DZ582" s="27"/>
      <c r="EA582" s="27"/>
      <c r="EB582" s="27"/>
      <c r="EC582" s="27"/>
      <c r="EV582" s="27"/>
    </row>
    <row r="583" customFormat="false" ht="15" hidden="false" customHeight="false" outlineLevel="0" collapsed="false">
      <c r="A583" s="27"/>
      <c r="E583" s="27"/>
      <c r="H583" s="27"/>
      <c r="I583" s="27"/>
      <c r="BE583" s="27"/>
      <c r="BF583" s="27"/>
      <c r="BG583" s="27"/>
      <c r="BH583" s="27"/>
      <c r="DO583" s="27"/>
      <c r="DP583" s="27"/>
      <c r="DS583" s="27"/>
      <c r="DY583" s="27"/>
      <c r="DZ583" s="27"/>
      <c r="EA583" s="27"/>
      <c r="EB583" s="27"/>
      <c r="EC583" s="27"/>
      <c r="EV583" s="27"/>
    </row>
    <row r="584" customFormat="false" ht="15" hidden="false" customHeight="false" outlineLevel="0" collapsed="false">
      <c r="A584" s="27"/>
      <c r="E584" s="27"/>
      <c r="H584" s="27"/>
      <c r="I584" s="27"/>
      <c r="BE584" s="27"/>
      <c r="BF584" s="27"/>
      <c r="BG584" s="27"/>
      <c r="BH584" s="27"/>
      <c r="DO584" s="27"/>
      <c r="DP584" s="27"/>
      <c r="DS584" s="27"/>
      <c r="DY584" s="27"/>
      <c r="DZ584" s="27"/>
      <c r="EA584" s="27"/>
      <c r="EB584" s="27"/>
      <c r="EC584" s="27"/>
      <c r="EV584" s="27"/>
    </row>
    <row r="585" customFormat="false" ht="15" hidden="false" customHeight="false" outlineLevel="0" collapsed="false">
      <c r="A585" s="27"/>
      <c r="E585" s="27"/>
      <c r="H585" s="27"/>
      <c r="I585" s="27"/>
      <c r="BE585" s="27"/>
      <c r="BF585" s="27"/>
      <c r="BG585" s="27"/>
      <c r="BH585" s="27"/>
      <c r="DO585" s="27"/>
      <c r="DP585" s="27"/>
      <c r="DS585" s="27"/>
      <c r="DY585" s="27"/>
      <c r="DZ585" s="27"/>
      <c r="EA585" s="27"/>
      <c r="EB585" s="27"/>
      <c r="EC585" s="27"/>
      <c r="EV585" s="27"/>
    </row>
    <row r="586" customFormat="false" ht="15" hidden="false" customHeight="false" outlineLevel="0" collapsed="false">
      <c r="A586" s="27"/>
      <c r="E586" s="27"/>
      <c r="H586" s="27"/>
      <c r="I586" s="27"/>
      <c r="BE586" s="27"/>
      <c r="BF586" s="27"/>
      <c r="BG586" s="27"/>
      <c r="BH586" s="27"/>
      <c r="DO586" s="27"/>
      <c r="DP586" s="27"/>
      <c r="DS586" s="27"/>
      <c r="DY586" s="27"/>
      <c r="DZ586" s="27"/>
      <c r="EA586" s="27"/>
      <c r="EB586" s="27"/>
      <c r="EC586" s="27"/>
      <c r="EV586" s="27"/>
    </row>
    <row r="587" customFormat="false" ht="15" hidden="false" customHeight="false" outlineLevel="0" collapsed="false">
      <c r="A587" s="27"/>
      <c r="E587" s="27"/>
      <c r="H587" s="27"/>
      <c r="I587" s="27"/>
      <c r="BE587" s="27"/>
      <c r="BF587" s="27"/>
      <c r="BG587" s="27"/>
      <c r="BH587" s="27"/>
      <c r="DO587" s="27"/>
      <c r="DP587" s="27"/>
      <c r="DS587" s="27"/>
      <c r="DY587" s="27"/>
      <c r="DZ587" s="27"/>
      <c r="EA587" s="27"/>
      <c r="EB587" s="27"/>
      <c r="EC587" s="27"/>
      <c r="EV587" s="27"/>
    </row>
    <row r="588" customFormat="false" ht="15" hidden="false" customHeight="false" outlineLevel="0" collapsed="false">
      <c r="A588" s="27"/>
      <c r="E588" s="27"/>
      <c r="H588" s="27"/>
      <c r="I588" s="27"/>
      <c r="BE588" s="27"/>
      <c r="BF588" s="27"/>
      <c r="BG588" s="27"/>
      <c r="BH588" s="27"/>
      <c r="DO588" s="27"/>
      <c r="DP588" s="27"/>
      <c r="DS588" s="27"/>
      <c r="DY588" s="27"/>
      <c r="DZ588" s="27"/>
      <c r="EA588" s="27"/>
      <c r="EB588" s="27"/>
      <c r="EC588" s="27"/>
      <c r="EV588" s="27"/>
    </row>
    <row r="589" customFormat="false" ht="15" hidden="false" customHeight="false" outlineLevel="0" collapsed="false">
      <c r="A589" s="27"/>
      <c r="E589" s="27"/>
      <c r="H589" s="27"/>
      <c r="I589" s="27"/>
      <c r="BE589" s="27"/>
      <c r="BF589" s="27"/>
      <c r="BG589" s="27"/>
      <c r="BH589" s="27"/>
      <c r="DO589" s="27"/>
      <c r="DP589" s="27"/>
      <c r="DS589" s="27"/>
      <c r="DY589" s="27"/>
      <c r="DZ589" s="27"/>
      <c r="EA589" s="27"/>
      <c r="EB589" s="27"/>
      <c r="EC589" s="27"/>
      <c r="EV589" s="27"/>
    </row>
    <row r="590" customFormat="false" ht="15" hidden="false" customHeight="false" outlineLevel="0" collapsed="false">
      <c r="A590" s="27"/>
      <c r="E590" s="27"/>
      <c r="H590" s="27"/>
      <c r="I590" s="27"/>
      <c r="BE590" s="27"/>
      <c r="BF590" s="27"/>
      <c r="BG590" s="27"/>
      <c r="BH590" s="27"/>
      <c r="DO590" s="27"/>
      <c r="DP590" s="27"/>
      <c r="DS590" s="27"/>
      <c r="DY590" s="27"/>
      <c r="DZ590" s="27"/>
      <c r="EA590" s="27"/>
      <c r="EB590" s="27"/>
      <c r="EC590" s="27"/>
      <c r="EV590" s="27"/>
    </row>
    <row r="591" customFormat="false" ht="15" hidden="false" customHeight="false" outlineLevel="0" collapsed="false">
      <c r="A591" s="27"/>
      <c r="E591" s="27"/>
      <c r="H591" s="27"/>
      <c r="I591" s="27"/>
      <c r="BE591" s="27"/>
      <c r="BF591" s="27"/>
      <c r="BG591" s="27"/>
      <c r="BH591" s="27"/>
      <c r="DO591" s="27"/>
      <c r="DP591" s="27"/>
      <c r="DS591" s="27"/>
      <c r="DY591" s="27"/>
      <c r="DZ591" s="27"/>
      <c r="EA591" s="27"/>
      <c r="EB591" s="27"/>
      <c r="EC591" s="27"/>
      <c r="EV591" s="27"/>
    </row>
    <row r="592" customFormat="false" ht="15" hidden="false" customHeight="false" outlineLevel="0" collapsed="false">
      <c r="A592" s="27"/>
      <c r="E592" s="27"/>
      <c r="H592" s="27"/>
      <c r="I592" s="27"/>
      <c r="BE592" s="27"/>
      <c r="BF592" s="27"/>
      <c r="BG592" s="27"/>
      <c r="BH592" s="27"/>
      <c r="DO592" s="27"/>
      <c r="DP592" s="27"/>
      <c r="DS592" s="27"/>
      <c r="DY592" s="27"/>
      <c r="DZ592" s="27"/>
      <c r="EA592" s="27"/>
      <c r="EB592" s="27"/>
      <c r="EC592" s="27"/>
      <c r="EV592" s="27"/>
    </row>
    <row r="593" customFormat="false" ht="15" hidden="false" customHeight="false" outlineLevel="0" collapsed="false">
      <c r="A593" s="27"/>
      <c r="E593" s="27"/>
      <c r="H593" s="27"/>
      <c r="I593" s="27"/>
      <c r="BE593" s="27"/>
      <c r="BF593" s="27"/>
      <c r="BG593" s="27"/>
      <c r="BH593" s="27"/>
      <c r="DO593" s="27"/>
      <c r="DP593" s="27"/>
      <c r="DS593" s="27"/>
      <c r="DY593" s="27"/>
      <c r="DZ593" s="27"/>
      <c r="EA593" s="27"/>
      <c r="EB593" s="27"/>
      <c r="EC593" s="27"/>
      <c r="EV593" s="27"/>
    </row>
    <row r="594" customFormat="false" ht="15" hidden="false" customHeight="false" outlineLevel="0" collapsed="false">
      <c r="A594" s="27"/>
      <c r="E594" s="27"/>
      <c r="H594" s="27"/>
      <c r="I594" s="27"/>
      <c r="BE594" s="27"/>
      <c r="BF594" s="27"/>
      <c r="BG594" s="27"/>
      <c r="BH594" s="27"/>
      <c r="DO594" s="27"/>
      <c r="DP594" s="27"/>
      <c r="DS594" s="27"/>
      <c r="DY594" s="27"/>
      <c r="DZ594" s="27"/>
      <c r="EA594" s="27"/>
      <c r="EB594" s="27"/>
      <c r="EC594" s="27"/>
      <c r="EV594" s="27"/>
    </row>
    <row r="595" customFormat="false" ht="15" hidden="false" customHeight="false" outlineLevel="0" collapsed="false">
      <c r="A595" s="27"/>
      <c r="E595" s="27"/>
      <c r="H595" s="27"/>
      <c r="I595" s="27"/>
      <c r="BE595" s="27"/>
      <c r="BF595" s="27"/>
      <c r="BG595" s="27"/>
      <c r="BH595" s="27"/>
      <c r="DO595" s="27"/>
      <c r="DP595" s="27"/>
      <c r="DS595" s="27"/>
      <c r="DY595" s="27"/>
      <c r="DZ595" s="27"/>
      <c r="EA595" s="27"/>
      <c r="EB595" s="27"/>
      <c r="EC595" s="27"/>
      <c r="EV595" s="27"/>
    </row>
    <row r="596" customFormat="false" ht="15" hidden="false" customHeight="false" outlineLevel="0" collapsed="false">
      <c r="A596" s="27"/>
      <c r="E596" s="27"/>
      <c r="H596" s="27"/>
      <c r="I596" s="27"/>
      <c r="BE596" s="27"/>
      <c r="BF596" s="27"/>
      <c r="BG596" s="27"/>
      <c r="BH596" s="27"/>
      <c r="DO596" s="27"/>
      <c r="DP596" s="27"/>
      <c r="DS596" s="27"/>
      <c r="DY596" s="27"/>
      <c r="DZ596" s="27"/>
      <c r="EA596" s="27"/>
      <c r="EB596" s="27"/>
      <c r="EC596" s="27"/>
      <c r="EV596" s="27"/>
    </row>
    <row r="597" customFormat="false" ht="15" hidden="false" customHeight="false" outlineLevel="0" collapsed="false">
      <c r="A597" s="27"/>
      <c r="E597" s="27"/>
      <c r="H597" s="27"/>
      <c r="I597" s="27"/>
      <c r="BE597" s="27"/>
      <c r="BF597" s="27"/>
      <c r="BG597" s="27"/>
      <c r="BH597" s="27"/>
      <c r="DO597" s="27"/>
      <c r="DP597" s="27"/>
      <c r="DS597" s="27"/>
      <c r="DY597" s="27"/>
      <c r="DZ597" s="27"/>
      <c r="EA597" s="27"/>
      <c r="EB597" s="27"/>
      <c r="EC597" s="27"/>
      <c r="EV597" s="27"/>
    </row>
    <row r="598" customFormat="false" ht="15" hidden="false" customHeight="false" outlineLevel="0" collapsed="false">
      <c r="A598" s="27"/>
      <c r="E598" s="27"/>
      <c r="H598" s="27"/>
      <c r="I598" s="27"/>
      <c r="BE598" s="27"/>
      <c r="BF598" s="27"/>
      <c r="BG598" s="27"/>
      <c r="BH598" s="27"/>
      <c r="DO598" s="27"/>
      <c r="DP598" s="27"/>
      <c r="DS598" s="27"/>
      <c r="DY598" s="27"/>
      <c r="DZ598" s="27"/>
      <c r="EA598" s="27"/>
      <c r="EB598" s="27"/>
      <c r="EC598" s="27"/>
      <c r="EV598" s="27"/>
    </row>
    <row r="599" customFormat="false" ht="15" hidden="false" customHeight="false" outlineLevel="0" collapsed="false">
      <c r="A599" s="27"/>
      <c r="E599" s="27"/>
      <c r="H599" s="27"/>
      <c r="I599" s="27"/>
      <c r="BE599" s="27"/>
      <c r="BF599" s="27"/>
      <c r="BG599" s="27"/>
      <c r="BH599" s="27"/>
      <c r="DO599" s="27"/>
      <c r="DP599" s="27"/>
      <c r="DS599" s="27"/>
      <c r="DY599" s="27"/>
      <c r="DZ599" s="27"/>
      <c r="EA599" s="27"/>
      <c r="EB599" s="27"/>
      <c r="EC599" s="27"/>
      <c r="EV599" s="27"/>
    </row>
    <row r="600" customFormat="false" ht="15" hidden="false" customHeight="false" outlineLevel="0" collapsed="false">
      <c r="A600" s="27"/>
      <c r="E600" s="27"/>
      <c r="H600" s="27"/>
      <c r="I600" s="27"/>
      <c r="BE600" s="27"/>
      <c r="BF600" s="27"/>
      <c r="BG600" s="27"/>
      <c r="BH600" s="27"/>
      <c r="DO600" s="27"/>
      <c r="DP600" s="27"/>
      <c r="DS600" s="27"/>
      <c r="DY600" s="27"/>
      <c r="DZ600" s="27"/>
      <c r="EA600" s="27"/>
      <c r="EB600" s="27"/>
      <c r="EC600" s="27"/>
      <c r="EV600" s="27"/>
    </row>
    <row r="601" customFormat="false" ht="15" hidden="false" customHeight="false" outlineLevel="0" collapsed="false">
      <c r="A601" s="27"/>
      <c r="E601" s="27"/>
      <c r="H601" s="27"/>
      <c r="I601" s="27"/>
      <c r="BE601" s="27"/>
      <c r="BF601" s="27"/>
      <c r="BG601" s="27"/>
      <c r="BH601" s="27"/>
      <c r="DO601" s="27"/>
      <c r="DP601" s="27"/>
      <c r="DS601" s="27"/>
      <c r="DY601" s="27"/>
      <c r="DZ601" s="27"/>
      <c r="EA601" s="27"/>
      <c r="EB601" s="27"/>
      <c r="EC601" s="27"/>
      <c r="EV601" s="27"/>
    </row>
    <row r="602" customFormat="false" ht="15" hidden="false" customHeight="false" outlineLevel="0" collapsed="false">
      <c r="A602" s="27"/>
      <c r="E602" s="27"/>
      <c r="H602" s="27"/>
      <c r="I602" s="27"/>
      <c r="BE602" s="27"/>
      <c r="BF602" s="27"/>
      <c r="BG602" s="27"/>
      <c r="BH602" s="27"/>
      <c r="DO602" s="27"/>
      <c r="DP602" s="27"/>
      <c r="DS602" s="27"/>
      <c r="DY602" s="27"/>
      <c r="DZ602" s="27"/>
      <c r="EA602" s="27"/>
      <c r="EB602" s="27"/>
      <c r="EC602" s="27"/>
      <c r="EV602" s="27"/>
    </row>
    <row r="603" customFormat="false" ht="15" hidden="false" customHeight="false" outlineLevel="0" collapsed="false">
      <c r="A603" s="27"/>
      <c r="E603" s="27"/>
      <c r="H603" s="27"/>
      <c r="I603" s="27"/>
      <c r="BE603" s="27"/>
      <c r="BF603" s="27"/>
      <c r="BG603" s="27"/>
      <c r="BH603" s="27"/>
      <c r="DO603" s="27"/>
      <c r="DP603" s="27"/>
      <c r="DS603" s="27"/>
      <c r="DY603" s="27"/>
      <c r="DZ603" s="27"/>
      <c r="EA603" s="27"/>
      <c r="EB603" s="27"/>
      <c r="EC603" s="27"/>
      <c r="EV603" s="27"/>
    </row>
    <row r="604" customFormat="false" ht="15" hidden="false" customHeight="false" outlineLevel="0" collapsed="false">
      <c r="A604" s="27"/>
      <c r="E604" s="27"/>
      <c r="H604" s="27"/>
      <c r="I604" s="27"/>
      <c r="BE604" s="27"/>
      <c r="BF604" s="27"/>
      <c r="BG604" s="27"/>
      <c r="BH604" s="27"/>
      <c r="DO604" s="27"/>
      <c r="DP604" s="27"/>
      <c r="DS604" s="27"/>
      <c r="DY604" s="27"/>
      <c r="DZ604" s="27"/>
      <c r="EA604" s="27"/>
      <c r="EB604" s="27"/>
      <c r="EC604" s="27"/>
      <c r="EV604" s="27"/>
    </row>
    <row r="605" customFormat="false" ht="15" hidden="false" customHeight="false" outlineLevel="0" collapsed="false">
      <c r="A605" s="27"/>
      <c r="E605" s="27"/>
      <c r="H605" s="27"/>
      <c r="I605" s="27"/>
      <c r="BE605" s="27"/>
      <c r="BF605" s="27"/>
      <c r="BG605" s="27"/>
      <c r="BH605" s="27"/>
      <c r="DO605" s="27"/>
      <c r="DP605" s="27"/>
      <c r="DS605" s="27"/>
      <c r="DY605" s="27"/>
      <c r="DZ605" s="27"/>
      <c r="EA605" s="27"/>
      <c r="EB605" s="27"/>
      <c r="EC605" s="27"/>
      <c r="EV605" s="27"/>
    </row>
    <row r="606" customFormat="false" ht="15" hidden="false" customHeight="false" outlineLevel="0" collapsed="false">
      <c r="A606" s="27"/>
      <c r="E606" s="27"/>
      <c r="H606" s="27"/>
      <c r="I606" s="27"/>
      <c r="BE606" s="27"/>
      <c r="BF606" s="27"/>
      <c r="BG606" s="27"/>
      <c r="BH606" s="27"/>
      <c r="DO606" s="27"/>
      <c r="DP606" s="27"/>
      <c r="DS606" s="27"/>
      <c r="DY606" s="27"/>
      <c r="DZ606" s="27"/>
      <c r="EA606" s="27"/>
      <c r="EB606" s="27"/>
      <c r="EC606" s="27"/>
      <c r="EV606" s="27"/>
    </row>
    <row r="607" customFormat="false" ht="15" hidden="false" customHeight="false" outlineLevel="0" collapsed="false">
      <c r="A607" s="27"/>
      <c r="E607" s="27"/>
      <c r="H607" s="27"/>
      <c r="I607" s="27"/>
      <c r="BE607" s="27"/>
      <c r="BF607" s="27"/>
      <c r="BG607" s="27"/>
      <c r="BH607" s="27"/>
      <c r="DO607" s="27"/>
      <c r="DP607" s="27"/>
      <c r="DS607" s="27"/>
      <c r="DY607" s="27"/>
      <c r="DZ607" s="27"/>
      <c r="EA607" s="27"/>
      <c r="EB607" s="27"/>
      <c r="EC607" s="27"/>
      <c r="EV607" s="27"/>
    </row>
    <row r="608" customFormat="false" ht="15" hidden="false" customHeight="false" outlineLevel="0" collapsed="false">
      <c r="A608" s="27"/>
      <c r="E608" s="27"/>
      <c r="H608" s="27"/>
      <c r="I608" s="27"/>
      <c r="BE608" s="27"/>
      <c r="BF608" s="27"/>
      <c r="BG608" s="27"/>
      <c r="BH608" s="27"/>
      <c r="DO608" s="27"/>
      <c r="DP608" s="27"/>
      <c r="DS608" s="27"/>
      <c r="DY608" s="27"/>
      <c r="DZ608" s="27"/>
      <c r="EA608" s="27"/>
      <c r="EB608" s="27"/>
      <c r="EC608" s="27"/>
      <c r="EV608" s="27"/>
    </row>
    <row r="609" customFormat="false" ht="15" hidden="false" customHeight="false" outlineLevel="0" collapsed="false">
      <c r="A609" s="27"/>
      <c r="E609" s="27"/>
      <c r="H609" s="27"/>
      <c r="I609" s="27"/>
      <c r="BE609" s="27"/>
      <c r="BF609" s="27"/>
      <c r="BG609" s="27"/>
      <c r="BH609" s="27"/>
      <c r="DO609" s="27"/>
      <c r="DP609" s="27"/>
      <c r="DS609" s="27"/>
      <c r="DY609" s="27"/>
      <c r="DZ609" s="27"/>
      <c r="EA609" s="27"/>
      <c r="EB609" s="27"/>
      <c r="EC609" s="27"/>
      <c r="EV609" s="27"/>
    </row>
    <row r="610" customFormat="false" ht="15" hidden="false" customHeight="false" outlineLevel="0" collapsed="false">
      <c r="A610" s="27"/>
      <c r="E610" s="27"/>
      <c r="H610" s="27"/>
      <c r="I610" s="27"/>
      <c r="BE610" s="27"/>
      <c r="BF610" s="27"/>
      <c r="BG610" s="27"/>
      <c r="BH610" s="27"/>
      <c r="DO610" s="27"/>
      <c r="DP610" s="27"/>
      <c r="DS610" s="27"/>
      <c r="DY610" s="27"/>
      <c r="DZ610" s="27"/>
      <c r="EA610" s="27"/>
      <c r="EB610" s="27"/>
      <c r="EC610" s="27"/>
      <c r="EV610" s="27"/>
    </row>
    <row r="611" customFormat="false" ht="15" hidden="false" customHeight="false" outlineLevel="0" collapsed="false">
      <c r="A611" s="27"/>
      <c r="E611" s="27"/>
      <c r="H611" s="27"/>
      <c r="I611" s="27"/>
      <c r="BE611" s="27"/>
      <c r="BF611" s="27"/>
      <c r="BG611" s="27"/>
      <c r="BH611" s="27"/>
      <c r="DO611" s="27"/>
      <c r="DP611" s="27"/>
      <c r="DS611" s="27"/>
      <c r="DY611" s="27"/>
      <c r="DZ611" s="27"/>
      <c r="EA611" s="27"/>
      <c r="EB611" s="27"/>
      <c r="EC611" s="27"/>
      <c r="EV611" s="27"/>
    </row>
    <row r="612" customFormat="false" ht="15" hidden="false" customHeight="false" outlineLevel="0" collapsed="false">
      <c r="A612" s="27"/>
      <c r="E612" s="27"/>
      <c r="H612" s="27"/>
      <c r="I612" s="27"/>
      <c r="BE612" s="27"/>
      <c r="BF612" s="27"/>
      <c r="BG612" s="27"/>
      <c r="BH612" s="27"/>
      <c r="DO612" s="27"/>
      <c r="DP612" s="27"/>
      <c r="DS612" s="27"/>
      <c r="DY612" s="27"/>
      <c r="DZ612" s="27"/>
      <c r="EA612" s="27"/>
      <c r="EB612" s="27"/>
      <c r="EC612" s="27"/>
      <c r="EV612" s="27"/>
    </row>
    <row r="613" customFormat="false" ht="15" hidden="false" customHeight="false" outlineLevel="0" collapsed="false">
      <c r="A613" s="27"/>
      <c r="E613" s="27"/>
      <c r="H613" s="27"/>
      <c r="I613" s="27"/>
      <c r="BE613" s="27"/>
      <c r="BF613" s="27"/>
      <c r="BG613" s="27"/>
      <c r="BH613" s="27"/>
      <c r="DO613" s="27"/>
      <c r="DP613" s="27"/>
      <c r="DS613" s="27"/>
      <c r="DY613" s="27"/>
      <c r="DZ613" s="27"/>
      <c r="EA613" s="27"/>
      <c r="EB613" s="27"/>
      <c r="EC613" s="27"/>
      <c r="EV613" s="27"/>
    </row>
    <row r="614" customFormat="false" ht="15" hidden="false" customHeight="false" outlineLevel="0" collapsed="false">
      <c r="A614" s="27"/>
      <c r="E614" s="27"/>
      <c r="H614" s="27"/>
      <c r="I614" s="27"/>
      <c r="BE614" s="27"/>
      <c r="BF614" s="27"/>
      <c r="BG614" s="27"/>
      <c r="BH614" s="27"/>
      <c r="DO614" s="27"/>
      <c r="DP614" s="27"/>
      <c r="DS614" s="27"/>
      <c r="DY614" s="27"/>
      <c r="DZ614" s="27"/>
      <c r="EA614" s="27"/>
      <c r="EB614" s="27"/>
      <c r="EC614" s="27"/>
      <c r="EV614" s="27"/>
    </row>
    <row r="615" customFormat="false" ht="15" hidden="false" customHeight="false" outlineLevel="0" collapsed="false">
      <c r="A615" s="27"/>
      <c r="E615" s="27"/>
      <c r="H615" s="27"/>
      <c r="I615" s="27"/>
      <c r="BE615" s="27"/>
      <c r="BF615" s="27"/>
      <c r="BG615" s="27"/>
      <c r="BH615" s="27"/>
      <c r="DO615" s="27"/>
      <c r="DP615" s="27"/>
      <c r="DS615" s="27"/>
      <c r="DY615" s="27"/>
      <c r="DZ615" s="27"/>
      <c r="EA615" s="27"/>
      <c r="EB615" s="27"/>
      <c r="EC615" s="27"/>
      <c r="EV615" s="27"/>
    </row>
    <row r="616" customFormat="false" ht="15" hidden="false" customHeight="false" outlineLevel="0" collapsed="false">
      <c r="A616" s="27"/>
      <c r="E616" s="27"/>
      <c r="H616" s="27"/>
      <c r="I616" s="27"/>
      <c r="BE616" s="27"/>
      <c r="BF616" s="27"/>
      <c r="BG616" s="27"/>
      <c r="BH616" s="27"/>
      <c r="DO616" s="27"/>
      <c r="DP616" s="27"/>
      <c r="DS616" s="27"/>
      <c r="DY616" s="27"/>
      <c r="DZ616" s="27"/>
      <c r="EA616" s="27"/>
      <c r="EB616" s="27"/>
      <c r="EC616" s="27"/>
      <c r="EV616" s="27"/>
    </row>
    <row r="617" customFormat="false" ht="15" hidden="false" customHeight="false" outlineLevel="0" collapsed="false">
      <c r="A617" s="27"/>
      <c r="E617" s="27"/>
      <c r="H617" s="27"/>
      <c r="I617" s="27"/>
      <c r="BE617" s="27"/>
      <c r="BF617" s="27"/>
      <c r="BG617" s="27"/>
      <c r="BH617" s="27"/>
      <c r="DO617" s="27"/>
      <c r="DP617" s="27"/>
      <c r="DS617" s="27"/>
      <c r="DY617" s="27"/>
      <c r="DZ617" s="27"/>
      <c r="EA617" s="27"/>
      <c r="EB617" s="27"/>
      <c r="EC617" s="27"/>
      <c r="EV617" s="27"/>
    </row>
    <row r="618" customFormat="false" ht="15" hidden="false" customHeight="false" outlineLevel="0" collapsed="false">
      <c r="A618" s="27"/>
      <c r="E618" s="27"/>
      <c r="H618" s="27"/>
      <c r="I618" s="27"/>
      <c r="BE618" s="27"/>
      <c r="BF618" s="27"/>
      <c r="BG618" s="27"/>
      <c r="BH618" s="27"/>
      <c r="DO618" s="27"/>
      <c r="DP618" s="27"/>
      <c r="DS618" s="27"/>
      <c r="DY618" s="27"/>
      <c r="DZ618" s="27"/>
      <c r="EA618" s="27"/>
      <c r="EB618" s="27"/>
      <c r="EC618" s="27"/>
      <c r="EV618" s="27"/>
    </row>
    <row r="619" customFormat="false" ht="15" hidden="false" customHeight="false" outlineLevel="0" collapsed="false">
      <c r="A619" s="27"/>
      <c r="E619" s="27"/>
      <c r="H619" s="27"/>
      <c r="I619" s="27"/>
      <c r="BE619" s="27"/>
      <c r="BF619" s="27"/>
      <c r="BG619" s="27"/>
      <c r="BH619" s="27"/>
      <c r="DO619" s="27"/>
      <c r="DP619" s="27"/>
      <c r="DS619" s="27"/>
      <c r="DY619" s="27"/>
      <c r="DZ619" s="27"/>
      <c r="EA619" s="27"/>
      <c r="EB619" s="27"/>
      <c r="EC619" s="27"/>
      <c r="EV619" s="27"/>
    </row>
    <row r="620" customFormat="false" ht="15" hidden="false" customHeight="false" outlineLevel="0" collapsed="false">
      <c r="A620" s="27"/>
      <c r="E620" s="27"/>
      <c r="H620" s="27"/>
      <c r="I620" s="27"/>
      <c r="BE620" s="27"/>
      <c r="BF620" s="27"/>
      <c r="BG620" s="27"/>
      <c r="BH620" s="27"/>
      <c r="DO620" s="27"/>
      <c r="DP620" s="27"/>
      <c r="DS620" s="27"/>
      <c r="DY620" s="27"/>
      <c r="DZ620" s="27"/>
      <c r="EA620" s="27"/>
      <c r="EB620" s="27"/>
      <c r="EC620" s="27"/>
      <c r="EV620" s="27"/>
    </row>
    <row r="621" customFormat="false" ht="15" hidden="false" customHeight="false" outlineLevel="0" collapsed="false">
      <c r="A621" s="27"/>
      <c r="E621" s="27"/>
      <c r="H621" s="27"/>
      <c r="I621" s="27"/>
      <c r="BE621" s="27"/>
      <c r="BF621" s="27"/>
      <c r="BG621" s="27"/>
      <c r="BH621" s="27"/>
      <c r="DO621" s="27"/>
      <c r="DP621" s="27"/>
      <c r="DS621" s="27"/>
      <c r="DY621" s="27"/>
      <c r="DZ621" s="27"/>
      <c r="EA621" s="27"/>
      <c r="EB621" s="27"/>
      <c r="EC621" s="27"/>
      <c r="EV621" s="27"/>
    </row>
    <row r="622" customFormat="false" ht="15" hidden="false" customHeight="false" outlineLevel="0" collapsed="false">
      <c r="A622" s="27"/>
      <c r="E622" s="27"/>
      <c r="H622" s="27"/>
      <c r="I622" s="27"/>
      <c r="BE622" s="27"/>
      <c r="BF622" s="27"/>
      <c r="BG622" s="27"/>
      <c r="BH622" s="27"/>
      <c r="DO622" s="27"/>
      <c r="DP622" s="27"/>
      <c r="DS622" s="27"/>
      <c r="DY622" s="27"/>
      <c r="DZ622" s="27"/>
      <c r="EA622" s="27"/>
      <c r="EB622" s="27"/>
      <c r="EC622" s="27"/>
      <c r="EV622" s="27"/>
    </row>
    <row r="623" customFormat="false" ht="15" hidden="false" customHeight="false" outlineLevel="0" collapsed="false">
      <c r="A623" s="27"/>
      <c r="E623" s="27"/>
      <c r="H623" s="27"/>
      <c r="I623" s="27"/>
      <c r="BE623" s="27"/>
      <c r="BF623" s="27"/>
      <c r="BG623" s="27"/>
      <c r="BH623" s="27"/>
      <c r="DO623" s="27"/>
      <c r="DP623" s="27"/>
      <c r="DS623" s="27"/>
      <c r="DY623" s="27"/>
      <c r="DZ623" s="27"/>
      <c r="EA623" s="27"/>
      <c r="EB623" s="27"/>
      <c r="EC623" s="27"/>
      <c r="EV623" s="27"/>
    </row>
    <row r="624" customFormat="false" ht="15" hidden="false" customHeight="false" outlineLevel="0" collapsed="false">
      <c r="A624" s="27"/>
      <c r="E624" s="27"/>
      <c r="H624" s="27"/>
      <c r="I624" s="27"/>
      <c r="BE624" s="27"/>
      <c r="BF624" s="27"/>
      <c r="BG624" s="27"/>
      <c r="BH624" s="27"/>
      <c r="DO624" s="27"/>
      <c r="DP624" s="27"/>
      <c r="DS624" s="27"/>
      <c r="DY624" s="27"/>
      <c r="DZ624" s="27"/>
      <c r="EA624" s="27"/>
      <c r="EB624" s="27"/>
      <c r="EC624" s="27"/>
      <c r="EV624" s="27"/>
    </row>
    <row r="625" customFormat="false" ht="15" hidden="false" customHeight="false" outlineLevel="0" collapsed="false">
      <c r="A625" s="27"/>
      <c r="E625" s="27"/>
      <c r="H625" s="27"/>
      <c r="I625" s="27"/>
      <c r="BE625" s="27"/>
      <c r="BF625" s="27"/>
      <c r="BG625" s="27"/>
      <c r="BH625" s="27"/>
      <c r="DO625" s="27"/>
      <c r="DP625" s="27"/>
      <c r="DS625" s="27"/>
      <c r="DY625" s="27"/>
      <c r="DZ625" s="27"/>
      <c r="EA625" s="27"/>
      <c r="EB625" s="27"/>
      <c r="EC625" s="27"/>
      <c r="EV625" s="27"/>
    </row>
    <row r="626" customFormat="false" ht="15" hidden="false" customHeight="false" outlineLevel="0" collapsed="false">
      <c r="A626" s="27"/>
      <c r="E626" s="27"/>
      <c r="H626" s="27"/>
      <c r="I626" s="27"/>
      <c r="BE626" s="27"/>
      <c r="BF626" s="27"/>
      <c r="BG626" s="27"/>
      <c r="BH626" s="27"/>
      <c r="DO626" s="27"/>
      <c r="DP626" s="27"/>
      <c r="DS626" s="27"/>
      <c r="DY626" s="27"/>
      <c r="DZ626" s="27"/>
      <c r="EA626" s="27"/>
      <c r="EB626" s="27"/>
      <c r="EC626" s="27"/>
      <c r="EV626" s="27"/>
    </row>
    <row r="627" customFormat="false" ht="15" hidden="false" customHeight="false" outlineLevel="0" collapsed="false">
      <c r="A627" s="27"/>
      <c r="E627" s="27"/>
      <c r="H627" s="27"/>
      <c r="I627" s="27"/>
      <c r="BE627" s="27"/>
      <c r="BF627" s="27"/>
      <c r="BG627" s="27"/>
      <c r="BH627" s="27"/>
      <c r="DO627" s="27"/>
      <c r="DP627" s="27"/>
      <c r="DS627" s="27"/>
      <c r="DY627" s="27"/>
      <c r="DZ627" s="27"/>
      <c r="EA627" s="27"/>
      <c r="EB627" s="27"/>
      <c r="EC627" s="27"/>
      <c r="EV627" s="27"/>
    </row>
    <row r="628" customFormat="false" ht="15" hidden="false" customHeight="false" outlineLevel="0" collapsed="false">
      <c r="A628" s="27"/>
      <c r="E628" s="27"/>
      <c r="H628" s="27"/>
      <c r="I628" s="27"/>
      <c r="BE628" s="27"/>
      <c r="BF628" s="27"/>
      <c r="BG628" s="27"/>
      <c r="BH628" s="27"/>
      <c r="DO628" s="27"/>
      <c r="DP628" s="27"/>
      <c r="DS628" s="27"/>
      <c r="DY628" s="27"/>
      <c r="DZ628" s="27"/>
      <c r="EA628" s="27"/>
      <c r="EB628" s="27"/>
      <c r="EC628" s="27"/>
      <c r="EV628" s="27"/>
    </row>
    <row r="629" customFormat="false" ht="15" hidden="false" customHeight="false" outlineLevel="0" collapsed="false">
      <c r="A629" s="27"/>
      <c r="E629" s="27"/>
      <c r="H629" s="27"/>
      <c r="I629" s="27"/>
      <c r="BE629" s="27"/>
      <c r="BF629" s="27"/>
      <c r="BG629" s="27"/>
      <c r="BH629" s="27"/>
      <c r="DO629" s="27"/>
      <c r="DP629" s="27"/>
      <c r="DS629" s="27"/>
      <c r="DY629" s="27"/>
      <c r="DZ629" s="27"/>
      <c r="EA629" s="27"/>
      <c r="EB629" s="27"/>
      <c r="EC629" s="27"/>
      <c r="EV629" s="27"/>
    </row>
    <row r="630" customFormat="false" ht="15" hidden="false" customHeight="false" outlineLevel="0" collapsed="false">
      <c r="A630" s="27"/>
      <c r="E630" s="27"/>
      <c r="H630" s="27"/>
      <c r="I630" s="27"/>
      <c r="BE630" s="27"/>
      <c r="BF630" s="27"/>
      <c r="BG630" s="27"/>
      <c r="BH630" s="27"/>
      <c r="DO630" s="27"/>
      <c r="DP630" s="27"/>
      <c r="DS630" s="27"/>
      <c r="DY630" s="27"/>
      <c r="DZ630" s="27"/>
      <c r="EA630" s="27"/>
      <c r="EB630" s="27"/>
      <c r="EC630" s="27"/>
      <c r="EV630" s="27"/>
    </row>
    <row r="631" customFormat="false" ht="15" hidden="false" customHeight="false" outlineLevel="0" collapsed="false">
      <c r="A631" s="27"/>
      <c r="E631" s="27"/>
      <c r="H631" s="27"/>
      <c r="I631" s="27"/>
      <c r="BE631" s="27"/>
      <c r="BF631" s="27"/>
      <c r="BG631" s="27"/>
      <c r="BH631" s="27"/>
      <c r="DO631" s="27"/>
      <c r="DP631" s="27"/>
      <c r="DS631" s="27"/>
      <c r="DY631" s="27"/>
      <c r="DZ631" s="27"/>
      <c r="EA631" s="27"/>
      <c r="EB631" s="27"/>
      <c r="EC631" s="27"/>
      <c r="EV631" s="27"/>
    </row>
    <row r="632" customFormat="false" ht="15" hidden="false" customHeight="false" outlineLevel="0" collapsed="false">
      <c r="A632" s="27"/>
      <c r="E632" s="27"/>
      <c r="H632" s="27"/>
      <c r="I632" s="27"/>
      <c r="BE632" s="27"/>
      <c r="BF632" s="27"/>
      <c r="BG632" s="27"/>
      <c r="BH632" s="27"/>
      <c r="DO632" s="27"/>
      <c r="DP632" s="27"/>
      <c r="DS632" s="27"/>
      <c r="DY632" s="27"/>
      <c r="DZ632" s="27"/>
      <c r="EA632" s="27"/>
      <c r="EB632" s="27"/>
      <c r="EC632" s="27"/>
      <c r="EV632" s="27"/>
    </row>
    <row r="633" customFormat="false" ht="15" hidden="false" customHeight="false" outlineLevel="0" collapsed="false">
      <c r="A633" s="27"/>
      <c r="E633" s="27"/>
      <c r="H633" s="27"/>
      <c r="I633" s="27"/>
      <c r="BE633" s="27"/>
      <c r="BF633" s="27"/>
      <c r="BG633" s="27"/>
      <c r="BH633" s="27"/>
      <c r="DO633" s="27"/>
      <c r="DP633" s="27"/>
      <c r="DS633" s="27"/>
      <c r="DY633" s="27"/>
      <c r="DZ633" s="27"/>
      <c r="EA633" s="27"/>
      <c r="EB633" s="27"/>
      <c r="EC633" s="27"/>
      <c r="EV633" s="27"/>
    </row>
    <row r="634" customFormat="false" ht="15" hidden="false" customHeight="false" outlineLevel="0" collapsed="false">
      <c r="A634" s="27"/>
      <c r="E634" s="27"/>
      <c r="H634" s="27"/>
      <c r="I634" s="27"/>
      <c r="BE634" s="27"/>
      <c r="BF634" s="27"/>
      <c r="BG634" s="27"/>
      <c r="BH634" s="27"/>
      <c r="DO634" s="27"/>
      <c r="DP634" s="27"/>
      <c r="DS634" s="27"/>
      <c r="DY634" s="27"/>
      <c r="DZ634" s="27"/>
      <c r="EA634" s="27"/>
      <c r="EB634" s="27"/>
      <c r="EC634" s="27"/>
      <c r="EV634" s="27"/>
    </row>
    <row r="635" customFormat="false" ht="15" hidden="false" customHeight="false" outlineLevel="0" collapsed="false">
      <c r="A635" s="27"/>
      <c r="E635" s="27"/>
      <c r="H635" s="27"/>
      <c r="I635" s="27"/>
      <c r="BE635" s="27"/>
      <c r="BF635" s="27"/>
      <c r="BG635" s="27"/>
      <c r="BH635" s="27"/>
      <c r="DO635" s="27"/>
      <c r="DP635" s="27"/>
      <c r="DS635" s="27"/>
      <c r="DY635" s="27"/>
      <c r="DZ635" s="27"/>
      <c r="EA635" s="27"/>
      <c r="EB635" s="27"/>
      <c r="EC635" s="27"/>
      <c r="EV635" s="27"/>
    </row>
    <row r="636" customFormat="false" ht="15" hidden="false" customHeight="false" outlineLevel="0" collapsed="false">
      <c r="A636" s="27"/>
      <c r="E636" s="27"/>
      <c r="H636" s="27"/>
      <c r="I636" s="27"/>
      <c r="BE636" s="27"/>
      <c r="BF636" s="27"/>
      <c r="BG636" s="27"/>
      <c r="BH636" s="27"/>
      <c r="DO636" s="27"/>
      <c r="DP636" s="27"/>
      <c r="DS636" s="27"/>
      <c r="DY636" s="27"/>
      <c r="DZ636" s="27"/>
      <c r="EA636" s="27"/>
      <c r="EB636" s="27"/>
      <c r="EC636" s="27"/>
      <c r="EV636" s="27"/>
    </row>
    <row r="637" customFormat="false" ht="15" hidden="false" customHeight="false" outlineLevel="0" collapsed="false">
      <c r="A637" s="27"/>
      <c r="E637" s="27"/>
      <c r="H637" s="27"/>
      <c r="I637" s="27"/>
      <c r="BE637" s="27"/>
      <c r="BF637" s="27"/>
      <c r="BG637" s="27"/>
      <c r="BH637" s="27"/>
      <c r="DO637" s="27"/>
      <c r="DP637" s="27"/>
      <c r="DS637" s="27"/>
      <c r="DY637" s="27"/>
      <c r="DZ637" s="27"/>
      <c r="EA637" s="27"/>
      <c r="EB637" s="27"/>
      <c r="EC637" s="27"/>
      <c r="EV637" s="27"/>
    </row>
    <row r="638" customFormat="false" ht="15" hidden="false" customHeight="false" outlineLevel="0" collapsed="false">
      <c r="A638" s="27"/>
      <c r="E638" s="27"/>
      <c r="H638" s="27"/>
      <c r="I638" s="27"/>
      <c r="BE638" s="27"/>
      <c r="BF638" s="27"/>
      <c r="BG638" s="27"/>
      <c r="BH638" s="27"/>
      <c r="DO638" s="27"/>
      <c r="DP638" s="27"/>
      <c r="DS638" s="27"/>
      <c r="DY638" s="27"/>
      <c r="DZ638" s="27"/>
      <c r="EA638" s="27"/>
      <c r="EB638" s="27"/>
      <c r="EC638" s="27"/>
      <c r="EV638" s="27"/>
    </row>
    <row r="639" customFormat="false" ht="15" hidden="false" customHeight="false" outlineLevel="0" collapsed="false">
      <c r="A639" s="27"/>
      <c r="E639" s="27"/>
      <c r="H639" s="27"/>
      <c r="I639" s="27"/>
      <c r="BE639" s="27"/>
      <c r="BF639" s="27"/>
      <c r="BG639" s="27"/>
      <c r="BH639" s="27"/>
      <c r="DO639" s="27"/>
      <c r="DP639" s="27"/>
      <c r="DS639" s="27"/>
      <c r="DY639" s="27"/>
      <c r="DZ639" s="27"/>
      <c r="EA639" s="27"/>
      <c r="EB639" s="27"/>
      <c r="EC639" s="27"/>
      <c r="EV639" s="27"/>
    </row>
    <row r="640" customFormat="false" ht="15" hidden="false" customHeight="false" outlineLevel="0" collapsed="false">
      <c r="A640" s="27"/>
      <c r="E640" s="27"/>
      <c r="H640" s="27"/>
      <c r="I640" s="27"/>
      <c r="BE640" s="27"/>
      <c r="BF640" s="27"/>
      <c r="BG640" s="27"/>
      <c r="BH640" s="27"/>
      <c r="DO640" s="27"/>
      <c r="DP640" s="27"/>
      <c r="DS640" s="27"/>
      <c r="DY640" s="27"/>
      <c r="DZ640" s="27"/>
      <c r="EA640" s="27"/>
      <c r="EB640" s="27"/>
      <c r="EC640" s="27"/>
      <c r="EV640" s="27"/>
    </row>
    <row r="641" customFormat="false" ht="15" hidden="false" customHeight="false" outlineLevel="0" collapsed="false">
      <c r="A641" s="27"/>
      <c r="E641" s="27"/>
      <c r="H641" s="27"/>
      <c r="I641" s="27"/>
      <c r="BE641" s="27"/>
      <c r="BF641" s="27"/>
      <c r="BG641" s="27"/>
      <c r="BH641" s="27"/>
      <c r="DO641" s="27"/>
      <c r="DP641" s="27"/>
      <c r="DS641" s="27"/>
      <c r="DY641" s="27"/>
      <c r="DZ641" s="27"/>
      <c r="EA641" s="27"/>
      <c r="EB641" s="27"/>
      <c r="EC641" s="27"/>
      <c r="EV641" s="27"/>
    </row>
    <row r="642" customFormat="false" ht="15" hidden="false" customHeight="false" outlineLevel="0" collapsed="false">
      <c r="A642" s="27"/>
      <c r="E642" s="27"/>
      <c r="H642" s="27"/>
      <c r="I642" s="27"/>
      <c r="BE642" s="27"/>
      <c r="BF642" s="27"/>
      <c r="BG642" s="27"/>
      <c r="BH642" s="27"/>
      <c r="DO642" s="27"/>
      <c r="DP642" s="27"/>
      <c r="DS642" s="27"/>
      <c r="DY642" s="27"/>
      <c r="DZ642" s="27"/>
      <c r="EA642" s="27"/>
      <c r="EB642" s="27"/>
      <c r="EC642" s="27"/>
      <c r="EV642" s="27"/>
    </row>
    <row r="643" customFormat="false" ht="15" hidden="false" customHeight="false" outlineLevel="0" collapsed="false">
      <c r="A643" s="27"/>
      <c r="E643" s="27"/>
      <c r="H643" s="27"/>
      <c r="I643" s="27"/>
      <c r="BE643" s="27"/>
      <c r="BF643" s="27"/>
      <c r="BG643" s="27"/>
      <c r="BH643" s="27"/>
      <c r="DO643" s="27"/>
      <c r="DP643" s="27"/>
      <c r="DS643" s="27"/>
      <c r="DY643" s="27"/>
      <c r="DZ643" s="27"/>
      <c r="EA643" s="27"/>
      <c r="EB643" s="27"/>
      <c r="EC643" s="27"/>
      <c r="EV643" s="27"/>
    </row>
    <row r="644" customFormat="false" ht="15" hidden="false" customHeight="false" outlineLevel="0" collapsed="false">
      <c r="A644" s="27"/>
      <c r="E644" s="27"/>
      <c r="H644" s="27"/>
      <c r="I644" s="27"/>
      <c r="BE644" s="27"/>
      <c r="BF644" s="27"/>
      <c r="BG644" s="27"/>
      <c r="BH644" s="27"/>
      <c r="DO644" s="27"/>
      <c r="DP644" s="27"/>
      <c r="DS644" s="27"/>
      <c r="DY644" s="27"/>
      <c r="DZ644" s="27"/>
      <c r="EA644" s="27"/>
      <c r="EB644" s="27"/>
      <c r="EC644" s="27"/>
      <c r="EV644" s="27"/>
    </row>
    <row r="645" customFormat="false" ht="15" hidden="false" customHeight="false" outlineLevel="0" collapsed="false">
      <c r="A645" s="27"/>
      <c r="E645" s="27"/>
      <c r="H645" s="27"/>
      <c r="I645" s="27"/>
      <c r="BE645" s="27"/>
      <c r="BF645" s="27"/>
      <c r="BG645" s="27"/>
      <c r="BH645" s="27"/>
      <c r="DO645" s="27"/>
      <c r="DP645" s="27"/>
      <c r="DS645" s="27"/>
      <c r="DY645" s="27"/>
      <c r="DZ645" s="27"/>
      <c r="EA645" s="27"/>
      <c r="EB645" s="27"/>
      <c r="EC645" s="27"/>
      <c r="EV645" s="27"/>
    </row>
    <row r="646" customFormat="false" ht="15" hidden="false" customHeight="false" outlineLevel="0" collapsed="false">
      <c r="A646" s="27"/>
      <c r="E646" s="27"/>
      <c r="H646" s="27"/>
      <c r="I646" s="27"/>
      <c r="BE646" s="27"/>
      <c r="BF646" s="27"/>
      <c r="BG646" s="27"/>
      <c r="BH646" s="27"/>
      <c r="DO646" s="27"/>
      <c r="DP646" s="27"/>
      <c r="DS646" s="27"/>
      <c r="DY646" s="27"/>
      <c r="DZ646" s="27"/>
      <c r="EA646" s="27"/>
      <c r="EB646" s="27"/>
      <c r="EC646" s="27"/>
      <c r="EV646" s="27"/>
    </row>
    <row r="647" customFormat="false" ht="15" hidden="false" customHeight="false" outlineLevel="0" collapsed="false">
      <c r="A647" s="27"/>
      <c r="E647" s="27"/>
      <c r="H647" s="27"/>
      <c r="I647" s="27"/>
      <c r="BE647" s="27"/>
      <c r="BF647" s="27"/>
      <c r="BG647" s="27"/>
      <c r="BH647" s="27"/>
      <c r="DO647" s="27"/>
      <c r="DP647" s="27"/>
      <c r="DS647" s="27"/>
      <c r="DY647" s="27"/>
      <c r="DZ647" s="27"/>
      <c r="EA647" s="27"/>
      <c r="EB647" s="27"/>
      <c r="EC647" s="27"/>
      <c r="EV647" s="27"/>
    </row>
    <row r="648" customFormat="false" ht="15" hidden="false" customHeight="false" outlineLevel="0" collapsed="false">
      <c r="A648" s="27"/>
      <c r="E648" s="27"/>
      <c r="H648" s="27"/>
      <c r="I648" s="27"/>
      <c r="BE648" s="27"/>
      <c r="BF648" s="27"/>
      <c r="BG648" s="27"/>
      <c r="BH648" s="27"/>
      <c r="DO648" s="27"/>
      <c r="DP648" s="27"/>
      <c r="DS648" s="27"/>
      <c r="DY648" s="27"/>
      <c r="DZ648" s="27"/>
      <c r="EA648" s="27"/>
      <c r="EB648" s="27"/>
      <c r="EC648" s="27"/>
      <c r="EV648" s="27"/>
    </row>
    <row r="649" customFormat="false" ht="15" hidden="false" customHeight="false" outlineLevel="0" collapsed="false">
      <c r="A649" s="27"/>
      <c r="E649" s="27"/>
      <c r="H649" s="27"/>
      <c r="I649" s="27"/>
      <c r="BE649" s="27"/>
      <c r="BF649" s="27"/>
      <c r="BG649" s="27"/>
      <c r="BH649" s="27"/>
      <c r="DO649" s="27"/>
      <c r="DP649" s="27"/>
      <c r="DS649" s="27"/>
      <c r="DY649" s="27"/>
      <c r="DZ649" s="27"/>
      <c r="EA649" s="27"/>
      <c r="EB649" s="27"/>
      <c r="EC649" s="27"/>
      <c r="EV649" s="27"/>
    </row>
    <row r="650" customFormat="false" ht="15" hidden="false" customHeight="false" outlineLevel="0" collapsed="false">
      <c r="A650" s="27"/>
      <c r="E650" s="27"/>
      <c r="H650" s="27"/>
      <c r="I650" s="27"/>
      <c r="BE650" s="27"/>
      <c r="BF650" s="27"/>
      <c r="BG650" s="27"/>
      <c r="BH650" s="27"/>
      <c r="DO650" s="27"/>
      <c r="DP650" s="27"/>
      <c r="DS650" s="27"/>
      <c r="DY650" s="27"/>
      <c r="DZ650" s="27"/>
      <c r="EA650" s="27"/>
      <c r="EB650" s="27"/>
      <c r="EC650" s="27"/>
      <c r="EV650" s="27"/>
    </row>
    <row r="651" customFormat="false" ht="15" hidden="false" customHeight="false" outlineLevel="0" collapsed="false">
      <c r="A651" s="27"/>
      <c r="E651" s="27"/>
      <c r="H651" s="27"/>
      <c r="I651" s="27"/>
      <c r="BE651" s="27"/>
      <c r="BF651" s="27"/>
      <c r="BG651" s="27"/>
      <c r="BH651" s="27"/>
      <c r="DO651" s="27"/>
      <c r="DP651" s="27"/>
      <c r="DS651" s="27"/>
      <c r="DY651" s="27"/>
      <c r="DZ651" s="27"/>
      <c r="EA651" s="27"/>
      <c r="EB651" s="27"/>
      <c r="EC651" s="27"/>
      <c r="EV651" s="27"/>
    </row>
    <row r="652" customFormat="false" ht="15" hidden="false" customHeight="false" outlineLevel="0" collapsed="false">
      <c r="A652" s="27"/>
      <c r="E652" s="27"/>
      <c r="H652" s="27"/>
      <c r="I652" s="27"/>
      <c r="BE652" s="27"/>
      <c r="BF652" s="27"/>
      <c r="BG652" s="27"/>
      <c r="BH652" s="27"/>
      <c r="DO652" s="27"/>
      <c r="DP652" s="27"/>
      <c r="DS652" s="27"/>
      <c r="DY652" s="27"/>
      <c r="DZ652" s="27"/>
      <c r="EA652" s="27"/>
      <c r="EB652" s="27"/>
      <c r="EC652" s="27"/>
      <c r="EV652" s="27"/>
    </row>
    <row r="653" customFormat="false" ht="15" hidden="false" customHeight="false" outlineLevel="0" collapsed="false">
      <c r="A653" s="27"/>
      <c r="E653" s="27"/>
      <c r="H653" s="27"/>
      <c r="I653" s="27"/>
      <c r="BE653" s="27"/>
      <c r="BF653" s="27"/>
      <c r="BG653" s="27"/>
      <c r="BH653" s="27"/>
      <c r="DO653" s="27"/>
      <c r="DP653" s="27"/>
      <c r="DS653" s="27"/>
      <c r="DY653" s="27"/>
      <c r="DZ653" s="27"/>
      <c r="EA653" s="27"/>
      <c r="EB653" s="27"/>
      <c r="EC653" s="27"/>
      <c r="EV653" s="27"/>
    </row>
    <row r="654" customFormat="false" ht="15" hidden="false" customHeight="false" outlineLevel="0" collapsed="false">
      <c r="A654" s="27"/>
      <c r="E654" s="27"/>
      <c r="H654" s="27"/>
      <c r="I654" s="27"/>
      <c r="BE654" s="27"/>
      <c r="BF654" s="27"/>
      <c r="BG654" s="27"/>
      <c r="BH654" s="27"/>
      <c r="DO654" s="27"/>
      <c r="DP654" s="27"/>
      <c r="DS654" s="27"/>
      <c r="DY654" s="27"/>
      <c r="DZ654" s="27"/>
      <c r="EA654" s="27"/>
      <c r="EB654" s="27"/>
      <c r="EC654" s="27"/>
      <c r="EV654" s="27"/>
    </row>
    <row r="655" customFormat="false" ht="15" hidden="false" customHeight="false" outlineLevel="0" collapsed="false">
      <c r="A655" s="27"/>
      <c r="E655" s="27"/>
      <c r="H655" s="27"/>
      <c r="I655" s="27"/>
      <c r="BE655" s="27"/>
      <c r="BF655" s="27"/>
      <c r="BG655" s="27"/>
      <c r="BH655" s="27"/>
      <c r="DO655" s="27"/>
      <c r="DP655" s="27"/>
      <c r="DS655" s="27"/>
      <c r="DY655" s="27"/>
      <c r="DZ655" s="27"/>
      <c r="EA655" s="27"/>
      <c r="EB655" s="27"/>
      <c r="EC655" s="27"/>
      <c r="EV655" s="27"/>
    </row>
    <row r="656" customFormat="false" ht="15" hidden="false" customHeight="false" outlineLevel="0" collapsed="false">
      <c r="A656" s="27"/>
      <c r="E656" s="27"/>
      <c r="H656" s="27"/>
      <c r="I656" s="27"/>
      <c r="BE656" s="27"/>
      <c r="BF656" s="27"/>
      <c r="BG656" s="27"/>
      <c r="BH656" s="27"/>
      <c r="DO656" s="27"/>
      <c r="DP656" s="27"/>
      <c r="DS656" s="27"/>
      <c r="DY656" s="27"/>
      <c r="DZ656" s="27"/>
      <c r="EA656" s="27"/>
      <c r="EB656" s="27"/>
      <c r="EC656" s="27"/>
      <c r="EV656" s="27"/>
    </row>
    <row r="657" customFormat="false" ht="15" hidden="false" customHeight="false" outlineLevel="0" collapsed="false">
      <c r="A657" s="27"/>
      <c r="E657" s="27"/>
      <c r="H657" s="27"/>
      <c r="I657" s="27"/>
      <c r="BE657" s="27"/>
      <c r="BF657" s="27"/>
      <c r="BG657" s="27"/>
      <c r="BH657" s="27"/>
      <c r="DO657" s="27"/>
      <c r="DP657" s="27"/>
      <c r="DS657" s="27"/>
      <c r="DY657" s="27"/>
      <c r="DZ657" s="27"/>
      <c r="EA657" s="27"/>
      <c r="EB657" s="27"/>
      <c r="EC657" s="27"/>
      <c r="EV657" s="27"/>
    </row>
    <row r="658" customFormat="false" ht="15" hidden="false" customHeight="false" outlineLevel="0" collapsed="false">
      <c r="A658" s="27"/>
      <c r="E658" s="27"/>
      <c r="H658" s="27"/>
      <c r="I658" s="27"/>
      <c r="BE658" s="27"/>
      <c r="BF658" s="27"/>
      <c r="BG658" s="27"/>
      <c r="BH658" s="27"/>
      <c r="DO658" s="27"/>
      <c r="DP658" s="27"/>
      <c r="DS658" s="27"/>
      <c r="DY658" s="27"/>
      <c r="DZ658" s="27"/>
      <c r="EA658" s="27"/>
      <c r="EB658" s="27"/>
      <c r="EC658" s="27"/>
      <c r="EV658" s="27"/>
    </row>
    <row r="659" customFormat="false" ht="15" hidden="false" customHeight="false" outlineLevel="0" collapsed="false">
      <c r="A659" s="27"/>
      <c r="E659" s="27"/>
      <c r="H659" s="27"/>
      <c r="I659" s="27"/>
      <c r="BE659" s="27"/>
      <c r="BF659" s="27"/>
      <c r="BG659" s="27"/>
      <c r="BH659" s="27"/>
      <c r="DO659" s="27"/>
      <c r="DP659" s="27"/>
      <c r="DS659" s="27"/>
      <c r="DY659" s="27"/>
      <c r="DZ659" s="27"/>
      <c r="EA659" s="27"/>
      <c r="EB659" s="27"/>
      <c r="EC659" s="27"/>
      <c r="EV659" s="27"/>
    </row>
    <row r="660" customFormat="false" ht="15" hidden="false" customHeight="false" outlineLevel="0" collapsed="false">
      <c r="A660" s="27"/>
      <c r="E660" s="27"/>
      <c r="H660" s="27"/>
      <c r="I660" s="27"/>
      <c r="BE660" s="27"/>
      <c r="BF660" s="27"/>
      <c r="BG660" s="27"/>
      <c r="BH660" s="27"/>
      <c r="DO660" s="27"/>
      <c r="DP660" s="27"/>
      <c r="DS660" s="27"/>
      <c r="DY660" s="27"/>
      <c r="DZ660" s="27"/>
      <c r="EA660" s="27"/>
      <c r="EB660" s="27"/>
      <c r="EC660" s="27"/>
      <c r="EV660" s="27"/>
    </row>
    <row r="661" customFormat="false" ht="15" hidden="false" customHeight="false" outlineLevel="0" collapsed="false">
      <c r="A661" s="27"/>
      <c r="E661" s="27"/>
      <c r="H661" s="27"/>
      <c r="I661" s="27"/>
      <c r="BE661" s="27"/>
      <c r="BF661" s="27"/>
      <c r="BG661" s="27"/>
      <c r="BH661" s="27"/>
      <c r="DO661" s="27"/>
      <c r="DP661" s="27"/>
      <c r="DS661" s="27"/>
      <c r="DY661" s="27"/>
      <c r="DZ661" s="27"/>
      <c r="EA661" s="27"/>
      <c r="EB661" s="27"/>
      <c r="EC661" s="27"/>
      <c r="EV661" s="27"/>
    </row>
    <row r="662" customFormat="false" ht="15" hidden="false" customHeight="false" outlineLevel="0" collapsed="false">
      <c r="A662" s="27"/>
      <c r="E662" s="27"/>
      <c r="H662" s="27"/>
      <c r="I662" s="27"/>
      <c r="BE662" s="27"/>
      <c r="BF662" s="27"/>
      <c r="BG662" s="27"/>
      <c r="BH662" s="27"/>
      <c r="DO662" s="27"/>
      <c r="DP662" s="27"/>
      <c r="DS662" s="27"/>
      <c r="DY662" s="27"/>
      <c r="DZ662" s="27"/>
      <c r="EA662" s="27"/>
      <c r="EB662" s="27"/>
      <c r="EC662" s="27"/>
      <c r="EV662" s="27"/>
    </row>
    <row r="663" customFormat="false" ht="15" hidden="false" customHeight="false" outlineLevel="0" collapsed="false">
      <c r="A663" s="27"/>
      <c r="E663" s="27"/>
      <c r="H663" s="27"/>
      <c r="I663" s="27"/>
      <c r="BE663" s="27"/>
      <c r="BF663" s="27"/>
      <c r="BG663" s="27"/>
      <c r="BH663" s="27"/>
      <c r="DO663" s="27"/>
      <c r="DP663" s="27"/>
      <c r="DS663" s="27"/>
      <c r="DY663" s="27"/>
      <c r="DZ663" s="27"/>
      <c r="EA663" s="27"/>
      <c r="EB663" s="27"/>
      <c r="EC663" s="27"/>
      <c r="EV663" s="27"/>
    </row>
    <row r="664" customFormat="false" ht="15" hidden="false" customHeight="false" outlineLevel="0" collapsed="false">
      <c r="A664" s="27"/>
      <c r="E664" s="27"/>
      <c r="H664" s="27"/>
      <c r="I664" s="27"/>
      <c r="BE664" s="27"/>
      <c r="BF664" s="27"/>
      <c r="BG664" s="27"/>
      <c r="BH664" s="27"/>
      <c r="DO664" s="27"/>
      <c r="DP664" s="27"/>
      <c r="DS664" s="27"/>
      <c r="DY664" s="27"/>
      <c r="DZ664" s="27"/>
      <c r="EA664" s="27"/>
      <c r="EB664" s="27"/>
      <c r="EC664" s="27"/>
      <c r="EV664" s="27"/>
    </row>
    <row r="665" customFormat="false" ht="15" hidden="false" customHeight="false" outlineLevel="0" collapsed="false">
      <c r="A665" s="27"/>
      <c r="E665" s="27"/>
      <c r="H665" s="27"/>
      <c r="I665" s="27"/>
      <c r="BE665" s="27"/>
      <c r="BF665" s="27"/>
      <c r="BG665" s="27"/>
      <c r="BH665" s="27"/>
      <c r="DO665" s="27"/>
      <c r="DP665" s="27"/>
      <c r="DS665" s="27"/>
      <c r="DY665" s="27"/>
      <c r="DZ665" s="27"/>
      <c r="EA665" s="27"/>
      <c r="EB665" s="27"/>
      <c r="EC665" s="27"/>
      <c r="EV665" s="27"/>
    </row>
    <row r="666" customFormat="false" ht="15" hidden="false" customHeight="false" outlineLevel="0" collapsed="false">
      <c r="A666" s="27"/>
      <c r="E666" s="27"/>
      <c r="H666" s="27"/>
      <c r="I666" s="27"/>
      <c r="BE666" s="27"/>
      <c r="BF666" s="27"/>
      <c r="BG666" s="27"/>
      <c r="BH666" s="27"/>
      <c r="DO666" s="27"/>
      <c r="DP666" s="27"/>
      <c r="DS666" s="27"/>
      <c r="DY666" s="27"/>
      <c r="DZ666" s="27"/>
      <c r="EA666" s="27"/>
      <c r="EB666" s="27"/>
      <c r="EC666" s="27"/>
      <c r="EV666" s="27"/>
    </row>
    <row r="667" customFormat="false" ht="15" hidden="false" customHeight="false" outlineLevel="0" collapsed="false">
      <c r="A667" s="27"/>
      <c r="E667" s="27"/>
      <c r="H667" s="27"/>
      <c r="I667" s="27"/>
      <c r="BE667" s="27"/>
      <c r="BF667" s="27"/>
      <c r="BG667" s="27"/>
      <c r="BH667" s="27"/>
      <c r="DO667" s="27"/>
      <c r="DP667" s="27"/>
      <c r="DS667" s="27"/>
      <c r="DY667" s="27"/>
      <c r="DZ667" s="27"/>
      <c r="EA667" s="27"/>
      <c r="EB667" s="27"/>
      <c r="EC667" s="27"/>
      <c r="EV667" s="27"/>
    </row>
    <row r="668" customFormat="false" ht="15" hidden="false" customHeight="false" outlineLevel="0" collapsed="false">
      <c r="A668" s="27"/>
      <c r="E668" s="27"/>
      <c r="H668" s="27"/>
      <c r="I668" s="27"/>
      <c r="BE668" s="27"/>
      <c r="BF668" s="27"/>
      <c r="BG668" s="27"/>
      <c r="BH668" s="27"/>
      <c r="DO668" s="27"/>
      <c r="DP668" s="27"/>
      <c r="DS668" s="27"/>
      <c r="DY668" s="27"/>
      <c r="DZ668" s="27"/>
      <c r="EA668" s="27"/>
      <c r="EB668" s="27"/>
      <c r="EC668" s="27"/>
      <c r="EV668" s="27"/>
    </row>
    <row r="669" customFormat="false" ht="15" hidden="false" customHeight="false" outlineLevel="0" collapsed="false">
      <c r="A669" s="27"/>
      <c r="E669" s="27"/>
      <c r="H669" s="27"/>
      <c r="I669" s="27"/>
      <c r="BE669" s="27"/>
      <c r="BF669" s="27"/>
      <c r="BG669" s="27"/>
      <c r="BH669" s="27"/>
      <c r="DO669" s="27"/>
      <c r="DP669" s="27"/>
      <c r="DS669" s="27"/>
      <c r="DY669" s="27"/>
      <c r="DZ669" s="27"/>
      <c r="EA669" s="27"/>
      <c r="EB669" s="27"/>
      <c r="EC669" s="27"/>
      <c r="EV669" s="27"/>
    </row>
    <row r="670" customFormat="false" ht="15" hidden="false" customHeight="false" outlineLevel="0" collapsed="false">
      <c r="A670" s="27"/>
      <c r="E670" s="27"/>
      <c r="H670" s="27"/>
      <c r="I670" s="27"/>
      <c r="BE670" s="27"/>
      <c r="BF670" s="27"/>
      <c r="BG670" s="27"/>
      <c r="BH670" s="27"/>
      <c r="DO670" s="27"/>
      <c r="DP670" s="27"/>
      <c r="DS670" s="27"/>
      <c r="DY670" s="27"/>
      <c r="DZ670" s="27"/>
      <c r="EA670" s="27"/>
      <c r="EB670" s="27"/>
      <c r="EC670" s="27"/>
      <c r="EV670" s="27"/>
    </row>
    <row r="671" customFormat="false" ht="15" hidden="false" customHeight="false" outlineLevel="0" collapsed="false">
      <c r="A671" s="27"/>
      <c r="E671" s="27"/>
      <c r="H671" s="27"/>
      <c r="I671" s="27"/>
      <c r="BE671" s="27"/>
      <c r="BF671" s="27"/>
      <c r="BG671" s="27"/>
      <c r="BH671" s="27"/>
      <c r="DO671" s="27"/>
      <c r="DP671" s="27"/>
      <c r="DS671" s="27"/>
      <c r="DY671" s="27"/>
      <c r="DZ671" s="27"/>
      <c r="EA671" s="27"/>
      <c r="EB671" s="27"/>
      <c r="EC671" s="27"/>
      <c r="EV671" s="27"/>
    </row>
    <row r="672" customFormat="false" ht="15" hidden="false" customHeight="false" outlineLevel="0" collapsed="false">
      <c r="A672" s="27"/>
      <c r="E672" s="27"/>
      <c r="H672" s="27"/>
      <c r="I672" s="27"/>
      <c r="BE672" s="27"/>
      <c r="BF672" s="27"/>
      <c r="BG672" s="27"/>
      <c r="BH672" s="27"/>
      <c r="DO672" s="27"/>
      <c r="DP672" s="27"/>
      <c r="DS672" s="27"/>
      <c r="DY672" s="27"/>
      <c r="DZ672" s="27"/>
      <c r="EA672" s="27"/>
      <c r="EB672" s="27"/>
      <c r="EC672" s="27"/>
      <c r="EV672" s="27"/>
    </row>
    <row r="673" customFormat="false" ht="15" hidden="false" customHeight="false" outlineLevel="0" collapsed="false">
      <c r="A673" s="27"/>
      <c r="E673" s="27"/>
      <c r="H673" s="27"/>
      <c r="I673" s="27"/>
      <c r="BE673" s="27"/>
      <c r="BF673" s="27"/>
      <c r="BG673" s="27"/>
      <c r="BH673" s="27"/>
      <c r="DO673" s="27"/>
      <c r="DP673" s="27"/>
      <c r="DS673" s="27"/>
      <c r="DY673" s="27"/>
      <c r="DZ673" s="27"/>
      <c r="EA673" s="27"/>
      <c r="EB673" s="27"/>
      <c r="EC673" s="27"/>
      <c r="EV673" s="27"/>
    </row>
    <row r="674" customFormat="false" ht="15" hidden="false" customHeight="false" outlineLevel="0" collapsed="false">
      <c r="A674" s="27"/>
      <c r="E674" s="27"/>
      <c r="H674" s="27"/>
      <c r="I674" s="27"/>
      <c r="BE674" s="27"/>
      <c r="BF674" s="27"/>
      <c r="BG674" s="27"/>
      <c r="BH674" s="27"/>
      <c r="DO674" s="27"/>
      <c r="DP674" s="27"/>
      <c r="DS674" s="27"/>
      <c r="DY674" s="27"/>
      <c r="DZ674" s="27"/>
      <c r="EA674" s="27"/>
      <c r="EB674" s="27"/>
      <c r="EC674" s="27"/>
      <c r="EV674" s="27"/>
    </row>
    <row r="675" customFormat="false" ht="15" hidden="false" customHeight="false" outlineLevel="0" collapsed="false">
      <c r="A675" s="27"/>
      <c r="E675" s="27"/>
      <c r="H675" s="27"/>
      <c r="I675" s="27"/>
      <c r="BE675" s="27"/>
      <c r="BF675" s="27"/>
      <c r="BG675" s="27"/>
      <c r="BH675" s="27"/>
      <c r="DO675" s="27"/>
      <c r="DP675" s="27"/>
      <c r="DS675" s="27"/>
      <c r="DY675" s="27"/>
      <c r="DZ675" s="27"/>
      <c r="EA675" s="27"/>
      <c r="EB675" s="27"/>
      <c r="EC675" s="27"/>
      <c r="EV675" s="27"/>
    </row>
    <row r="676" customFormat="false" ht="15" hidden="false" customHeight="false" outlineLevel="0" collapsed="false">
      <c r="A676" s="27"/>
      <c r="E676" s="27"/>
      <c r="H676" s="27"/>
      <c r="I676" s="27"/>
      <c r="BE676" s="27"/>
      <c r="BF676" s="27"/>
      <c r="BG676" s="27"/>
      <c r="BH676" s="27"/>
      <c r="DO676" s="27"/>
      <c r="DP676" s="27"/>
      <c r="DS676" s="27"/>
      <c r="DY676" s="27"/>
      <c r="DZ676" s="27"/>
      <c r="EA676" s="27"/>
      <c r="EB676" s="27"/>
      <c r="EC676" s="27"/>
      <c r="EV676" s="27"/>
    </row>
    <row r="677" customFormat="false" ht="15" hidden="false" customHeight="false" outlineLevel="0" collapsed="false">
      <c r="A677" s="27"/>
      <c r="E677" s="27"/>
      <c r="H677" s="27"/>
      <c r="I677" s="27"/>
      <c r="BE677" s="27"/>
      <c r="BF677" s="27"/>
      <c r="BG677" s="27"/>
      <c r="BH677" s="27"/>
      <c r="DO677" s="27"/>
      <c r="DP677" s="27"/>
      <c r="DS677" s="27"/>
      <c r="DY677" s="27"/>
      <c r="DZ677" s="27"/>
      <c r="EA677" s="27"/>
      <c r="EB677" s="27"/>
      <c r="EC677" s="27"/>
      <c r="EV677" s="27"/>
    </row>
    <row r="678" customFormat="false" ht="15" hidden="false" customHeight="false" outlineLevel="0" collapsed="false">
      <c r="A678" s="27"/>
      <c r="E678" s="27"/>
      <c r="H678" s="27"/>
      <c r="I678" s="27"/>
      <c r="BE678" s="27"/>
      <c r="BF678" s="27"/>
      <c r="BG678" s="27"/>
      <c r="BH678" s="27"/>
      <c r="DO678" s="27"/>
      <c r="DP678" s="27"/>
      <c r="DS678" s="27"/>
      <c r="DY678" s="27"/>
      <c r="DZ678" s="27"/>
      <c r="EA678" s="27"/>
      <c r="EB678" s="27"/>
      <c r="EC678" s="27"/>
      <c r="EV678" s="27"/>
    </row>
    <row r="679" customFormat="false" ht="15" hidden="false" customHeight="false" outlineLevel="0" collapsed="false">
      <c r="A679" s="27"/>
      <c r="E679" s="27"/>
      <c r="H679" s="27"/>
      <c r="I679" s="27"/>
      <c r="BE679" s="27"/>
      <c r="BF679" s="27"/>
      <c r="BG679" s="27"/>
      <c r="BH679" s="27"/>
      <c r="DO679" s="27"/>
      <c r="DP679" s="27"/>
      <c r="DS679" s="27"/>
      <c r="DY679" s="27"/>
      <c r="DZ679" s="27"/>
      <c r="EA679" s="27"/>
      <c r="EB679" s="27"/>
      <c r="EC679" s="27"/>
      <c r="EV679" s="27"/>
    </row>
    <row r="680" customFormat="false" ht="15" hidden="false" customHeight="false" outlineLevel="0" collapsed="false">
      <c r="A680" s="27"/>
      <c r="E680" s="27"/>
      <c r="H680" s="27"/>
      <c r="I680" s="27"/>
      <c r="BE680" s="27"/>
      <c r="BF680" s="27"/>
      <c r="BG680" s="27"/>
      <c r="BH680" s="27"/>
      <c r="DO680" s="27"/>
      <c r="DP680" s="27"/>
      <c r="DS680" s="27"/>
      <c r="DY680" s="27"/>
      <c r="DZ680" s="27"/>
      <c r="EA680" s="27"/>
      <c r="EB680" s="27"/>
      <c r="EC680" s="27"/>
      <c r="EV680" s="27"/>
    </row>
    <row r="681" customFormat="false" ht="15" hidden="false" customHeight="false" outlineLevel="0" collapsed="false">
      <c r="A681" s="27"/>
      <c r="E681" s="27"/>
      <c r="H681" s="27"/>
      <c r="I681" s="27"/>
      <c r="BE681" s="27"/>
      <c r="BF681" s="27"/>
      <c r="BG681" s="27"/>
      <c r="BH681" s="27"/>
      <c r="DO681" s="27"/>
      <c r="DP681" s="27"/>
      <c r="DS681" s="27"/>
      <c r="DY681" s="27"/>
      <c r="DZ681" s="27"/>
      <c r="EA681" s="27"/>
      <c r="EB681" s="27"/>
      <c r="EC681" s="27"/>
      <c r="EV681" s="27"/>
    </row>
    <row r="682" customFormat="false" ht="15" hidden="false" customHeight="false" outlineLevel="0" collapsed="false">
      <c r="A682" s="27"/>
      <c r="E682" s="27"/>
      <c r="H682" s="27"/>
      <c r="I682" s="27"/>
      <c r="BE682" s="27"/>
      <c r="BF682" s="27"/>
      <c r="BG682" s="27"/>
      <c r="BH682" s="27"/>
      <c r="DO682" s="27"/>
      <c r="DP682" s="27"/>
      <c r="DS682" s="27"/>
      <c r="DY682" s="27"/>
      <c r="DZ682" s="27"/>
      <c r="EA682" s="27"/>
      <c r="EB682" s="27"/>
      <c r="EC682" s="27"/>
      <c r="EV682" s="27"/>
    </row>
    <row r="683" customFormat="false" ht="15" hidden="false" customHeight="false" outlineLevel="0" collapsed="false">
      <c r="A683" s="27"/>
      <c r="E683" s="27"/>
      <c r="H683" s="27"/>
      <c r="I683" s="27"/>
      <c r="BE683" s="27"/>
      <c r="BF683" s="27"/>
      <c r="BG683" s="27"/>
      <c r="BH683" s="27"/>
      <c r="DO683" s="27"/>
      <c r="DP683" s="27"/>
      <c r="DS683" s="27"/>
      <c r="DY683" s="27"/>
      <c r="DZ683" s="27"/>
      <c r="EA683" s="27"/>
      <c r="EB683" s="27"/>
      <c r="EC683" s="27"/>
      <c r="EV683" s="27"/>
    </row>
    <row r="684" customFormat="false" ht="15" hidden="false" customHeight="false" outlineLevel="0" collapsed="false">
      <c r="A684" s="27"/>
      <c r="E684" s="27"/>
      <c r="H684" s="27"/>
      <c r="I684" s="27"/>
      <c r="BE684" s="27"/>
      <c r="BF684" s="27"/>
      <c r="BG684" s="27"/>
      <c r="BH684" s="27"/>
      <c r="DO684" s="27"/>
      <c r="DP684" s="27"/>
      <c r="DS684" s="27"/>
      <c r="DY684" s="27"/>
      <c r="DZ684" s="27"/>
      <c r="EA684" s="27"/>
      <c r="EB684" s="27"/>
      <c r="EC684" s="27"/>
      <c r="EV684" s="27"/>
    </row>
    <row r="685" customFormat="false" ht="15" hidden="false" customHeight="false" outlineLevel="0" collapsed="false">
      <c r="A685" s="27"/>
      <c r="E685" s="27"/>
      <c r="H685" s="27"/>
      <c r="I685" s="27"/>
      <c r="BE685" s="27"/>
      <c r="BF685" s="27"/>
      <c r="BG685" s="27"/>
      <c r="BH685" s="27"/>
      <c r="DO685" s="27"/>
      <c r="DP685" s="27"/>
      <c r="DS685" s="27"/>
      <c r="DY685" s="27"/>
      <c r="DZ685" s="27"/>
      <c r="EA685" s="27"/>
      <c r="EB685" s="27"/>
      <c r="EC685" s="27"/>
      <c r="EV685" s="27"/>
    </row>
    <row r="686" customFormat="false" ht="15" hidden="false" customHeight="false" outlineLevel="0" collapsed="false">
      <c r="A686" s="27"/>
      <c r="E686" s="27"/>
      <c r="H686" s="27"/>
      <c r="I686" s="27"/>
      <c r="BE686" s="27"/>
      <c r="BF686" s="27"/>
      <c r="BG686" s="27"/>
      <c r="BH686" s="27"/>
      <c r="DO686" s="27"/>
      <c r="DP686" s="27"/>
      <c r="DS686" s="27"/>
      <c r="DY686" s="27"/>
      <c r="DZ686" s="27"/>
      <c r="EA686" s="27"/>
      <c r="EB686" s="27"/>
      <c r="EC686" s="27"/>
      <c r="EV686" s="27"/>
    </row>
    <row r="687" customFormat="false" ht="15" hidden="false" customHeight="false" outlineLevel="0" collapsed="false">
      <c r="A687" s="27"/>
      <c r="E687" s="27"/>
      <c r="H687" s="27"/>
      <c r="I687" s="27"/>
      <c r="BE687" s="27"/>
      <c r="BF687" s="27"/>
      <c r="BG687" s="27"/>
      <c r="BH687" s="27"/>
      <c r="DO687" s="27"/>
      <c r="DP687" s="27"/>
      <c r="DS687" s="27"/>
      <c r="DY687" s="27"/>
      <c r="DZ687" s="27"/>
      <c r="EA687" s="27"/>
      <c r="EB687" s="27"/>
      <c r="EC687" s="27"/>
      <c r="EV687" s="27"/>
    </row>
    <row r="688" customFormat="false" ht="15" hidden="false" customHeight="false" outlineLevel="0" collapsed="false">
      <c r="A688" s="27"/>
      <c r="E688" s="27"/>
      <c r="H688" s="27"/>
      <c r="I688" s="27"/>
      <c r="BE688" s="27"/>
      <c r="BF688" s="27"/>
      <c r="BG688" s="27"/>
      <c r="BH688" s="27"/>
      <c r="DO688" s="27"/>
      <c r="DP688" s="27"/>
      <c r="DS688" s="27"/>
      <c r="DY688" s="27"/>
      <c r="DZ688" s="27"/>
      <c r="EA688" s="27"/>
      <c r="EB688" s="27"/>
      <c r="EC688" s="27"/>
      <c r="EV688" s="27"/>
    </row>
    <row r="689" customFormat="false" ht="15" hidden="false" customHeight="false" outlineLevel="0" collapsed="false">
      <c r="A689" s="27"/>
      <c r="E689" s="27"/>
      <c r="H689" s="27"/>
      <c r="I689" s="27"/>
      <c r="BE689" s="27"/>
      <c r="BF689" s="27"/>
      <c r="BG689" s="27"/>
      <c r="BH689" s="27"/>
      <c r="DO689" s="27"/>
      <c r="DP689" s="27"/>
      <c r="DS689" s="27"/>
      <c r="DY689" s="27"/>
      <c r="DZ689" s="27"/>
      <c r="EA689" s="27"/>
      <c r="EB689" s="27"/>
      <c r="EC689" s="27"/>
      <c r="EV689" s="27"/>
    </row>
    <row r="690" customFormat="false" ht="15" hidden="false" customHeight="false" outlineLevel="0" collapsed="false">
      <c r="A690" s="27"/>
      <c r="E690" s="27"/>
      <c r="H690" s="27"/>
      <c r="I690" s="27"/>
      <c r="BE690" s="27"/>
      <c r="BF690" s="27"/>
      <c r="BG690" s="27"/>
      <c r="BH690" s="27"/>
      <c r="DO690" s="27"/>
      <c r="DP690" s="27"/>
      <c r="DS690" s="27"/>
      <c r="DY690" s="27"/>
      <c r="DZ690" s="27"/>
      <c r="EA690" s="27"/>
      <c r="EB690" s="27"/>
      <c r="EC690" s="27"/>
      <c r="EV690" s="27"/>
    </row>
    <row r="691" customFormat="false" ht="15" hidden="false" customHeight="false" outlineLevel="0" collapsed="false">
      <c r="A691" s="27"/>
      <c r="E691" s="27"/>
      <c r="H691" s="27"/>
      <c r="I691" s="27"/>
      <c r="BE691" s="27"/>
      <c r="BF691" s="27"/>
      <c r="BG691" s="27"/>
      <c r="BH691" s="27"/>
      <c r="DO691" s="27"/>
      <c r="DP691" s="27"/>
      <c r="DS691" s="27"/>
      <c r="DY691" s="27"/>
      <c r="DZ691" s="27"/>
      <c r="EA691" s="27"/>
      <c r="EB691" s="27"/>
      <c r="EC691" s="27"/>
      <c r="EV691" s="27"/>
    </row>
    <row r="692" customFormat="false" ht="15" hidden="false" customHeight="false" outlineLevel="0" collapsed="false">
      <c r="A692" s="27"/>
      <c r="E692" s="27"/>
      <c r="H692" s="27"/>
      <c r="I692" s="27"/>
      <c r="BE692" s="27"/>
      <c r="BF692" s="27"/>
      <c r="BG692" s="27"/>
      <c r="BH692" s="27"/>
      <c r="DO692" s="27"/>
      <c r="DP692" s="27"/>
      <c r="DS692" s="27"/>
      <c r="DY692" s="27"/>
      <c r="DZ692" s="27"/>
      <c r="EA692" s="27"/>
      <c r="EB692" s="27"/>
      <c r="EC692" s="27"/>
      <c r="EV692" s="27"/>
    </row>
    <row r="693" customFormat="false" ht="15" hidden="false" customHeight="false" outlineLevel="0" collapsed="false">
      <c r="A693" s="27"/>
      <c r="E693" s="27"/>
      <c r="H693" s="27"/>
      <c r="I693" s="27"/>
      <c r="BE693" s="27"/>
      <c r="BF693" s="27"/>
      <c r="BG693" s="27"/>
      <c r="BH693" s="27"/>
      <c r="DO693" s="27"/>
      <c r="DP693" s="27"/>
      <c r="DS693" s="27"/>
      <c r="DY693" s="27"/>
      <c r="DZ693" s="27"/>
      <c r="EA693" s="27"/>
      <c r="EB693" s="27"/>
      <c r="EC693" s="27"/>
      <c r="EV693" s="27"/>
    </row>
    <row r="694" customFormat="false" ht="15" hidden="false" customHeight="false" outlineLevel="0" collapsed="false">
      <c r="A694" s="27"/>
      <c r="E694" s="27"/>
      <c r="H694" s="27"/>
      <c r="I694" s="27"/>
      <c r="BE694" s="27"/>
      <c r="BF694" s="27"/>
      <c r="BG694" s="27"/>
      <c r="BH694" s="27"/>
      <c r="DO694" s="27"/>
      <c r="DP694" s="27"/>
      <c r="DS694" s="27"/>
      <c r="DY694" s="27"/>
      <c r="DZ694" s="27"/>
      <c r="EA694" s="27"/>
      <c r="EB694" s="27"/>
      <c r="EC694" s="27"/>
      <c r="EV694" s="27"/>
    </row>
    <row r="695" customFormat="false" ht="15" hidden="false" customHeight="false" outlineLevel="0" collapsed="false">
      <c r="A695" s="27"/>
      <c r="E695" s="27"/>
      <c r="H695" s="27"/>
      <c r="I695" s="27"/>
      <c r="BE695" s="27"/>
      <c r="BF695" s="27"/>
      <c r="BG695" s="27"/>
      <c r="BH695" s="27"/>
      <c r="DO695" s="27"/>
      <c r="DP695" s="27"/>
      <c r="DS695" s="27"/>
      <c r="DY695" s="27"/>
      <c r="DZ695" s="27"/>
      <c r="EA695" s="27"/>
      <c r="EB695" s="27"/>
      <c r="EC695" s="27"/>
      <c r="EV695" s="27"/>
    </row>
    <row r="696" customFormat="false" ht="15" hidden="false" customHeight="false" outlineLevel="0" collapsed="false">
      <c r="A696" s="27"/>
      <c r="E696" s="27"/>
      <c r="H696" s="27"/>
      <c r="I696" s="27"/>
      <c r="BE696" s="27"/>
      <c r="BF696" s="27"/>
      <c r="BG696" s="27"/>
      <c r="BH696" s="27"/>
      <c r="DO696" s="27"/>
      <c r="DP696" s="27"/>
      <c r="DS696" s="27"/>
      <c r="DY696" s="27"/>
      <c r="DZ696" s="27"/>
      <c r="EA696" s="27"/>
      <c r="EB696" s="27"/>
      <c r="EC696" s="27"/>
      <c r="EV696" s="27"/>
    </row>
    <row r="697" customFormat="false" ht="15" hidden="false" customHeight="false" outlineLevel="0" collapsed="false">
      <c r="A697" s="27"/>
      <c r="E697" s="27"/>
      <c r="H697" s="27"/>
      <c r="I697" s="27"/>
      <c r="BE697" s="27"/>
      <c r="BF697" s="27"/>
      <c r="BG697" s="27"/>
      <c r="BH697" s="27"/>
      <c r="DO697" s="27"/>
      <c r="DP697" s="27"/>
      <c r="DS697" s="27"/>
      <c r="DY697" s="27"/>
      <c r="DZ697" s="27"/>
      <c r="EA697" s="27"/>
      <c r="EB697" s="27"/>
      <c r="EC697" s="27"/>
      <c r="EV697" s="27"/>
    </row>
    <row r="698" customFormat="false" ht="15" hidden="false" customHeight="false" outlineLevel="0" collapsed="false">
      <c r="A698" s="27"/>
      <c r="E698" s="27"/>
      <c r="H698" s="27"/>
      <c r="I698" s="27"/>
      <c r="BE698" s="27"/>
      <c r="BF698" s="27"/>
      <c r="BG698" s="27"/>
      <c r="BH698" s="27"/>
      <c r="DO698" s="27"/>
      <c r="DP698" s="27"/>
      <c r="DS698" s="27"/>
      <c r="DY698" s="27"/>
      <c r="DZ698" s="27"/>
      <c r="EA698" s="27"/>
      <c r="EB698" s="27"/>
      <c r="EC698" s="27"/>
      <c r="EV698" s="27"/>
    </row>
    <row r="699" customFormat="false" ht="15" hidden="false" customHeight="false" outlineLevel="0" collapsed="false">
      <c r="A699" s="27"/>
      <c r="E699" s="27"/>
      <c r="H699" s="27"/>
      <c r="I699" s="27"/>
      <c r="BE699" s="27"/>
      <c r="BF699" s="27"/>
      <c r="BG699" s="27"/>
      <c r="BH699" s="27"/>
      <c r="DO699" s="27"/>
      <c r="DP699" s="27"/>
      <c r="DS699" s="27"/>
      <c r="DY699" s="27"/>
      <c r="DZ699" s="27"/>
      <c r="EA699" s="27"/>
      <c r="EB699" s="27"/>
      <c r="EC699" s="27"/>
      <c r="EV699" s="27"/>
    </row>
    <row r="700" customFormat="false" ht="15" hidden="false" customHeight="false" outlineLevel="0" collapsed="false">
      <c r="A700" s="27"/>
      <c r="E700" s="27"/>
      <c r="H700" s="27"/>
      <c r="I700" s="27"/>
      <c r="BE700" s="27"/>
      <c r="BF700" s="27"/>
      <c r="BG700" s="27"/>
      <c r="BH700" s="27"/>
      <c r="DO700" s="27"/>
      <c r="DP700" s="27"/>
      <c r="DS700" s="27"/>
      <c r="DY700" s="27"/>
      <c r="DZ700" s="27"/>
      <c r="EA700" s="27"/>
      <c r="EB700" s="27"/>
      <c r="EC700" s="27"/>
      <c r="EV700" s="27"/>
    </row>
    <row r="701" customFormat="false" ht="15" hidden="false" customHeight="false" outlineLevel="0" collapsed="false">
      <c r="A701" s="27"/>
      <c r="E701" s="27"/>
      <c r="H701" s="27"/>
      <c r="I701" s="27"/>
      <c r="BE701" s="27"/>
      <c r="BF701" s="27"/>
      <c r="BG701" s="27"/>
      <c r="BH701" s="27"/>
      <c r="DO701" s="27"/>
      <c r="DP701" s="27"/>
      <c r="DS701" s="27"/>
      <c r="DY701" s="27"/>
      <c r="DZ701" s="27"/>
      <c r="EA701" s="27"/>
      <c r="EB701" s="27"/>
      <c r="EC701" s="27"/>
      <c r="EV701" s="27"/>
    </row>
    <row r="702" customFormat="false" ht="15" hidden="false" customHeight="false" outlineLevel="0" collapsed="false">
      <c r="A702" s="27"/>
      <c r="E702" s="27"/>
      <c r="H702" s="27"/>
      <c r="I702" s="27"/>
      <c r="BE702" s="27"/>
      <c r="BF702" s="27"/>
      <c r="BG702" s="27"/>
      <c r="BH702" s="27"/>
      <c r="DO702" s="27"/>
      <c r="DP702" s="27"/>
      <c r="DS702" s="27"/>
      <c r="DY702" s="27"/>
      <c r="DZ702" s="27"/>
      <c r="EA702" s="27"/>
      <c r="EB702" s="27"/>
      <c r="EC702" s="27"/>
      <c r="EV702" s="27"/>
    </row>
    <row r="703" customFormat="false" ht="15" hidden="false" customHeight="false" outlineLevel="0" collapsed="false">
      <c r="A703" s="27"/>
      <c r="E703" s="27"/>
      <c r="H703" s="27"/>
      <c r="I703" s="27"/>
      <c r="BE703" s="27"/>
      <c r="BF703" s="27"/>
      <c r="BG703" s="27"/>
      <c r="BH703" s="27"/>
      <c r="DO703" s="27"/>
      <c r="DP703" s="27"/>
      <c r="DS703" s="27"/>
      <c r="DY703" s="27"/>
      <c r="DZ703" s="27"/>
      <c r="EA703" s="27"/>
      <c r="EB703" s="27"/>
      <c r="EC703" s="27"/>
      <c r="EV703" s="27"/>
    </row>
    <row r="704" customFormat="false" ht="15" hidden="false" customHeight="false" outlineLevel="0" collapsed="false">
      <c r="A704" s="27"/>
      <c r="E704" s="27"/>
      <c r="H704" s="27"/>
      <c r="I704" s="27"/>
      <c r="BE704" s="27"/>
      <c r="BF704" s="27"/>
      <c r="BG704" s="27"/>
      <c r="BH704" s="27"/>
      <c r="DO704" s="27"/>
      <c r="DP704" s="27"/>
      <c r="DS704" s="27"/>
      <c r="DY704" s="27"/>
      <c r="DZ704" s="27"/>
      <c r="EA704" s="27"/>
      <c r="EB704" s="27"/>
      <c r="EC704" s="27"/>
      <c r="EV704" s="27"/>
    </row>
    <row r="705" customFormat="false" ht="15" hidden="false" customHeight="false" outlineLevel="0" collapsed="false">
      <c r="A705" s="27"/>
      <c r="E705" s="27"/>
      <c r="H705" s="27"/>
      <c r="I705" s="27"/>
      <c r="BE705" s="27"/>
      <c r="BF705" s="27"/>
      <c r="BG705" s="27"/>
      <c r="BH705" s="27"/>
      <c r="DO705" s="27"/>
      <c r="DP705" s="27"/>
      <c r="DS705" s="27"/>
      <c r="DY705" s="27"/>
      <c r="DZ705" s="27"/>
      <c r="EA705" s="27"/>
      <c r="EB705" s="27"/>
      <c r="EC705" s="27"/>
      <c r="EV705" s="27"/>
    </row>
    <row r="706" customFormat="false" ht="15" hidden="false" customHeight="false" outlineLevel="0" collapsed="false">
      <c r="A706" s="27"/>
      <c r="E706" s="27"/>
      <c r="H706" s="27"/>
      <c r="I706" s="27"/>
      <c r="BE706" s="27"/>
      <c r="BF706" s="27"/>
      <c r="BG706" s="27"/>
      <c r="BH706" s="27"/>
      <c r="DO706" s="27"/>
      <c r="DP706" s="27"/>
      <c r="DS706" s="27"/>
      <c r="DY706" s="27"/>
      <c r="DZ706" s="27"/>
      <c r="EA706" s="27"/>
      <c r="EB706" s="27"/>
      <c r="EC706" s="27"/>
      <c r="EV706" s="27"/>
    </row>
    <row r="707" customFormat="false" ht="15" hidden="false" customHeight="false" outlineLevel="0" collapsed="false">
      <c r="A707" s="27"/>
      <c r="E707" s="27"/>
      <c r="H707" s="27"/>
      <c r="I707" s="27"/>
      <c r="BE707" s="27"/>
      <c r="BF707" s="27"/>
      <c r="BG707" s="27"/>
      <c r="BH707" s="27"/>
      <c r="DO707" s="27"/>
      <c r="DP707" s="27"/>
      <c r="DS707" s="27"/>
      <c r="DY707" s="27"/>
      <c r="DZ707" s="27"/>
      <c r="EA707" s="27"/>
      <c r="EB707" s="27"/>
      <c r="EC707" s="27"/>
      <c r="EV707" s="27"/>
    </row>
    <row r="708" customFormat="false" ht="15" hidden="false" customHeight="false" outlineLevel="0" collapsed="false">
      <c r="A708" s="27"/>
      <c r="E708" s="27"/>
      <c r="H708" s="27"/>
      <c r="I708" s="27"/>
      <c r="BE708" s="27"/>
      <c r="BF708" s="27"/>
      <c r="BG708" s="27"/>
      <c r="BH708" s="27"/>
      <c r="DO708" s="27"/>
      <c r="DP708" s="27"/>
      <c r="DS708" s="27"/>
      <c r="DY708" s="27"/>
      <c r="DZ708" s="27"/>
      <c r="EA708" s="27"/>
      <c r="EB708" s="27"/>
      <c r="EC708" s="27"/>
      <c r="EV708" s="27"/>
    </row>
    <row r="709" customFormat="false" ht="15" hidden="false" customHeight="false" outlineLevel="0" collapsed="false">
      <c r="A709" s="27"/>
      <c r="E709" s="27"/>
      <c r="H709" s="27"/>
      <c r="I709" s="27"/>
      <c r="BE709" s="27"/>
      <c r="BF709" s="27"/>
      <c r="BG709" s="27"/>
      <c r="BH709" s="27"/>
      <c r="DO709" s="27"/>
      <c r="DP709" s="27"/>
      <c r="DS709" s="27"/>
      <c r="DY709" s="27"/>
      <c r="DZ709" s="27"/>
      <c r="EA709" s="27"/>
      <c r="EB709" s="27"/>
      <c r="EC709" s="27"/>
      <c r="EV709" s="27"/>
    </row>
    <row r="710" customFormat="false" ht="15" hidden="false" customHeight="false" outlineLevel="0" collapsed="false">
      <c r="A710" s="27"/>
      <c r="E710" s="27"/>
      <c r="H710" s="27"/>
      <c r="I710" s="27"/>
      <c r="BE710" s="27"/>
      <c r="BF710" s="27"/>
      <c r="BG710" s="27"/>
      <c r="BH710" s="27"/>
      <c r="DO710" s="27"/>
      <c r="DP710" s="27"/>
      <c r="DS710" s="27"/>
      <c r="DY710" s="27"/>
      <c r="DZ710" s="27"/>
      <c r="EA710" s="27"/>
      <c r="EB710" s="27"/>
      <c r="EC710" s="27"/>
      <c r="EV710" s="27"/>
    </row>
    <row r="711" customFormat="false" ht="15" hidden="false" customHeight="false" outlineLevel="0" collapsed="false">
      <c r="A711" s="27"/>
      <c r="E711" s="27"/>
      <c r="H711" s="27"/>
      <c r="I711" s="27"/>
      <c r="BE711" s="27"/>
      <c r="BF711" s="27"/>
      <c r="BG711" s="27"/>
      <c r="BH711" s="27"/>
      <c r="DO711" s="27"/>
      <c r="DP711" s="27"/>
      <c r="DS711" s="27"/>
      <c r="DY711" s="27"/>
      <c r="DZ711" s="27"/>
      <c r="EA711" s="27"/>
      <c r="EB711" s="27"/>
      <c r="EC711" s="27"/>
      <c r="EV711" s="27"/>
    </row>
    <row r="712" customFormat="false" ht="15" hidden="false" customHeight="false" outlineLevel="0" collapsed="false">
      <c r="A712" s="27"/>
      <c r="E712" s="27"/>
      <c r="H712" s="27"/>
      <c r="I712" s="27"/>
      <c r="BE712" s="27"/>
      <c r="BF712" s="27"/>
      <c r="BG712" s="27"/>
      <c r="BH712" s="27"/>
      <c r="DO712" s="27"/>
      <c r="DP712" s="27"/>
      <c r="DS712" s="27"/>
      <c r="DY712" s="27"/>
      <c r="DZ712" s="27"/>
      <c r="EA712" s="27"/>
      <c r="EB712" s="27"/>
      <c r="EC712" s="27"/>
      <c r="EV712" s="27"/>
    </row>
    <row r="713" customFormat="false" ht="15" hidden="false" customHeight="false" outlineLevel="0" collapsed="false">
      <c r="A713" s="27"/>
      <c r="E713" s="27"/>
      <c r="H713" s="27"/>
      <c r="I713" s="27"/>
      <c r="BE713" s="27"/>
      <c r="BF713" s="27"/>
      <c r="BG713" s="27"/>
      <c r="BH713" s="27"/>
      <c r="DO713" s="27"/>
      <c r="DP713" s="27"/>
      <c r="DS713" s="27"/>
      <c r="DY713" s="27"/>
      <c r="DZ713" s="27"/>
      <c r="EA713" s="27"/>
      <c r="EB713" s="27"/>
      <c r="EC713" s="27"/>
      <c r="EV713" s="27"/>
    </row>
    <row r="714" customFormat="false" ht="15" hidden="false" customHeight="false" outlineLevel="0" collapsed="false">
      <c r="A714" s="27"/>
      <c r="E714" s="27"/>
      <c r="H714" s="27"/>
      <c r="I714" s="27"/>
      <c r="BE714" s="27"/>
      <c r="BF714" s="27"/>
      <c r="BG714" s="27"/>
      <c r="BH714" s="27"/>
      <c r="DO714" s="27"/>
      <c r="DP714" s="27"/>
      <c r="DS714" s="27"/>
      <c r="DY714" s="27"/>
      <c r="DZ714" s="27"/>
      <c r="EA714" s="27"/>
      <c r="EB714" s="27"/>
      <c r="EC714" s="27"/>
      <c r="EV714" s="27"/>
    </row>
    <row r="715" customFormat="false" ht="15" hidden="false" customHeight="false" outlineLevel="0" collapsed="false">
      <c r="A715" s="27"/>
      <c r="E715" s="27"/>
      <c r="H715" s="27"/>
      <c r="I715" s="27"/>
      <c r="BE715" s="27"/>
      <c r="BF715" s="27"/>
      <c r="BG715" s="27"/>
      <c r="BH715" s="27"/>
      <c r="DO715" s="27"/>
      <c r="DP715" s="27"/>
      <c r="DS715" s="27"/>
      <c r="DY715" s="27"/>
      <c r="DZ715" s="27"/>
      <c r="EA715" s="27"/>
      <c r="EB715" s="27"/>
      <c r="EC715" s="27"/>
      <c r="EV715" s="27"/>
    </row>
    <row r="716" customFormat="false" ht="15" hidden="false" customHeight="false" outlineLevel="0" collapsed="false">
      <c r="A716" s="27"/>
      <c r="E716" s="27"/>
      <c r="H716" s="27"/>
      <c r="I716" s="27"/>
      <c r="BE716" s="27"/>
      <c r="BF716" s="27"/>
      <c r="BG716" s="27"/>
      <c r="BH716" s="27"/>
      <c r="DO716" s="27"/>
      <c r="DP716" s="27"/>
      <c r="DS716" s="27"/>
      <c r="DY716" s="27"/>
      <c r="DZ716" s="27"/>
      <c r="EA716" s="27"/>
      <c r="EB716" s="27"/>
      <c r="EC716" s="27"/>
      <c r="EV716" s="27"/>
    </row>
    <row r="717" customFormat="false" ht="15" hidden="false" customHeight="false" outlineLevel="0" collapsed="false">
      <c r="A717" s="27"/>
      <c r="E717" s="27"/>
      <c r="H717" s="27"/>
      <c r="I717" s="27"/>
      <c r="BE717" s="27"/>
      <c r="BF717" s="27"/>
      <c r="BG717" s="27"/>
      <c r="BH717" s="27"/>
      <c r="DO717" s="27"/>
      <c r="DP717" s="27"/>
      <c r="DS717" s="27"/>
      <c r="DY717" s="27"/>
      <c r="DZ717" s="27"/>
      <c r="EA717" s="27"/>
      <c r="EB717" s="27"/>
      <c r="EC717" s="27"/>
      <c r="EV717" s="27"/>
    </row>
    <row r="718" customFormat="false" ht="15" hidden="false" customHeight="false" outlineLevel="0" collapsed="false">
      <c r="A718" s="27"/>
      <c r="E718" s="27"/>
      <c r="H718" s="27"/>
      <c r="I718" s="27"/>
      <c r="BE718" s="27"/>
      <c r="BF718" s="27"/>
      <c r="BG718" s="27"/>
      <c r="BH718" s="27"/>
      <c r="DO718" s="27"/>
      <c r="DP718" s="27"/>
      <c r="DS718" s="27"/>
      <c r="DY718" s="27"/>
      <c r="DZ718" s="27"/>
      <c r="EA718" s="27"/>
      <c r="EB718" s="27"/>
      <c r="EC718" s="27"/>
      <c r="EV718" s="27"/>
    </row>
    <row r="719" customFormat="false" ht="15" hidden="false" customHeight="false" outlineLevel="0" collapsed="false">
      <c r="A719" s="27"/>
      <c r="E719" s="27"/>
      <c r="H719" s="27"/>
      <c r="I719" s="27"/>
      <c r="BE719" s="27"/>
      <c r="BF719" s="27"/>
      <c r="BG719" s="27"/>
      <c r="BH719" s="27"/>
      <c r="DO719" s="27"/>
      <c r="DP719" s="27"/>
      <c r="DS719" s="27"/>
      <c r="DY719" s="27"/>
      <c r="DZ719" s="27"/>
      <c r="EA719" s="27"/>
      <c r="EB719" s="27"/>
      <c r="EC719" s="27"/>
      <c r="EV719" s="27"/>
    </row>
    <row r="720" customFormat="false" ht="15" hidden="false" customHeight="false" outlineLevel="0" collapsed="false">
      <c r="A720" s="27"/>
      <c r="E720" s="27"/>
      <c r="H720" s="27"/>
      <c r="I720" s="27"/>
      <c r="BE720" s="27"/>
      <c r="BF720" s="27"/>
      <c r="BG720" s="27"/>
      <c r="BH720" s="27"/>
      <c r="DO720" s="27"/>
      <c r="DP720" s="27"/>
      <c r="DS720" s="27"/>
      <c r="DY720" s="27"/>
      <c r="DZ720" s="27"/>
      <c r="EA720" s="27"/>
      <c r="EB720" s="27"/>
      <c r="EC720" s="27"/>
      <c r="EV720" s="27"/>
    </row>
    <row r="721" customFormat="false" ht="15" hidden="false" customHeight="false" outlineLevel="0" collapsed="false">
      <c r="A721" s="27"/>
      <c r="E721" s="27"/>
      <c r="H721" s="27"/>
      <c r="I721" s="27"/>
      <c r="BE721" s="27"/>
      <c r="BF721" s="27"/>
      <c r="BG721" s="27"/>
      <c r="BH721" s="27"/>
      <c r="DO721" s="27"/>
      <c r="DP721" s="27"/>
      <c r="DS721" s="27"/>
      <c r="DY721" s="27"/>
      <c r="DZ721" s="27"/>
      <c r="EA721" s="27"/>
      <c r="EB721" s="27"/>
      <c r="EC721" s="27"/>
      <c r="EV721" s="27"/>
    </row>
    <row r="722" customFormat="false" ht="15" hidden="false" customHeight="false" outlineLevel="0" collapsed="false">
      <c r="A722" s="27"/>
      <c r="E722" s="27"/>
      <c r="H722" s="27"/>
      <c r="I722" s="27"/>
      <c r="BE722" s="27"/>
      <c r="BF722" s="27"/>
      <c r="BG722" s="27"/>
      <c r="BH722" s="27"/>
      <c r="DO722" s="27"/>
      <c r="DP722" s="27"/>
      <c r="DS722" s="27"/>
      <c r="DY722" s="27"/>
      <c r="DZ722" s="27"/>
      <c r="EA722" s="27"/>
      <c r="EB722" s="27"/>
      <c r="EC722" s="27"/>
      <c r="EV722" s="27"/>
    </row>
    <row r="723" customFormat="false" ht="15" hidden="false" customHeight="false" outlineLevel="0" collapsed="false">
      <c r="A723" s="27"/>
      <c r="E723" s="27"/>
      <c r="H723" s="27"/>
      <c r="I723" s="27"/>
      <c r="BE723" s="27"/>
      <c r="BF723" s="27"/>
      <c r="BG723" s="27"/>
      <c r="BH723" s="27"/>
      <c r="DO723" s="27"/>
      <c r="DP723" s="27"/>
      <c r="DS723" s="27"/>
      <c r="DY723" s="27"/>
      <c r="DZ723" s="27"/>
      <c r="EA723" s="27"/>
      <c r="EB723" s="27"/>
      <c r="EC723" s="27"/>
      <c r="EV723" s="27"/>
    </row>
    <row r="724" customFormat="false" ht="15" hidden="false" customHeight="false" outlineLevel="0" collapsed="false">
      <c r="A724" s="27"/>
      <c r="E724" s="27"/>
      <c r="H724" s="27"/>
      <c r="I724" s="27"/>
      <c r="BE724" s="27"/>
      <c r="BF724" s="27"/>
      <c r="BG724" s="27"/>
      <c r="BH724" s="27"/>
      <c r="DO724" s="27"/>
      <c r="DP724" s="27"/>
      <c r="DS724" s="27"/>
      <c r="DY724" s="27"/>
      <c r="DZ724" s="27"/>
      <c r="EA724" s="27"/>
      <c r="EB724" s="27"/>
      <c r="EC724" s="27"/>
      <c r="EV724" s="27"/>
    </row>
    <row r="725" customFormat="false" ht="15" hidden="false" customHeight="false" outlineLevel="0" collapsed="false">
      <c r="A725" s="27"/>
      <c r="E725" s="27"/>
      <c r="H725" s="27"/>
      <c r="I725" s="27"/>
      <c r="BE725" s="27"/>
      <c r="BF725" s="27"/>
      <c r="BG725" s="27"/>
      <c r="BH725" s="27"/>
      <c r="DO725" s="27"/>
      <c r="DP725" s="27"/>
      <c r="DS725" s="27"/>
      <c r="DY725" s="27"/>
      <c r="DZ725" s="27"/>
      <c r="EA725" s="27"/>
      <c r="EB725" s="27"/>
      <c r="EC725" s="27"/>
      <c r="EV725" s="27"/>
    </row>
    <row r="726" customFormat="false" ht="15" hidden="false" customHeight="false" outlineLevel="0" collapsed="false">
      <c r="A726" s="27"/>
      <c r="E726" s="27"/>
      <c r="H726" s="27"/>
      <c r="I726" s="27"/>
      <c r="BE726" s="27"/>
      <c r="BF726" s="27"/>
      <c r="BG726" s="27"/>
      <c r="BH726" s="27"/>
      <c r="DO726" s="27"/>
      <c r="DP726" s="27"/>
      <c r="DS726" s="27"/>
      <c r="DY726" s="27"/>
      <c r="DZ726" s="27"/>
      <c r="EA726" s="27"/>
      <c r="EB726" s="27"/>
      <c r="EC726" s="27"/>
      <c r="EV726" s="27"/>
    </row>
    <row r="727" customFormat="false" ht="15" hidden="false" customHeight="false" outlineLevel="0" collapsed="false">
      <c r="A727" s="27"/>
      <c r="E727" s="27"/>
      <c r="H727" s="27"/>
      <c r="I727" s="27"/>
      <c r="BE727" s="27"/>
      <c r="BF727" s="27"/>
      <c r="BG727" s="27"/>
      <c r="BH727" s="27"/>
      <c r="DO727" s="27"/>
      <c r="DP727" s="27"/>
      <c r="DS727" s="27"/>
      <c r="DY727" s="27"/>
      <c r="DZ727" s="27"/>
      <c r="EA727" s="27"/>
      <c r="EB727" s="27"/>
      <c r="EC727" s="27"/>
      <c r="EV727" s="27"/>
    </row>
    <row r="728" customFormat="false" ht="15" hidden="false" customHeight="false" outlineLevel="0" collapsed="false">
      <c r="A728" s="27"/>
      <c r="E728" s="27"/>
      <c r="H728" s="27"/>
      <c r="I728" s="27"/>
      <c r="BE728" s="27"/>
      <c r="BF728" s="27"/>
      <c r="BG728" s="27"/>
      <c r="BH728" s="27"/>
      <c r="DO728" s="27"/>
      <c r="DP728" s="27"/>
      <c r="DS728" s="27"/>
      <c r="DY728" s="27"/>
      <c r="DZ728" s="27"/>
      <c r="EA728" s="27"/>
      <c r="EB728" s="27"/>
      <c r="EC728" s="27"/>
      <c r="EV728" s="27"/>
    </row>
    <row r="729" customFormat="false" ht="15" hidden="false" customHeight="false" outlineLevel="0" collapsed="false">
      <c r="A729" s="27"/>
      <c r="E729" s="27"/>
      <c r="H729" s="27"/>
      <c r="I729" s="27"/>
      <c r="BE729" s="27"/>
      <c r="BF729" s="27"/>
      <c r="BG729" s="27"/>
      <c r="BH729" s="27"/>
      <c r="DO729" s="27"/>
      <c r="DP729" s="27"/>
      <c r="DS729" s="27"/>
      <c r="DY729" s="27"/>
      <c r="DZ729" s="27"/>
      <c r="EA729" s="27"/>
      <c r="EB729" s="27"/>
      <c r="EC729" s="27"/>
      <c r="EV729" s="27"/>
    </row>
    <row r="730" customFormat="false" ht="15" hidden="false" customHeight="false" outlineLevel="0" collapsed="false">
      <c r="A730" s="27"/>
      <c r="E730" s="27"/>
      <c r="H730" s="27"/>
      <c r="I730" s="27"/>
      <c r="BE730" s="27"/>
      <c r="BF730" s="27"/>
      <c r="BG730" s="27"/>
      <c r="BH730" s="27"/>
      <c r="DO730" s="27"/>
      <c r="DP730" s="27"/>
      <c r="DS730" s="27"/>
      <c r="DY730" s="27"/>
      <c r="DZ730" s="27"/>
      <c r="EA730" s="27"/>
      <c r="EB730" s="27"/>
      <c r="EC730" s="27"/>
      <c r="EV730" s="27"/>
    </row>
    <row r="731" customFormat="false" ht="15" hidden="false" customHeight="false" outlineLevel="0" collapsed="false">
      <c r="A731" s="27"/>
      <c r="E731" s="27"/>
      <c r="H731" s="27"/>
      <c r="I731" s="27"/>
      <c r="BE731" s="27"/>
      <c r="BF731" s="27"/>
      <c r="BG731" s="27"/>
      <c r="BH731" s="27"/>
      <c r="DO731" s="27"/>
      <c r="DP731" s="27"/>
      <c r="DS731" s="27"/>
      <c r="DY731" s="27"/>
      <c r="DZ731" s="27"/>
      <c r="EA731" s="27"/>
      <c r="EB731" s="27"/>
      <c r="EC731" s="27"/>
      <c r="EV731" s="27"/>
    </row>
    <row r="732" customFormat="false" ht="15" hidden="false" customHeight="false" outlineLevel="0" collapsed="false">
      <c r="A732" s="27"/>
      <c r="E732" s="27"/>
      <c r="H732" s="27"/>
      <c r="I732" s="27"/>
      <c r="BE732" s="27"/>
      <c r="BF732" s="27"/>
      <c r="BG732" s="27"/>
      <c r="BH732" s="27"/>
      <c r="DO732" s="27"/>
      <c r="DP732" s="27"/>
      <c r="DS732" s="27"/>
      <c r="DY732" s="27"/>
      <c r="DZ732" s="27"/>
      <c r="EA732" s="27"/>
      <c r="EB732" s="27"/>
      <c r="EC732" s="27"/>
      <c r="EV732" s="27"/>
    </row>
    <row r="733" customFormat="false" ht="15" hidden="false" customHeight="false" outlineLevel="0" collapsed="false">
      <c r="A733" s="27"/>
      <c r="E733" s="27"/>
      <c r="H733" s="27"/>
      <c r="I733" s="27"/>
      <c r="BE733" s="27"/>
      <c r="BF733" s="27"/>
      <c r="BG733" s="27"/>
      <c r="BH733" s="27"/>
      <c r="DO733" s="27"/>
      <c r="DP733" s="27"/>
      <c r="DS733" s="27"/>
      <c r="DY733" s="27"/>
      <c r="DZ733" s="27"/>
      <c r="EA733" s="27"/>
      <c r="EB733" s="27"/>
      <c r="EC733" s="27"/>
      <c r="EV733" s="27"/>
    </row>
    <row r="734" customFormat="false" ht="15" hidden="false" customHeight="false" outlineLevel="0" collapsed="false">
      <c r="A734" s="27"/>
      <c r="E734" s="27"/>
      <c r="H734" s="27"/>
      <c r="I734" s="27"/>
      <c r="BE734" s="27"/>
      <c r="BF734" s="27"/>
      <c r="BG734" s="27"/>
      <c r="BH734" s="27"/>
      <c r="DO734" s="27"/>
      <c r="DP734" s="27"/>
      <c r="DS734" s="27"/>
      <c r="DY734" s="27"/>
      <c r="DZ734" s="27"/>
      <c r="EA734" s="27"/>
      <c r="EB734" s="27"/>
      <c r="EC734" s="27"/>
      <c r="EV734" s="27"/>
    </row>
    <row r="735" customFormat="false" ht="15" hidden="false" customHeight="false" outlineLevel="0" collapsed="false">
      <c r="A735" s="27"/>
      <c r="E735" s="27"/>
      <c r="H735" s="27"/>
      <c r="I735" s="27"/>
      <c r="BE735" s="27"/>
      <c r="BF735" s="27"/>
      <c r="BG735" s="27"/>
      <c r="BH735" s="27"/>
      <c r="DO735" s="27"/>
      <c r="DP735" s="27"/>
      <c r="DS735" s="27"/>
      <c r="DY735" s="27"/>
      <c r="DZ735" s="27"/>
      <c r="EA735" s="27"/>
      <c r="EB735" s="27"/>
      <c r="EC735" s="27"/>
      <c r="EV735" s="27"/>
    </row>
    <row r="736" customFormat="false" ht="15" hidden="false" customHeight="false" outlineLevel="0" collapsed="false">
      <c r="A736" s="27"/>
      <c r="E736" s="27"/>
      <c r="H736" s="27"/>
      <c r="I736" s="27"/>
      <c r="BE736" s="27"/>
      <c r="BF736" s="27"/>
      <c r="BG736" s="27"/>
      <c r="BH736" s="27"/>
      <c r="DO736" s="27"/>
      <c r="DP736" s="27"/>
      <c r="DS736" s="27"/>
      <c r="DY736" s="27"/>
      <c r="DZ736" s="27"/>
      <c r="EA736" s="27"/>
      <c r="EB736" s="27"/>
      <c r="EC736" s="27"/>
      <c r="EV736" s="27"/>
    </row>
    <row r="737" customFormat="false" ht="15" hidden="false" customHeight="false" outlineLevel="0" collapsed="false">
      <c r="A737" s="27"/>
      <c r="E737" s="27"/>
      <c r="H737" s="27"/>
      <c r="I737" s="27"/>
      <c r="BE737" s="27"/>
      <c r="BF737" s="27"/>
      <c r="BG737" s="27"/>
      <c r="BH737" s="27"/>
      <c r="DO737" s="27"/>
      <c r="DP737" s="27"/>
      <c r="DS737" s="27"/>
      <c r="DY737" s="27"/>
      <c r="DZ737" s="27"/>
      <c r="EA737" s="27"/>
      <c r="EB737" s="27"/>
      <c r="EC737" s="27"/>
      <c r="EV737" s="27"/>
    </row>
    <row r="738" customFormat="false" ht="15" hidden="false" customHeight="false" outlineLevel="0" collapsed="false">
      <c r="A738" s="27"/>
      <c r="E738" s="27"/>
      <c r="H738" s="27"/>
      <c r="I738" s="27"/>
      <c r="BE738" s="27"/>
      <c r="BF738" s="27"/>
      <c r="BG738" s="27"/>
      <c r="BH738" s="27"/>
      <c r="DO738" s="27"/>
      <c r="DP738" s="27"/>
      <c r="DS738" s="27"/>
      <c r="DY738" s="27"/>
      <c r="DZ738" s="27"/>
      <c r="EA738" s="27"/>
      <c r="EB738" s="27"/>
      <c r="EC738" s="27"/>
      <c r="EV738" s="27"/>
    </row>
    <row r="739" customFormat="false" ht="15" hidden="false" customHeight="false" outlineLevel="0" collapsed="false">
      <c r="A739" s="27"/>
      <c r="E739" s="27"/>
      <c r="H739" s="27"/>
      <c r="I739" s="27"/>
      <c r="BE739" s="27"/>
      <c r="BF739" s="27"/>
      <c r="BG739" s="27"/>
      <c r="BH739" s="27"/>
      <c r="DO739" s="27"/>
      <c r="DP739" s="27"/>
      <c r="DS739" s="27"/>
      <c r="DY739" s="27"/>
      <c r="DZ739" s="27"/>
      <c r="EA739" s="27"/>
      <c r="EB739" s="27"/>
      <c r="EC739" s="27"/>
      <c r="EV739" s="27"/>
    </row>
    <row r="740" customFormat="false" ht="15" hidden="false" customHeight="false" outlineLevel="0" collapsed="false">
      <c r="A740" s="27"/>
      <c r="E740" s="27"/>
      <c r="H740" s="27"/>
      <c r="I740" s="27"/>
      <c r="BE740" s="27"/>
      <c r="BF740" s="27"/>
      <c r="BG740" s="27"/>
      <c r="BH740" s="27"/>
      <c r="DO740" s="27"/>
      <c r="DP740" s="27"/>
      <c r="DS740" s="27"/>
      <c r="DY740" s="27"/>
      <c r="DZ740" s="27"/>
      <c r="EA740" s="27"/>
      <c r="EB740" s="27"/>
      <c r="EC740" s="27"/>
      <c r="EV740" s="27"/>
    </row>
    <row r="741" customFormat="false" ht="15" hidden="false" customHeight="false" outlineLevel="0" collapsed="false">
      <c r="A741" s="27"/>
      <c r="E741" s="27"/>
      <c r="H741" s="27"/>
      <c r="I741" s="27"/>
      <c r="BE741" s="27"/>
      <c r="BF741" s="27"/>
      <c r="BG741" s="27"/>
      <c r="BH741" s="27"/>
      <c r="DO741" s="27"/>
      <c r="DP741" s="27"/>
      <c r="DS741" s="27"/>
      <c r="DY741" s="27"/>
      <c r="DZ741" s="27"/>
      <c r="EA741" s="27"/>
      <c r="EB741" s="27"/>
      <c r="EC741" s="27"/>
      <c r="EV741" s="27"/>
    </row>
    <row r="742" customFormat="false" ht="15" hidden="false" customHeight="false" outlineLevel="0" collapsed="false">
      <c r="A742" s="27"/>
      <c r="E742" s="27"/>
      <c r="H742" s="27"/>
      <c r="I742" s="27"/>
      <c r="BE742" s="27"/>
      <c r="BF742" s="27"/>
      <c r="BG742" s="27"/>
      <c r="BH742" s="27"/>
      <c r="DO742" s="27"/>
      <c r="DP742" s="27"/>
      <c r="DS742" s="27"/>
      <c r="DY742" s="27"/>
      <c r="DZ742" s="27"/>
      <c r="EA742" s="27"/>
      <c r="EB742" s="27"/>
      <c r="EC742" s="27"/>
      <c r="EV742" s="27"/>
    </row>
    <row r="743" customFormat="false" ht="15" hidden="false" customHeight="false" outlineLevel="0" collapsed="false">
      <c r="A743" s="27"/>
      <c r="E743" s="27"/>
      <c r="H743" s="27"/>
      <c r="I743" s="27"/>
      <c r="BE743" s="27"/>
      <c r="BF743" s="27"/>
      <c r="BG743" s="27"/>
      <c r="BH743" s="27"/>
      <c r="DO743" s="27"/>
      <c r="DP743" s="27"/>
      <c r="DS743" s="27"/>
      <c r="DY743" s="27"/>
      <c r="DZ743" s="27"/>
      <c r="EA743" s="27"/>
      <c r="EB743" s="27"/>
      <c r="EC743" s="27"/>
      <c r="EV743" s="27"/>
    </row>
    <row r="744" customFormat="false" ht="15" hidden="false" customHeight="false" outlineLevel="0" collapsed="false">
      <c r="A744" s="27"/>
      <c r="E744" s="27"/>
      <c r="H744" s="27"/>
      <c r="I744" s="27"/>
      <c r="BE744" s="27"/>
      <c r="BF744" s="27"/>
      <c r="BG744" s="27"/>
      <c r="BH744" s="27"/>
      <c r="DO744" s="27"/>
      <c r="DP744" s="27"/>
      <c r="DS744" s="27"/>
      <c r="DY744" s="27"/>
      <c r="DZ744" s="27"/>
      <c r="EA744" s="27"/>
      <c r="EB744" s="27"/>
      <c r="EC744" s="27"/>
      <c r="EV744" s="27"/>
    </row>
    <row r="745" customFormat="false" ht="15" hidden="false" customHeight="false" outlineLevel="0" collapsed="false">
      <c r="A745" s="27"/>
      <c r="E745" s="27"/>
      <c r="H745" s="27"/>
      <c r="I745" s="27"/>
      <c r="BE745" s="27"/>
      <c r="BF745" s="27"/>
      <c r="BG745" s="27"/>
      <c r="BH745" s="27"/>
      <c r="DO745" s="27"/>
      <c r="DP745" s="27"/>
      <c r="DS745" s="27"/>
      <c r="DY745" s="27"/>
      <c r="DZ745" s="27"/>
      <c r="EA745" s="27"/>
      <c r="EB745" s="27"/>
      <c r="EC745" s="27"/>
      <c r="EV745" s="27"/>
    </row>
    <row r="746" customFormat="false" ht="15" hidden="false" customHeight="false" outlineLevel="0" collapsed="false">
      <c r="A746" s="27"/>
      <c r="E746" s="27"/>
      <c r="H746" s="27"/>
      <c r="I746" s="27"/>
      <c r="BE746" s="27"/>
      <c r="BF746" s="27"/>
      <c r="BG746" s="27"/>
      <c r="BH746" s="27"/>
      <c r="DO746" s="27"/>
      <c r="DP746" s="27"/>
      <c r="DS746" s="27"/>
      <c r="DY746" s="27"/>
      <c r="DZ746" s="27"/>
      <c r="EA746" s="27"/>
      <c r="EB746" s="27"/>
      <c r="EC746" s="27"/>
      <c r="EV746" s="27"/>
    </row>
    <row r="747" customFormat="false" ht="15" hidden="false" customHeight="false" outlineLevel="0" collapsed="false">
      <c r="A747" s="27"/>
      <c r="E747" s="27"/>
      <c r="H747" s="27"/>
      <c r="I747" s="27"/>
      <c r="BE747" s="27"/>
      <c r="BF747" s="27"/>
      <c r="BG747" s="27"/>
      <c r="BH747" s="27"/>
      <c r="DO747" s="27"/>
      <c r="DP747" s="27"/>
      <c r="DS747" s="27"/>
      <c r="DY747" s="27"/>
      <c r="DZ747" s="27"/>
      <c r="EA747" s="27"/>
      <c r="EB747" s="27"/>
      <c r="EC747" s="27"/>
      <c r="EV747" s="27"/>
    </row>
    <row r="748" customFormat="false" ht="15" hidden="false" customHeight="false" outlineLevel="0" collapsed="false">
      <c r="A748" s="27"/>
      <c r="E748" s="27"/>
      <c r="H748" s="27"/>
      <c r="I748" s="27"/>
      <c r="BE748" s="27"/>
      <c r="BF748" s="27"/>
      <c r="BG748" s="27"/>
      <c r="BH748" s="27"/>
      <c r="DO748" s="27"/>
      <c r="DP748" s="27"/>
      <c r="DS748" s="27"/>
      <c r="DY748" s="27"/>
      <c r="DZ748" s="27"/>
      <c r="EA748" s="27"/>
      <c r="EB748" s="27"/>
      <c r="EC748" s="27"/>
      <c r="EV748" s="27"/>
    </row>
    <row r="749" customFormat="false" ht="15" hidden="false" customHeight="false" outlineLevel="0" collapsed="false">
      <c r="A749" s="27"/>
      <c r="E749" s="27"/>
      <c r="H749" s="27"/>
      <c r="I749" s="27"/>
      <c r="BE749" s="27"/>
      <c r="BF749" s="27"/>
      <c r="BG749" s="27"/>
      <c r="BH749" s="27"/>
      <c r="DO749" s="27"/>
      <c r="DP749" s="27"/>
      <c r="DS749" s="27"/>
      <c r="DY749" s="27"/>
      <c r="DZ749" s="27"/>
      <c r="EA749" s="27"/>
      <c r="EB749" s="27"/>
      <c r="EC749" s="27"/>
      <c r="EV749" s="27"/>
    </row>
    <row r="750" customFormat="false" ht="15" hidden="false" customHeight="false" outlineLevel="0" collapsed="false">
      <c r="A750" s="27"/>
      <c r="E750" s="27"/>
      <c r="H750" s="27"/>
      <c r="I750" s="27"/>
      <c r="BE750" s="27"/>
      <c r="BF750" s="27"/>
      <c r="BG750" s="27"/>
      <c r="BH750" s="27"/>
      <c r="DO750" s="27"/>
      <c r="DP750" s="27"/>
      <c r="DS750" s="27"/>
      <c r="DY750" s="27"/>
      <c r="DZ750" s="27"/>
      <c r="EA750" s="27"/>
      <c r="EB750" s="27"/>
      <c r="EC750" s="27"/>
      <c r="EV750" s="27"/>
    </row>
    <row r="751" customFormat="false" ht="15" hidden="false" customHeight="false" outlineLevel="0" collapsed="false">
      <c r="A751" s="27"/>
      <c r="E751" s="27"/>
      <c r="H751" s="27"/>
      <c r="I751" s="27"/>
      <c r="BE751" s="27"/>
      <c r="BF751" s="27"/>
      <c r="BG751" s="27"/>
      <c r="BH751" s="27"/>
      <c r="DO751" s="27"/>
      <c r="DP751" s="27"/>
      <c r="DS751" s="27"/>
      <c r="DY751" s="27"/>
      <c r="DZ751" s="27"/>
      <c r="EA751" s="27"/>
      <c r="EB751" s="27"/>
      <c r="EC751" s="27"/>
      <c r="EV751" s="27"/>
    </row>
    <row r="752" customFormat="false" ht="15" hidden="false" customHeight="false" outlineLevel="0" collapsed="false">
      <c r="A752" s="27"/>
      <c r="E752" s="27"/>
      <c r="H752" s="27"/>
      <c r="I752" s="27"/>
      <c r="BE752" s="27"/>
      <c r="BF752" s="27"/>
      <c r="BG752" s="27"/>
      <c r="BH752" s="27"/>
      <c r="DO752" s="27"/>
      <c r="DP752" s="27"/>
      <c r="DS752" s="27"/>
      <c r="DY752" s="27"/>
      <c r="DZ752" s="27"/>
      <c r="EA752" s="27"/>
      <c r="EB752" s="27"/>
      <c r="EC752" s="27"/>
      <c r="EV752" s="27"/>
    </row>
    <row r="753" customFormat="false" ht="15" hidden="false" customHeight="false" outlineLevel="0" collapsed="false">
      <c r="A753" s="27"/>
      <c r="E753" s="27"/>
      <c r="H753" s="27"/>
      <c r="I753" s="27"/>
      <c r="BE753" s="27"/>
      <c r="BF753" s="27"/>
      <c r="BG753" s="27"/>
      <c r="BH753" s="27"/>
      <c r="DO753" s="27"/>
      <c r="DP753" s="27"/>
      <c r="DS753" s="27"/>
      <c r="DY753" s="27"/>
      <c r="DZ753" s="27"/>
      <c r="EA753" s="27"/>
      <c r="EB753" s="27"/>
      <c r="EC753" s="27"/>
      <c r="EV753" s="27"/>
    </row>
    <row r="754" customFormat="false" ht="15" hidden="false" customHeight="false" outlineLevel="0" collapsed="false">
      <c r="A754" s="27"/>
      <c r="E754" s="27"/>
      <c r="H754" s="27"/>
      <c r="I754" s="27"/>
      <c r="BE754" s="27"/>
      <c r="BF754" s="27"/>
      <c r="BG754" s="27"/>
      <c r="BH754" s="27"/>
      <c r="DO754" s="27"/>
      <c r="DP754" s="27"/>
      <c r="DS754" s="27"/>
      <c r="DY754" s="27"/>
      <c r="DZ754" s="27"/>
      <c r="EA754" s="27"/>
      <c r="EB754" s="27"/>
      <c r="EC754" s="27"/>
      <c r="EV754" s="27"/>
    </row>
    <row r="755" customFormat="false" ht="15" hidden="false" customHeight="false" outlineLevel="0" collapsed="false">
      <c r="A755" s="27"/>
      <c r="E755" s="27"/>
      <c r="H755" s="27"/>
      <c r="I755" s="27"/>
      <c r="BE755" s="27"/>
      <c r="BF755" s="27"/>
      <c r="BG755" s="27"/>
      <c r="BH755" s="27"/>
      <c r="DO755" s="27"/>
      <c r="DP755" s="27"/>
      <c r="DS755" s="27"/>
      <c r="DY755" s="27"/>
      <c r="DZ755" s="27"/>
      <c r="EA755" s="27"/>
      <c r="EB755" s="27"/>
      <c r="EC755" s="27"/>
      <c r="EV755" s="27"/>
    </row>
    <row r="756" customFormat="false" ht="15" hidden="false" customHeight="false" outlineLevel="0" collapsed="false">
      <c r="A756" s="27"/>
      <c r="E756" s="27"/>
      <c r="H756" s="27"/>
      <c r="I756" s="27"/>
      <c r="BE756" s="27"/>
      <c r="BF756" s="27"/>
      <c r="BG756" s="27"/>
      <c r="BH756" s="27"/>
      <c r="DO756" s="27"/>
      <c r="DP756" s="27"/>
      <c r="DS756" s="27"/>
      <c r="DY756" s="27"/>
      <c r="DZ756" s="27"/>
      <c r="EA756" s="27"/>
      <c r="EB756" s="27"/>
      <c r="EC756" s="27"/>
      <c r="EV756" s="27"/>
    </row>
    <row r="757" customFormat="false" ht="15" hidden="false" customHeight="false" outlineLevel="0" collapsed="false">
      <c r="A757" s="27"/>
      <c r="E757" s="27"/>
      <c r="H757" s="27"/>
      <c r="I757" s="27"/>
      <c r="BE757" s="27"/>
      <c r="BF757" s="27"/>
      <c r="BG757" s="27"/>
      <c r="BH757" s="27"/>
      <c r="DO757" s="27"/>
      <c r="DP757" s="27"/>
      <c r="DS757" s="27"/>
      <c r="DY757" s="27"/>
      <c r="DZ757" s="27"/>
      <c r="EA757" s="27"/>
      <c r="EB757" s="27"/>
      <c r="EC757" s="27"/>
      <c r="EV757" s="27"/>
    </row>
    <row r="758" customFormat="false" ht="15" hidden="false" customHeight="false" outlineLevel="0" collapsed="false">
      <c r="A758" s="27"/>
      <c r="E758" s="27"/>
      <c r="H758" s="27"/>
      <c r="I758" s="27"/>
      <c r="BE758" s="27"/>
      <c r="BF758" s="27"/>
      <c r="BG758" s="27"/>
      <c r="BH758" s="27"/>
      <c r="DO758" s="27"/>
      <c r="DP758" s="27"/>
      <c r="DS758" s="27"/>
      <c r="DY758" s="27"/>
      <c r="DZ758" s="27"/>
      <c r="EA758" s="27"/>
      <c r="EB758" s="27"/>
      <c r="EC758" s="27"/>
      <c r="EV758" s="27"/>
    </row>
    <row r="759" customFormat="false" ht="15" hidden="false" customHeight="false" outlineLevel="0" collapsed="false">
      <c r="A759" s="27"/>
      <c r="E759" s="27"/>
      <c r="H759" s="27"/>
      <c r="I759" s="27"/>
      <c r="BE759" s="27"/>
      <c r="BF759" s="27"/>
      <c r="BG759" s="27"/>
      <c r="BH759" s="27"/>
      <c r="DO759" s="27"/>
      <c r="DP759" s="27"/>
      <c r="DS759" s="27"/>
      <c r="DY759" s="27"/>
      <c r="DZ759" s="27"/>
      <c r="EA759" s="27"/>
      <c r="EB759" s="27"/>
      <c r="EC759" s="27"/>
      <c r="EV759" s="27"/>
    </row>
    <row r="760" customFormat="false" ht="15" hidden="false" customHeight="false" outlineLevel="0" collapsed="false">
      <c r="A760" s="27"/>
      <c r="E760" s="27"/>
      <c r="H760" s="27"/>
      <c r="I760" s="27"/>
      <c r="BE760" s="27"/>
      <c r="BF760" s="27"/>
      <c r="BG760" s="27"/>
      <c r="BH760" s="27"/>
      <c r="DO760" s="27"/>
      <c r="DP760" s="27"/>
      <c r="DS760" s="27"/>
      <c r="DY760" s="27"/>
      <c r="DZ760" s="27"/>
      <c r="EA760" s="27"/>
      <c r="EB760" s="27"/>
      <c r="EC760" s="27"/>
      <c r="EV760" s="27"/>
    </row>
    <row r="761" customFormat="false" ht="15" hidden="false" customHeight="false" outlineLevel="0" collapsed="false">
      <c r="A761" s="27"/>
      <c r="E761" s="27"/>
      <c r="H761" s="27"/>
      <c r="I761" s="27"/>
      <c r="BE761" s="27"/>
      <c r="BF761" s="27"/>
      <c r="BG761" s="27"/>
      <c r="BH761" s="27"/>
      <c r="DO761" s="27"/>
      <c r="DP761" s="27"/>
      <c r="DS761" s="27"/>
      <c r="DY761" s="27"/>
      <c r="DZ761" s="27"/>
      <c r="EA761" s="27"/>
      <c r="EB761" s="27"/>
      <c r="EC761" s="27"/>
      <c r="EV761" s="27"/>
    </row>
    <row r="762" customFormat="false" ht="15" hidden="false" customHeight="false" outlineLevel="0" collapsed="false">
      <c r="A762" s="27"/>
      <c r="E762" s="27"/>
      <c r="H762" s="27"/>
      <c r="I762" s="27"/>
      <c r="BE762" s="27"/>
      <c r="BF762" s="27"/>
      <c r="BG762" s="27"/>
      <c r="BH762" s="27"/>
      <c r="DO762" s="27"/>
      <c r="DP762" s="27"/>
      <c r="DS762" s="27"/>
      <c r="DY762" s="27"/>
      <c r="DZ762" s="27"/>
      <c r="EA762" s="27"/>
      <c r="EB762" s="27"/>
      <c r="EC762" s="27"/>
      <c r="EV762" s="27"/>
    </row>
    <row r="763" customFormat="false" ht="15" hidden="false" customHeight="false" outlineLevel="0" collapsed="false">
      <c r="A763" s="27"/>
      <c r="E763" s="27"/>
      <c r="H763" s="27"/>
      <c r="I763" s="27"/>
      <c r="BE763" s="27"/>
      <c r="BF763" s="27"/>
      <c r="BG763" s="27"/>
      <c r="BH763" s="27"/>
      <c r="DO763" s="27"/>
      <c r="DP763" s="27"/>
      <c r="DS763" s="27"/>
      <c r="DY763" s="27"/>
      <c r="DZ763" s="27"/>
      <c r="EA763" s="27"/>
      <c r="EB763" s="27"/>
      <c r="EC763" s="27"/>
      <c r="EV763" s="27"/>
    </row>
    <row r="764" customFormat="false" ht="15" hidden="false" customHeight="false" outlineLevel="0" collapsed="false">
      <c r="A764" s="27"/>
      <c r="E764" s="27"/>
      <c r="H764" s="27"/>
      <c r="I764" s="27"/>
      <c r="BE764" s="27"/>
      <c r="BF764" s="27"/>
      <c r="BG764" s="27"/>
      <c r="BH764" s="27"/>
      <c r="DO764" s="27"/>
      <c r="DP764" s="27"/>
      <c r="DS764" s="27"/>
      <c r="DY764" s="27"/>
      <c r="DZ764" s="27"/>
      <c r="EA764" s="27"/>
      <c r="EB764" s="27"/>
      <c r="EC764" s="27"/>
      <c r="EV764" s="27"/>
    </row>
    <row r="765" customFormat="false" ht="15" hidden="false" customHeight="false" outlineLevel="0" collapsed="false">
      <c r="A765" s="27"/>
      <c r="E765" s="27"/>
      <c r="H765" s="27"/>
      <c r="I765" s="27"/>
      <c r="BE765" s="27"/>
      <c r="BF765" s="27"/>
      <c r="BG765" s="27"/>
      <c r="BH765" s="27"/>
      <c r="DO765" s="27"/>
      <c r="DP765" s="27"/>
      <c r="DS765" s="27"/>
      <c r="DY765" s="27"/>
      <c r="DZ765" s="27"/>
      <c r="EA765" s="27"/>
      <c r="EB765" s="27"/>
      <c r="EC765" s="27"/>
      <c r="EV765" s="27"/>
    </row>
    <row r="766" customFormat="false" ht="15" hidden="false" customHeight="false" outlineLevel="0" collapsed="false">
      <c r="A766" s="27"/>
      <c r="E766" s="27"/>
      <c r="H766" s="27"/>
      <c r="I766" s="27"/>
      <c r="BE766" s="27"/>
      <c r="BF766" s="27"/>
      <c r="BG766" s="27"/>
      <c r="BH766" s="27"/>
      <c r="DO766" s="27"/>
      <c r="DP766" s="27"/>
      <c r="DS766" s="27"/>
      <c r="DY766" s="27"/>
      <c r="DZ766" s="27"/>
      <c r="EA766" s="27"/>
      <c r="EB766" s="27"/>
      <c r="EC766" s="27"/>
      <c r="EV766" s="27"/>
    </row>
    <row r="767" customFormat="false" ht="15" hidden="false" customHeight="false" outlineLevel="0" collapsed="false">
      <c r="A767" s="27"/>
      <c r="E767" s="27"/>
      <c r="H767" s="27"/>
      <c r="I767" s="27"/>
      <c r="BE767" s="27"/>
      <c r="BF767" s="27"/>
      <c r="BG767" s="27"/>
      <c r="BH767" s="27"/>
      <c r="DO767" s="27"/>
      <c r="DP767" s="27"/>
      <c r="DS767" s="27"/>
      <c r="DY767" s="27"/>
      <c r="DZ767" s="27"/>
      <c r="EA767" s="27"/>
      <c r="EB767" s="27"/>
      <c r="EC767" s="27"/>
      <c r="EV767" s="27"/>
    </row>
    <row r="768" customFormat="false" ht="15" hidden="false" customHeight="false" outlineLevel="0" collapsed="false">
      <c r="A768" s="27"/>
      <c r="E768" s="27"/>
      <c r="H768" s="27"/>
      <c r="I768" s="27"/>
      <c r="BE768" s="27"/>
      <c r="BF768" s="27"/>
      <c r="BG768" s="27"/>
      <c r="BH768" s="27"/>
      <c r="DO768" s="27"/>
      <c r="DP768" s="27"/>
      <c r="DS768" s="27"/>
      <c r="DY768" s="27"/>
      <c r="DZ768" s="27"/>
      <c r="EA768" s="27"/>
      <c r="EB768" s="27"/>
      <c r="EC768" s="27"/>
      <c r="EV768" s="27"/>
    </row>
    <row r="769" customFormat="false" ht="15" hidden="false" customHeight="false" outlineLevel="0" collapsed="false">
      <c r="A769" s="27"/>
      <c r="E769" s="27"/>
      <c r="H769" s="27"/>
      <c r="I769" s="27"/>
      <c r="BE769" s="27"/>
      <c r="BF769" s="27"/>
      <c r="BG769" s="27"/>
      <c r="BH769" s="27"/>
      <c r="DO769" s="27"/>
      <c r="DP769" s="27"/>
      <c r="DS769" s="27"/>
      <c r="DY769" s="27"/>
      <c r="DZ769" s="27"/>
      <c r="EA769" s="27"/>
      <c r="EB769" s="27"/>
      <c r="EC769" s="27"/>
      <c r="EV769" s="27"/>
    </row>
    <row r="770" customFormat="false" ht="15" hidden="false" customHeight="false" outlineLevel="0" collapsed="false">
      <c r="A770" s="27"/>
      <c r="E770" s="27"/>
      <c r="H770" s="27"/>
      <c r="I770" s="27"/>
      <c r="BE770" s="27"/>
      <c r="BF770" s="27"/>
      <c r="BG770" s="27"/>
      <c r="BH770" s="27"/>
      <c r="DO770" s="27"/>
      <c r="DP770" s="27"/>
      <c r="DS770" s="27"/>
      <c r="DY770" s="27"/>
      <c r="DZ770" s="27"/>
      <c r="EA770" s="27"/>
      <c r="EB770" s="27"/>
      <c r="EC770" s="27"/>
      <c r="EV770" s="27"/>
    </row>
    <row r="771" customFormat="false" ht="15" hidden="false" customHeight="false" outlineLevel="0" collapsed="false">
      <c r="A771" s="27"/>
      <c r="E771" s="27"/>
      <c r="H771" s="27"/>
      <c r="I771" s="27"/>
      <c r="BE771" s="27"/>
      <c r="BF771" s="27"/>
      <c r="BG771" s="27"/>
      <c r="BH771" s="27"/>
      <c r="DO771" s="27"/>
      <c r="DP771" s="27"/>
      <c r="DS771" s="27"/>
      <c r="DY771" s="27"/>
      <c r="DZ771" s="27"/>
      <c r="EA771" s="27"/>
      <c r="EB771" s="27"/>
      <c r="EC771" s="27"/>
      <c r="EV771" s="27"/>
    </row>
    <row r="772" customFormat="false" ht="15" hidden="false" customHeight="false" outlineLevel="0" collapsed="false">
      <c r="A772" s="27"/>
      <c r="E772" s="27"/>
      <c r="H772" s="27"/>
      <c r="I772" s="27"/>
      <c r="BE772" s="27"/>
      <c r="BF772" s="27"/>
      <c r="BG772" s="27"/>
      <c r="BH772" s="27"/>
      <c r="DO772" s="27"/>
      <c r="DP772" s="27"/>
      <c r="DS772" s="27"/>
      <c r="DY772" s="27"/>
      <c r="DZ772" s="27"/>
      <c r="EA772" s="27"/>
      <c r="EB772" s="27"/>
      <c r="EC772" s="27"/>
      <c r="EV772" s="27"/>
    </row>
    <row r="773" customFormat="false" ht="15" hidden="false" customHeight="false" outlineLevel="0" collapsed="false">
      <c r="A773" s="27"/>
      <c r="E773" s="27"/>
      <c r="H773" s="27"/>
      <c r="I773" s="27"/>
      <c r="BE773" s="27"/>
      <c r="BF773" s="27"/>
      <c r="BG773" s="27"/>
      <c r="BH773" s="27"/>
      <c r="DO773" s="27"/>
      <c r="DP773" s="27"/>
      <c r="DS773" s="27"/>
      <c r="DY773" s="27"/>
      <c r="DZ773" s="27"/>
      <c r="EA773" s="27"/>
      <c r="EB773" s="27"/>
      <c r="EC773" s="27"/>
      <c r="EV773" s="27"/>
    </row>
    <row r="774" customFormat="false" ht="15" hidden="false" customHeight="false" outlineLevel="0" collapsed="false">
      <c r="A774" s="27"/>
      <c r="E774" s="27"/>
      <c r="H774" s="27"/>
      <c r="I774" s="27"/>
      <c r="BE774" s="27"/>
      <c r="BF774" s="27"/>
      <c r="BG774" s="27"/>
      <c r="BH774" s="27"/>
      <c r="DO774" s="27"/>
      <c r="DP774" s="27"/>
      <c r="DS774" s="27"/>
      <c r="DY774" s="27"/>
      <c r="DZ774" s="27"/>
      <c r="EA774" s="27"/>
      <c r="EB774" s="27"/>
      <c r="EC774" s="27"/>
      <c r="EV774" s="27"/>
    </row>
    <row r="775" customFormat="false" ht="15" hidden="false" customHeight="false" outlineLevel="0" collapsed="false">
      <c r="A775" s="27"/>
      <c r="E775" s="27"/>
      <c r="H775" s="27"/>
      <c r="I775" s="27"/>
      <c r="BE775" s="27"/>
      <c r="BF775" s="27"/>
      <c r="BG775" s="27"/>
      <c r="BH775" s="27"/>
      <c r="DO775" s="27"/>
      <c r="DP775" s="27"/>
      <c r="DS775" s="27"/>
      <c r="DY775" s="27"/>
      <c r="DZ775" s="27"/>
      <c r="EA775" s="27"/>
      <c r="EB775" s="27"/>
      <c r="EC775" s="27"/>
      <c r="EV775" s="27"/>
    </row>
    <row r="776" customFormat="false" ht="15" hidden="false" customHeight="false" outlineLevel="0" collapsed="false">
      <c r="A776" s="27"/>
      <c r="E776" s="27"/>
      <c r="H776" s="27"/>
      <c r="I776" s="27"/>
      <c r="BE776" s="27"/>
      <c r="BF776" s="27"/>
      <c r="BG776" s="27"/>
      <c r="BH776" s="27"/>
      <c r="DO776" s="27"/>
      <c r="DP776" s="27"/>
      <c r="DS776" s="27"/>
      <c r="DY776" s="27"/>
      <c r="DZ776" s="27"/>
      <c r="EA776" s="27"/>
      <c r="EB776" s="27"/>
      <c r="EC776" s="27"/>
      <c r="EV776" s="27"/>
    </row>
    <row r="777" customFormat="false" ht="15" hidden="false" customHeight="false" outlineLevel="0" collapsed="false">
      <c r="A777" s="27"/>
      <c r="E777" s="27"/>
      <c r="H777" s="27"/>
      <c r="I777" s="27"/>
      <c r="BE777" s="27"/>
      <c r="BF777" s="27"/>
      <c r="BG777" s="27"/>
      <c r="BH777" s="27"/>
      <c r="DO777" s="27"/>
      <c r="DP777" s="27"/>
      <c r="DS777" s="27"/>
      <c r="DY777" s="27"/>
      <c r="DZ777" s="27"/>
      <c r="EA777" s="27"/>
      <c r="EB777" s="27"/>
      <c r="EC777" s="27"/>
      <c r="EV777" s="27"/>
    </row>
    <row r="778" customFormat="false" ht="15" hidden="false" customHeight="false" outlineLevel="0" collapsed="false">
      <c r="A778" s="27"/>
      <c r="E778" s="27"/>
      <c r="H778" s="27"/>
      <c r="I778" s="27"/>
      <c r="BE778" s="27"/>
      <c r="BF778" s="27"/>
      <c r="BG778" s="27"/>
      <c r="BH778" s="27"/>
      <c r="DO778" s="27"/>
      <c r="DP778" s="27"/>
      <c r="DS778" s="27"/>
      <c r="DY778" s="27"/>
      <c r="DZ778" s="27"/>
      <c r="EA778" s="27"/>
      <c r="EB778" s="27"/>
      <c r="EC778" s="27"/>
      <c r="EV778" s="27"/>
    </row>
    <row r="779" customFormat="false" ht="15" hidden="false" customHeight="false" outlineLevel="0" collapsed="false">
      <c r="A779" s="27"/>
      <c r="E779" s="27"/>
      <c r="H779" s="27"/>
      <c r="I779" s="27"/>
      <c r="BE779" s="27"/>
      <c r="BF779" s="27"/>
      <c r="BG779" s="27"/>
      <c r="BH779" s="27"/>
      <c r="DO779" s="27"/>
      <c r="DP779" s="27"/>
      <c r="DS779" s="27"/>
      <c r="DY779" s="27"/>
      <c r="DZ779" s="27"/>
      <c r="EA779" s="27"/>
      <c r="EB779" s="27"/>
      <c r="EC779" s="27"/>
      <c r="EV779" s="27"/>
    </row>
    <row r="780" customFormat="false" ht="15" hidden="false" customHeight="false" outlineLevel="0" collapsed="false">
      <c r="A780" s="27"/>
      <c r="E780" s="27"/>
      <c r="H780" s="27"/>
      <c r="I780" s="27"/>
      <c r="BE780" s="27"/>
      <c r="BF780" s="27"/>
      <c r="BG780" s="27"/>
      <c r="BH780" s="27"/>
      <c r="DO780" s="27"/>
      <c r="DP780" s="27"/>
      <c r="DS780" s="27"/>
      <c r="DY780" s="27"/>
      <c r="DZ780" s="27"/>
      <c r="EA780" s="27"/>
      <c r="EB780" s="27"/>
      <c r="EC780" s="27"/>
      <c r="EV780" s="27"/>
    </row>
    <row r="781" customFormat="false" ht="15" hidden="false" customHeight="false" outlineLevel="0" collapsed="false">
      <c r="A781" s="27"/>
      <c r="E781" s="27"/>
      <c r="H781" s="27"/>
      <c r="I781" s="27"/>
      <c r="BE781" s="27"/>
      <c r="BF781" s="27"/>
      <c r="BG781" s="27"/>
      <c r="BH781" s="27"/>
      <c r="DO781" s="27"/>
      <c r="DP781" s="27"/>
      <c r="DS781" s="27"/>
      <c r="DY781" s="27"/>
      <c r="DZ781" s="27"/>
      <c r="EA781" s="27"/>
      <c r="EB781" s="27"/>
      <c r="EC781" s="27"/>
      <c r="EV781" s="27"/>
    </row>
    <row r="782" customFormat="false" ht="15" hidden="false" customHeight="false" outlineLevel="0" collapsed="false">
      <c r="A782" s="27"/>
      <c r="E782" s="27"/>
      <c r="H782" s="27"/>
      <c r="I782" s="27"/>
      <c r="BE782" s="27"/>
      <c r="BF782" s="27"/>
      <c r="BG782" s="27"/>
      <c r="BH782" s="27"/>
      <c r="DO782" s="27"/>
      <c r="DP782" s="27"/>
      <c r="DS782" s="27"/>
      <c r="DY782" s="27"/>
      <c r="DZ782" s="27"/>
      <c r="EA782" s="27"/>
      <c r="EB782" s="27"/>
      <c r="EC782" s="27"/>
      <c r="EV782" s="27"/>
    </row>
    <row r="783" customFormat="false" ht="15" hidden="false" customHeight="false" outlineLevel="0" collapsed="false">
      <c r="A783" s="27"/>
      <c r="E783" s="27"/>
      <c r="H783" s="27"/>
      <c r="I783" s="27"/>
      <c r="BE783" s="27"/>
      <c r="BF783" s="27"/>
      <c r="BG783" s="27"/>
      <c r="BH783" s="27"/>
      <c r="DO783" s="27"/>
      <c r="DP783" s="27"/>
      <c r="DS783" s="27"/>
      <c r="DY783" s="27"/>
      <c r="DZ783" s="27"/>
      <c r="EA783" s="27"/>
      <c r="EB783" s="27"/>
      <c r="EC783" s="27"/>
      <c r="EV783" s="27"/>
    </row>
    <row r="784" customFormat="false" ht="15" hidden="false" customHeight="false" outlineLevel="0" collapsed="false">
      <c r="A784" s="27"/>
      <c r="E784" s="27"/>
      <c r="H784" s="27"/>
      <c r="I784" s="27"/>
      <c r="BE784" s="27"/>
      <c r="BF784" s="27"/>
      <c r="BG784" s="27"/>
      <c r="BH784" s="27"/>
      <c r="DO784" s="27"/>
      <c r="DP784" s="27"/>
      <c r="DS784" s="27"/>
      <c r="DY784" s="27"/>
      <c r="DZ784" s="27"/>
      <c r="EA784" s="27"/>
      <c r="EB784" s="27"/>
      <c r="EC784" s="27"/>
      <c r="EV784" s="27"/>
    </row>
    <row r="785" customFormat="false" ht="15" hidden="false" customHeight="false" outlineLevel="0" collapsed="false">
      <c r="A785" s="27"/>
      <c r="E785" s="27"/>
      <c r="H785" s="27"/>
      <c r="I785" s="27"/>
      <c r="BE785" s="27"/>
      <c r="BF785" s="27"/>
      <c r="BG785" s="27"/>
      <c r="BH785" s="27"/>
      <c r="DO785" s="27"/>
      <c r="DP785" s="27"/>
      <c r="DS785" s="27"/>
      <c r="DY785" s="27"/>
      <c r="DZ785" s="27"/>
      <c r="EA785" s="27"/>
      <c r="EB785" s="27"/>
      <c r="EC785" s="27"/>
      <c r="EV785" s="27"/>
    </row>
    <row r="786" customFormat="false" ht="15" hidden="false" customHeight="false" outlineLevel="0" collapsed="false">
      <c r="A786" s="27"/>
      <c r="E786" s="27"/>
      <c r="H786" s="27"/>
      <c r="I786" s="27"/>
      <c r="BE786" s="27"/>
      <c r="BF786" s="27"/>
      <c r="BG786" s="27"/>
      <c r="BH786" s="27"/>
      <c r="DO786" s="27"/>
      <c r="DP786" s="27"/>
      <c r="DS786" s="27"/>
      <c r="DY786" s="27"/>
      <c r="DZ786" s="27"/>
      <c r="EA786" s="27"/>
      <c r="EB786" s="27"/>
      <c r="EC786" s="27"/>
      <c r="EV786" s="27"/>
    </row>
    <row r="787" customFormat="false" ht="15" hidden="false" customHeight="false" outlineLevel="0" collapsed="false">
      <c r="A787" s="27"/>
      <c r="E787" s="27"/>
      <c r="H787" s="27"/>
      <c r="I787" s="27"/>
      <c r="BE787" s="27"/>
      <c r="BF787" s="27"/>
      <c r="BG787" s="27"/>
      <c r="BH787" s="27"/>
      <c r="DO787" s="27"/>
      <c r="DP787" s="27"/>
      <c r="DS787" s="27"/>
      <c r="DY787" s="27"/>
      <c r="DZ787" s="27"/>
      <c r="EA787" s="27"/>
      <c r="EB787" s="27"/>
      <c r="EC787" s="27"/>
      <c r="EV787" s="27"/>
    </row>
    <row r="788" customFormat="false" ht="15" hidden="false" customHeight="false" outlineLevel="0" collapsed="false">
      <c r="A788" s="27"/>
      <c r="E788" s="27"/>
      <c r="H788" s="27"/>
      <c r="I788" s="27"/>
      <c r="BE788" s="27"/>
      <c r="BF788" s="27"/>
      <c r="BG788" s="27"/>
      <c r="BH788" s="27"/>
      <c r="DO788" s="27"/>
      <c r="DP788" s="27"/>
      <c r="DS788" s="27"/>
      <c r="DY788" s="27"/>
      <c r="DZ788" s="27"/>
      <c r="EA788" s="27"/>
      <c r="EB788" s="27"/>
      <c r="EC788" s="27"/>
      <c r="EV788" s="27"/>
    </row>
    <row r="789" customFormat="false" ht="15" hidden="false" customHeight="false" outlineLevel="0" collapsed="false">
      <c r="A789" s="27"/>
      <c r="E789" s="27"/>
      <c r="H789" s="27"/>
      <c r="I789" s="27"/>
      <c r="BE789" s="27"/>
      <c r="BF789" s="27"/>
      <c r="BG789" s="27"/>
      <c r="BH789" s="27"/>
      <c r="DO789" s="27"/>
      <c r="DP789" s="27"/>
      <c r="DS789" s="27"/>
      <c r="DY789" s="27"/>
      <c r="DZ789" s="27"/>
      <c r="EA789" s="27"/>
      <c r="EB789" s="27"/>
      <c r="EC789" s="27"/>
      <c r="EV789" s="27"/>
    </row>
    <row r="790" customFormat="false" ht="15" hidden="false" customHeight="false" outlineLevel="0" collapsed="false">
      <c r="A790" s="27"/>
      <c r="E790" s="27"/>
      <c r="H790" s="27"/>
      <c r="I790" s="27"/>
      <c r="BE790" s="27"/>
      <c r="BF790" s="27"/>
      <c r="BG790" s="27"/>
      <c r="BH790" s="27"/>
      <c r="DO790" s="27"/>
      <c r="DP790" s="27"/>
      <c r="DS790" s="27"/>
      <c r="DY790" s="27"/>
      <c r="DZ790" s="27"/>
      <c r="EA790" s="27"/>
      <c r="EB790" s="27"/>
      <c r="EC790" s="27"/>
      <c r="EV790" s="27"/>
    </row>
    <row r="791" customFormat="false" ht="15" hidden="false" customHeight="false" outlineLevel="0" collapsed="false">
      <c r="A791" s="27"/>
      <c r="E791" s="27"/>
      <c r="H791" s="27"/>
      <c r="I791" s="27"/>
      <c r="BE791" s="27"/>
      <c r="BF791" s="27"/>
      <c r="BG791" s="27"/>
      <c r="BH791" s="27"/>
      <c r="DO791" s="27"/>
      <c r="DP791" s="27"/>
      <c r="DS791" s="27"/>
      <c r="DY791" s="27"/>
      <c r="DZ791" s="27"/>
      <c r="EA791" s="27"/>
      <c r="EB791" s="27"/>
      <c r="EC791" s="27"/>
      <c r="EV791" s="27"/>
    </row>
    <row r="792" customFormat="false" ht="15" hidden="false" customHeight="false" outlineLevel="0" collapsed="false">
      <c r="A792" s="27"/>
      <c r="E792" s="27"/>
      <c r="H792" s="27"/>
      <c r="I792" s="27"/>
      <c r="BE792" s="27"/>
      <c r="BF792" s="27"/>
      <c r="BG792" s="27"/>
      <c r="BH792" s="27"/>
      <c r="DO792" s="27"/>
      <c r="DP792" s="27"/>
      <c r="DS792" s="27"/>
      <c r="DY792" s="27"/>
      <c r="DZ792" s="27"/>
      <c r="EA792" s="27"/>
      <c r="EB792" s="27"/>
      <c r="EC792" s="27"/>
      <c r="EV792" s="27"/>
    </row>
    <row r="793" customFormat="false" ht="15" hidden="false" customHeight="false" outlineLevel="0" collapsed="false">
      <c r="A793" s="27"/>
      <c r="E793" s="27"/>
      <c r="H793" s="27"/>
      <c r="I793" s="27"/>
      <c r="BE793" s="27"/>
      <c r="BF793" s="27"/>
      <c r="BG793" s="27"/>
      <c r="BH793" s="27"/>
      <c r="DO793" s="27"/>
      <c r="DP793" s="27"/>
      <c r="DS793" s="27"/>
      <c r="DY793" s="27"/>
      <c r="DZ793" s="27"/>
      <c r="EA793" s="27"/>
      <c r="EB793" s="27"/>
      <c r="EC793" s="27"/>
      <c r="EV793" s="27"/>
    </row>
    <row r="794" customFormat="false" ht="15" hidden="false" customHeight="false" outlineLevel="0" collapsed="false">
      <c r="A794" s="27"/>
      <c r="E794" s="27"/>
      <c r="H794" s="27"/>
      <c r="I794" s="27"/>
      <c r="BE794" s="27"/>
      <c r="BF794" s="27"/>
      <c r="BG794" s="27"/>
      <c r="BH794" s="27"/>
      <c r="DO794" s="27"/>
      <c r="DP794" s="27"/>
      <c r="DS794" s="27"/>
      <c r="DY794" s="27"/>
      <c r="DZ794" s="27"/>
      <c r="EA794" s="27"/>
      <c r="EB794" s="27"/>
      <c r="EC794" s="27"/>
      <c r="EV794" s="27"/>
    </row>
    <row r="795" customFormat="false" ht="15" hidden="false" customHeight="false" outlineLevel="0" collapsed="false">
      <c r="A795" s="27"/>
      <c r="E795" s="27"/>
      <c r="H795" s="27"/>
      <c r="I795" s="27"/>
      <c r="BE795" s="27"/>
      <c r="BF795" s="27"/>
      <c r="BG795" s="27"/>
      <c r="BH795" s="27"/>
      <c r="DO795" s="27"/>
      <c r="DP795" s="27"/>
      <c r="DS795" s="27"/>
      <c r="DY795" s="27"/>
      <c r="DZ795" s="27"/>
      <c r="EA795" s="27"/>
      <c r="EB795" s="27"/>
      <c r="EC795" s="27"/>
      <c r="EV795" s="27"/>
    </row>
    <row r="796" customFormat="false" ht="15" hidden="false" customHeight="false" outlineLevel="0" collapsed="false">
      <c r="A796" s="27"/>
      <c r="E796" s="27"/>
      <c r="H796" s="27"/>
      <c r="I796" s="27"/>
      <c r="BE796" s="27"/>
      <c r="BF796" s="27"/>
      <c r="BG796" s="27"/>
      <c r="BH796" s="27"/>
      <c r="DO796" s="27"/>
      <c r="DP796" s="27"/>
      <c r="DS796" s="27"/>
      <c r="DY796" s="27"/>
      <c r="DZ796" s="27"/>
      <c r="EA796" s="27"/>
      <c r="EB796" s="27"/>
      <c r="EC796" s="27"/>
      <c r="EV796" s="27"/>
    </row>
    <row r="797" customFormat="false" ht="15" hidden="false" customHeight="false" outlineLevel="0" collapsed="false">
      <c r="A797" s="27"/>
      <c r="E797" s="27"/>
      <c r="H797" s="27"/>
      <c r="I797" s="27"/>
      <c r="BE797" s="27"/>
      <c r="BF797" s="27"/>
      <c r="BG797" s="27"/>
      <c r="BH797" s="27"/>
      <c r="DO797" s="27"/>
      <c r="DP797" s="27"/>
      <c r="DS797" s="27"/>
      <c r="DY797" s="27"/>
      <c r="DZ797" s="27"/>
      <c r="EA797" s="27"/>
      <c r="EB797" s="27"/>
      <c r="EC797" s="27"/>
      <c r="EV797" s="27"/>
    </row>
    <row r="798" customFormat="false" ht="15" hidden="false" customHeight="false" outlineLevel="0" collapsed="false">
      <c r="A798" s="27"/>
      <c r="E798" s="27"/>
      <c r="H798" s="27"/>
      <c r="I798" s="27"/>
      <c r="BE798" s="27"/>
      <c r="BF798" s="27"/>
      <c r="BG798" s="27"/>
      <c r="BH798" s="27"/>
      <c r="DO798" s="27"/>
      <c r="DP798" s="27"/>
      <c r="DS798" s="27"/>
      <c r="DY798" s="27"/>
      <c r="DZ798" s="27"/>
      <c r="EA798" s="27"/>
      <c r="EB798" s="27"/>
      <c r="EC798" s="27"/>
      <c r="EV798" s="27"/>
    </row>
    <row r="799" customFormat="false" ht="15" hidden="false" customHeight="false" outlineLevel="0" collapsed="false">
      <c r="A799" s="27"/>
      <c r="E799" s="27"/>
      <c r="H799" s="27"/>
      <c r="I799" s="27"/>
      <c r="BE799" s="27"/>
      <c r="BF799" s="27"/>
      <c r="BG799" s="27"/>
      <c r="BH799" s="27"/>
      <c r="DO799" s="27"/>
      <c r="DP799" s="27"/>
      <c r="DS799" s="27"/>
      <c r="DY799" s="27"/>
      <c r="DZ799" s="27"/>
      <c r="EA799" s="27"/>
      <c r="EB799" s="27"/>
      <c r="EC799" s="27"/>
      <c r="EV799" s="27"/>
    </row>
    <row r="800" customFormat="false" ht="15" hidden="false" customHeight="false" outlineLevel="0" collapsed="false">
      <c r="A800" s="27"/>
      <c r="E800" s="27"/>
      <c r="H800" s="27"/>
      <c r="I800" s="27"/>
      <c r="BE800" s="27"/>
      <c r="BF800" s="27"/>
      <c r="BG800" s="27"/>
      <c r="BH800" s="27"/>
      <c r="DO800" s="27"/>
      <c r="DP800" s="27"/>
      <c r="DS800" s="27"/>
      <c r="DY800" s="27"/>
      <c r="DZ800" s="27"/>
      <c r="EA800" s="27"/>
      <c r="EB800" s="27"/>
      <c r="EC800" s="27"/>
      <c r="EV800" s="27"/>
    </row>
    <row r="801" customFormat="false" ht="15" hidden="false" customHeight="false" outlineLevel="0" collapsed="false">
      <c r="A801" s="27"/>
      <c r="E801" s="27"/>
      <c r="H801" s="27"/>
      <c r="I801" s="27"/>
      <c r="BE801" s="27"/>
      <c r="BF801" s="27"/>
      <c r="BG801" s="27"/>
      <c r="BH801" s="27"/>
      <c r="DO801" s="27"/>
      <c r="DP801" s="27"/>
      <c r="DS801" s="27"/>
      <c r="DY801" s="27"/>
      <c r="DZ801" s="27"/>
      <c r="EA801" s="27"/>
      <c r="EB801" s="27"/>
      <c r="EC801" s="27"/>
      <c r="EV801" s="27"/>
    </row>
    <row r="802" customFormat="false" ht="15" hidden="false" customHeight="false" outlineLevel="0" collapsed="false">
      <c r="A802" s="27"/>
      <c r="E802" s="27"/>
      <c r="H802" s="27"/>
      <c r="I802" s="27"/>
      <c r="BE802" s="27"/>
      <c r="BF802" s="27"/>
      <c r="BG802" s="27"/>
      <c r="BH802" s="27"/>
      <c r="DO802" s="27"/>
      <c r="DP802" s="27"/>
      <c r="DS802" s="27"/>
      <c r="DY802" s="27"/>
      <c r="DZ802" s="27"/>
      <c r="EA802" s="27"/>
      <c r="EB802" s="27"/>
      <c r="EC802" s="27"/>
      <c r="EV802" s="27"/>
    </row>
    <row r="803" customFormat="false" ht="15" hidden="false" customHeight="false" outlineLevel="0" collapsed="false">
      <c r="A803" s="27"/>
      <c r="E803" s="27"/>
      <c r="H803" s="27"/>
      <c r="I803" s="27"/>
      <c r="BE803" s="27"/>
      <c r="BF803" s="27"/>
      <c r="BG803" s="27"/>
      <c r="BH803" s="27"/>
      <c r="DO803" s="27"/>
      <c r="DP803" s="27"/>
      <c r="DS803" s="27"/>
      <c r="DY803" s="27"/>
      <c r="DZ803" s="27"/>
      <c r="EA803" s="27"/>
      <c r="EB803" s="27"/>
      <c r="EC803" s="27"/>
      <c r="EV803" s="27"/>
    </row>
    <row r="804" customFormat="false" ht="15" hidden="false" customHeight="false" outlineLevel="0" collapsed="false">
      <c r="A804" s="27"/>
      <c r="E804" s="27"/>
      <c r="H804" s="27"/>
      <c r="I804" s="27"/>
      <c r="BE804" s="27"/>
      <c r="BF804" s="27"/>
      <c r="BG804" s="27"/>
      <c r="BH804" s="27"/>
      <c r="DO804" s="27"/>
      <c r="DP804" s="27"/>
      <c r="DS804" s="27"/>
      <c r="DY804" s="27"/>
      <c r="DZ804" s="27"/>
      <c r="EA804" s="27"/>
      <c r="EB804" s="27"/>
      <c r="EC804" s="27"/>
      <c r="EV804" s="27"/>
    </row>
    <row r="805" customFormat="false" ht="15" hidden="false" customHeight="false" outlineLevel="0" collapsed="false">
      <c r="A805" s="27"/>
      <c r="E805" s="27"/>
      <c r="H805" s="27"/>
      <c r="I805" s="27"/>
      <c r="BE805" s="27"/>
      <c r="BF805" s="27"/>
      <c r="BG805" s="27"/>
      <c r="BH805" s="27"/>
      <c r="DO805" s="27"/>
      <c r="DP805" s="27"/>
      <c r="DS805" s="27"/>
      <c r="DY805" s="27"/>
      <c r="DZ805" s="27"/>
      <c r="EA805" s="27"/>
      <c r="EB805" s="27"/>
      <c r="EC805" s="27"/>
      <c r="EV805" s="27"/>
    </row>
    <row r="806" customFormat="false" ht="15" hidden="false" customHeight="false" outlineLevel="0" collapsed="false">
      <c r="A806" s="27"/>
      <c r="E806" s="27"/>
      <c r="H806" s="27"/>
      <c r="I806" s="27"/>
      <c r="BE806" s="27"/>
      <c r="BF806" s="27"/>
      <c r="BG806" s="27"/>
      <c r="BH806" s="27"/>
      <c r="DO806" s="27"/>
      <c r="DP806" s="27"/>
      <c r="DS806" s="27"/>
      <c r="DY806" s="27"/>
      <c r="DZ806" s="27"/>
      <c r="EA806" s="27"/>
      <c r="EB806" s="27"/>
      <c r="EC806" s="27"/>
      <c r="EV806" s="27"/>
    </row>
    <row r="807" customFormat="false" ht="15" hidden="false" customHeight="false" outlineLevel="0" collapsed="false">
      <c r="A807" s="27"/>
      <c r="E807" s="27"/>
      <c r="H807" s="27"/>
      <c r="I807" s="27"/>
      <c r="BE807" s="27"/>
      <c r="BF807" s="27"/>
      <c r="BG807" s="27"/>
      <c r="BH807" s="27"/>
      <c r="DO807" s="27"/>
      <c r="DP807" s="27"/>
      <c r="DS807" s="27"/>
      <c r="DY807" s="27"/>
      <c r="DZ807" s="27"/>
      <c r="EA807" s="27"/>
      <c r="EB807" s="27"/>
      <c r="EC807" s="27"/>
      <c r="EV807" s="27"/>
    </row>
    <row r="808" customFormat="false" ht="15" hidden="false" customHeight="false" outlineLevel="0" collapsed="false">
      <c r="A808" s="27"/>
      <c r="E808" s="27"/>
      <c r="H808" s="27"/>
      <c r="I808" s="27"/>
      <c r="BE808" s="27"/>
      <c r="BF808" s="27"/>
      <c r="BG808" s="27"/>
      <c r="BH808" s="27"/>
      <c r="DO808" s="27"/>
      <c r="DP808" s="27"/>
      <c r="DS808" s="27"/>
      <c r="DY808" s="27"/>
      <c r="DZ808" s="27"/>
      <c r="EA808" s="27"/>
      <c r="EB808" s="27"/>
      <c r="EC808" s="27"/>
      <c r="EV808" s="27"/>
    </row>
    <row r="809" customFormat="false" ht="15" hidden="false" customHeight="false" outlineLevel="0" collapsed="false">
      <c r="A809" s="27"/>
      <c r="E809" s="27"/>
      <c r="H809" s="27"/>
      <c r="I809" s="27"/>
      <c r="BE809" s="27"/>
      <c r="BF809" s="27"/>
      <c r="BG809" s="27"/>
      <c r="BH809" s="27"/>
      <c r="DO809" s="27"/>
      <c r="DP809" s="27"/>
      <c r="DS809" s="27"/>
      <c r="DY809" s="27"/>
      <c r="DZ809" s="27"/>
      <c r="EA809" s="27"/>
      <c r="EB809" s="27"/>
      <c r="EC809" s="27"/>
      <c r="EV809" s="27"/>
    </row>
    <row r="810" customFormat="false" ht="15" hidden="false" customHeight="false" outlineLevel="0" collapsed="false">
      <c r="A810" s="27"/>
      <c r="E810" s="27"/>
      <c r="H810" s="27"/>
      <c r="I810" s="27"/>
      <c r="BE810" s="27"/>
      <c r="BF810" s="27"/>
      <c r="BG810" s="27"/>
      <c r="BH810" s="27"/>
      <c r="DO810" s="27"/>
      <c r="DP810" s="27"/>
      <c r="DS810" s="27"/>
      <c r="DY810" s="27"/>
      <c r="DZ810" s="27"/>
      <c r="EA810" s="27"/>
      <c r="EB810" s="27"/>
      <c r="EC810" s="27"/>
      <c r="EV810" s="27"/>
    </row>
    <row r="811" customFormat="false" ht="15" hidden="false" customHeight="false" outlineLevel="0" collapsed="false">
      <c r="A811" s="27"/>
      <c r="E811" s="27"/>
      <c r="H811" s="27"/>
      <c r="I811" s="27"/>
      <c r="BE811" s="27"/>
      <c r="BF811" s="27"/>
      <c r="BG811" s="27"/>
      <c r="BH811" s="27"/>
      <c r="DO811" s="27"/>
      <c r="DP811" s="27"/>
      <c r="DS811" s="27"/>
      <c r="DY811" s="27"/>
      <c r="DZ811" s="27"/>
      <c r="EA811" s="27"/>
      <c r="EB811" s="27"/>
      <c r="EC811" s="27"/>
      <c r="EV811" s="27"/>
    </row>
    <row r="812" customFormat="false" ht="15" hidden="false" customHeight="false" outlineLevel="0" collapsed="false">
      <c r="A812" s="27"/>
      <c r="E812" s="27"/>
      <c r="H812" s="27"/>
      <c r="I812" s="27"/>
      <c r="BE812" s="27"/>
      <c r="BF812" s="27"/>
      <c r="BG812" s="27"/>
      <c r="BH812" s="27"/>
      <c r="DO812" s="27"/>
      <c r="DP812" s="27"/>
      <c r="DS812" s="27"/>
      <c r="DY812" s="27"/>
      <c r="DZ812" s="27"/>
      <c r="EA812" s="27"/>
      <c r="EB812" s="27"/>
      <c r="EC812" s="27"/>
      <c r="EV812" s="27"/>
    </row>
    <row r="813" customFormat="false" ht="15" hidden="false" customHeight="false" outlineLevel="0" collapsed="false">
      <c r="A813" s="27"/>
      <c r="E813" s="27"/>
      <c r="H813" s="27"/>
      <c r="I813" s="27"/>
      <c r="BE813" s="27"/>
      <c r="BF813" s="27"/>
      <c r="BG813" s="27"/>
      <c r="BH813" s="27"/>
      <c r="DO813" s="27"/>
      <c r="DP813" s="27"/>
      <c r="DS813" s="27"/>
      <c r="DY813" s="27"/>
      <c r="DZ813" s="27"/>
      <c r="EA813" s="27"/>
      <c r="EB813" s="27"/>
      <c r="EC813" s="27"/>
      <c r="EV813" s="27"/>
    </row>
    <row r="814" customFormat="false" ht="15" hidden="false" customHeight="false" outlineLevel="0" collapsed="false">
      <c r="A814" s="27"/>
      <c r="E814" s="27"/>
      <c r="H814" s="27"/>
      <c r="I814" s="27"/>
      <c r="BE814" s="27"/>
      <c r="BF814" s="27"/>
      <c r="BG814" s="27"/>
      <c r="BH814" s="27"/>
      <c r="DO814" s="27"/>
      <c r="DP814" s="27"/>
      <c r="DS814" s="27"/>
      <c r="DY814" s="27"/>
      <c r="DZ814" s="27"/>
      <c r="EA814" s="27"/>
      <c r="EB814" s="27"/>
      <c r="EC814" s="27"/>
      <c r="EV814" s="27"/>
    </row>
    <row r="815" customFormat="false" ht="15" hidden="false" customHeight="false" outlineLevel="0" collapsed="false">
      <c r="A815" s="27"/>
      <c r="E815" s="27"/>
      <c r="H815" s="27"/>
      <c r="I815" s="27"/>
      <c r="BE815" s="27"/>
      <c r="BF815" s="27"/>
      <c r="BG815" s="27"/>
      <c r="BH815" s="27"/>
      <c r="DO815" s="27"/>
      <c r="DP815" s="27"/>
      <c r="DS815" s="27"/>
      <c r="DY815" s="27"/>
      <c r="DZ815" s="27"/>
      <c r="EA815" s="27"/>
      <c r="EB815" s="27"/>
      <c r="EC815" s="27"/>
      <c r="EV815" s="27"/>
    </row>
    <row r="816" customFormat="false" ht="15" hidden="false" customHeight="false" outlineLevel="0" collapsed="false">
      <c r="A816" s="27"/>
      <c r="E816" s="27"/>
      <c r="H816" s="27"/>
      <c r="I816" s="27"/>
      <c r="BE816" s="27"/>
      <c r="BF816" s="27"/>
      <c r="BG816" s="27"/>
      <c r="BH816" s="27"/>
      <c r="DO816" s="27"/>
      <c r="DP816" s="27"/>
      <c r="DS816" s="27"/>
      <c r="DY816" s="27"/>
      <c r="DZ816" s="27"/>
      <c r="EA816" s="27"/>
      <c r="EB816" s="27"/>
      <c r="EC816" s="27"/>
      <c r="EV816" s="27"/>
    </row>
    <row r="817" customFormat="false" ht="15" hidden="false" customHeight="false" outlineLevel="0" collapsed="false">
      <c r="A817" s="27"/>
      <c r="E817" s="27"/>
      <c r="H817" s="27"/>
      <c r="I817" s="27"/>
      <c r="BE817" s="27"/>
      <c r="BF817" s="27"/>
      <c r="BG817" s="27"/>
      <c r="BH817" s="27"/>
      <c r="DO817" s="27"/>
      <c r="DP817" s="27"/>
      <c r="DS817" s="27"/>
      <c r="DY817" s="27"/>
      <c r="DZ817" s="27"/>
      <c r="EA817" s="27"/>
      <c r="EB817" s="27"/>
      <c r="EC817" s="27"/>
      <c r="EV817" s="27"/>
    </row>
    <row r="818" customFormat="false" ht="15" hidden="false" customHeight="false" outlineLevel="0" collapsed="false">
      <c r="A818" s="27"/>
      <c r="E818" s="27"/>
      <c r="H818" s="27"/>
      <c r="I818" s="27"/>
      <c r="BE818" s="27"/>
      <c r="BF818" s="27"/>
      <c r="BG818" s="27"/>
      <c r="BH818" s="27"/>
      <c r="DO818" s="27"/>
      <c r="DP818" s="27"/>
      <c r="DS818" s="27"/>
      <c r="DY818" s="27"/>
      <c r="DZ818" s="27"/>
      <c r="EA818" s="27"/>
      <c r="EB818" s="27"/>
      <c r="EC818" s="27"/>
      <c r="EV818" s="27"/>
    </row>
    <row r="819" customFormat="false" ht="15" hidden="false" customHeight="false" outlineLevel="0" collapsed="false">
      <c r="A819" s="27"/>
      <c r="E819" s="27"/>
      <c r="H819" s="27"/>
      <c r="I819" s="27"/>
      <c r="BE819" s="27"/>
      <c r="BF819" s="27"/>
      <c r="BG819" s="27"/>
      <c r="BH819" s="27"/>
      <c r="DO819" s="27"/>
      <c r="DP819" s="27"/>
      <c r="DS819" s="27"/>
      <c r="DY819" s="27"/>
      <c r="DZ819" s="27"/>
      <c r="EA819" s="27"/>
      <c r="EB819" s="27"/>
      <c r="EC819" s="27"/>
      <c r="EV819" s="27"/>
    </row>
    <row r="820" customFormat="false" ht="15" hidden="false" customHeight="false" outlineLevel="0" collapsed="false">
      <c r="A820" s="27"/>
      <c r="E820" s="27"/>
      <c r="H820" s="27"/>
      <c r="I820" s="27"/>
      <c r="BE820" s="27"/>
      <c r="BF820" s="27"/>
      <c r="BG820" s="27"/>
      <c r="BH820" s="27"/>
      <c r="DO820" s="27"/>
      <c r="DP820" s="27"/>
      <c r="DS820" s="27"/>
      <c r="DY820" s="27"/>
      <c r="DZ820" s="27"/>
      <c r="EA820" s="27"/>
      <c r="EB820" s="27"/>
      <c r="EC820" s="27"/>
      <c r="EV820" s="27"/>
    </row>
    <row r="821" customFormat="false" ht="15" hidden="false" customHeight="false" outlineLevel="0" collapsed="false">
      <c r="A821" s="27"/>
      <c r="E821" s="27"/>
      <c r="H821" s="27"/>
      <c r="I821" s="27"/>
      <c r="BE821" s="27"/>
      <c r="BF821" s="27"/>
      <c r="BG821" s="27"/>
      <c r="BH821" s="27"/>
      <c r="DO821" s="27"/>
      <c r="DP821" s="27"/>
      <c r="DS821" s="27"/>
      <c r="DY821" s="27"/>
      <c r="DZ821" s="27"/>
      <c r="EA821" s="27"/>
      <c r="EB821" s="27"/>
      <c r="EC821" s="27"/>
      <c r="EV821" s="27"/>
    </row>
    <row r="822" customFormat="false" ht="15" hidden="false" customHeight="false" outlineLevel="0" collapsed="false">
      <c r="A822" s="27"/>
      <c r="E822" s="27"/>
      <c r="H822" s="27"/>
      <c r="I822" s="27"/>
      <c r="BE822" s="27"/>
      <c r="BF822" s="27"/>
      <c r="BG822" s="27"/>
      <c r="BH822" s="27"/>
      <c r="DO822" s="27"/>
      <c r="DP822" s="27"/>
      <c r="DS822" s="27"/>
      <c r="DY822" s="27"/>
      <c r="DZ822" s="27"/>
      <c r="EA822" s="27"/>
      <c r="EB822" s="27"/>
      <c r="EC822" s="27"/>
      <c r="EV822" s="27"/>
    </row>
    <row r="823" customFormat="false" ht="15" hidden="false" customHeight="false" outlineLevel="0" collapsed="false">
      <c r="A823" s="27"/>
      <c r="E823" s="27"/>
      <c r="H823" s="27"/>
      <c r="I823" s="27"/>
      <c r="BE823" s="27"/>
      <c r="BF823" s="27"/>
      <c r="BG823" s="27"/>
      <c r="BH823" s="27"/>
      <c r="DO823" s="27"/>
      <c r="DP823" s="27"/>
      <c r="DS823" s="27"/>
      <c r="DY823" s="27"/>
      <c r="DZ823" s="27"/>
      <c r="EA823" s="27"/>
      <c r="EB823" s="27"/>
      <c r="EC823" s="27"/>
      <c r="EV823" s="27"/>
    </row>
    <row r="824" customFormat="false" ht="15" hidden="false" customHeight="false" outlineLevel="0" collapsed="false">
      <c r="A824" s="27"/>
      <c r="E824" s="27"/>
      <c r="H824" s="27"/>
      <c r="I824" s="27"/>
      <c r="BE824" s="27"/>
      <c r="BF824" s="27"/>
      <c r="BG824" s="27"/>
      <c r="BH824" s="27"/>
      <c r="DO824" s="27"/>
      <c r="DP824" s="27"/>
      <c r="DS824" s="27"/>
      <c r="DY824" s="27"/>
      <c r="DZ824" s="27"/>
      <c r="EA824" s="27"/>
      <c r="EB824" s="27"/>
      <c r="EC824" s="27"/>
      <c r="EV824" s="27"/>
    </row>
    <row r="825" customFormat="false" ht="15" hidden="false" customHeight="false" outlineLevel="0" collapsed="false">
      <c r="A825" s="27"/>
      <c r="E825" s="27"/>
      <c r="H825" s="27"/>
      <c r="I825" s="27"/>
      <c r="BE825" s="27"/>
      <c r="BF825" s="27"/>
      <c r="BG825" s="27"/>
      <c r="BH825" s="27"/>
      <c r="DO825" s="27"/>
      <c r="DP825" s="27"/>
      <c r="DS825" s="27"/>
      <c r="DY825" s="27"/>
      <c r="DZ825" s="27"/>
      <c r="EA825" s="27"/>
      <c r="EB825" s="27"/>
      <c r="EC825" s="27"/>
      <c r="EV825" s="27"/>
    </row>
    <row r="826" customFormat="false" ht="15" hidden="false" customHeight="false" outlineLevel="0" collapsed="false">
      <c r="A826" s="27"/>
      <c r="E826" s="27"/>
      <c r="H826" s="27"/>
      <c r="I826" s="27"/>
      <c r="BE826" s="27"/>
      <c r="BF826" s="27"/>
      <c r="BG826" s="27"/>
      <c r="BH826" s="27"/>
      <c r="DO826" s="27"/>
      <c r="DP826" s="27"/>
      <c r="DS826" s="27"/>
      <c r="DY826" s="27"/>
      <c r="DZ826" s="27"/>
      <c r="EA826" s="27"/>
      <c r="EB826" s="27"/>
      <c r="EC826" s="27"/>
      <c r="EV826" s="27"/>
    </row>
    <row r="827" customFormat="false" ht="15" hidden="false" customHeight="false" outlineLevel="0" collapsed="false">
      <c r="A827" s="27"/>
      <c r="E827" s="27"/>
      <c r="H827" s="27"/>
      <c r="I827" s="27"/>
      <c r="BE827" s="27"/>
      <c r="BF827" s="27"/>
      <c r="BG827" s="27"/>
      <c r="BH827" s="27"/>
      <c r="DO827" s="27"/>
      <c r="DP827" s="27"/>
      <c r="DS827" s="27"/>
      <c r="DY827" s="27"/>
      <c r="DZ827" s="27"/>
      <c r="EA827" s="27"/>
      <c r="EB827" s="27"/>
      <c r="EC827" s="27"/>
      <c r="EV827" s="27"/>
    </row>
    <row r="828" customFormat="false" ht="15" hidden="false" customHeight="false" outlineLevel="0" collapsed="false">
      <c r="A828" s="27"/>
      <c r="E828" s="27"/>
      <c r="H828" s="27"/>
      <c r="I828" s="27"/>
      <c r="BE828" s="27"/>
      <c r="BF828" s="27"/>
      <c r="BG828" s="27"/>
      <c r="BH828" s="27"/>
      <c r="DO828" s="27"/>
      <c r="DP828" s="27"/>
      <c r="DS828" s="27"/>
      <c r="DY828" s="27"/>
      <c r="DZ828" s="27"/>
      <c r="EA828" s="27"/>
      <c r="EB828" s="27"/>
      <c r="EC828" s="27"/>
      <c r="EV828" s="27"/>
    </row>
    <row r="829" customFormat="false" ht="15" hidden="false" customHeight="false" outlineLevel="0" collapsed="false">
      <c r="A829" s="27"/>
      <c r="E829" s="27"/>
      <c r="H829" s="27"/>
      <c r="I829" s="27"/>
      <c r="BE829" s="27"/>
      <c r="BF829" s="27"/>
      <c r="BG829" s="27"/>
      <c r="BH829" s="27"/>
      <c r="DO829" s="27"/>
      <c r="DP829" s="27"/>
      <c r="DS829" s="27"/>
      <c r="DY829" s="27"/>
      <c r="DZ829" s="27"/>
      <c r="EA829" s="27"/>
      <c r="EB829" s="27"/>
      <c r="EC829" s="27"/>
      <c r="EV829" s="27"/>
    </row>
    <row r="830" customFormat="false" ht="15" hidden="false" customHeight="false" outlineLevel="0" collapsed="false">
      <c r="A830" s="27"/>
      <c r="E830" s="27"/>
      <c r="H830" s="27"/>
      <c r="I830" s="27"/>
      <c r="BE830" s="27"/>
      <c r="BF830" s="27"/>
      <c r="BG830" s="27"/>
      <c r="BH830" s="27"/>
      <c r="DO830" s="27"/>
      <c r="DP830" s="27"/>
      <c r="DS830" s="27"/>
      <c r="DY830" s="27"/>
      <c r="DZ830" s="27"/>
      <c r="EA830" s="27"/>
      <c r="EB830" s="27"/>
      <c r="EC830" s="27"/>
      <c r="EV830" s="27"/>
    </row>
    <row r="831" customFormat="false" ht="15" hidden="false" customHeight="false" outlineLevel="0" collapsed="false">
      <c r="A831" s="27"/>
      <c r="E831" s="27"/>
      <c r="H831" s="27"/>
      <c r="I831" s="27"/>
      <c r="BE831" s="27"/>
      <c r="BF831" s="27"/>
      <c r="BG831" s="27"/>
      <c r="BH831" s="27"/>
      <c r="DO831" s="27"/>
      <c r="DP831" s="27"/>
      <c r="DS831" s="27"/>
      <c r="DY831" s="27"/>
      <c r="DZ831" s="27"/>
      <c r="EA831" s="27"/>
      <c r="EB831" s="27"/>
      <c r="EC831" s="27"/>
      <c r="EV831" s="27"/>
    </row>
    <row r="832" customFormat="false" ht="15" hidden="false" customHeight="false" outlineLevel="0" collapsed="false">
      <c r="A832" s="27"/>
      <c r="E832" s="27"/>
      <c r="H832" s="27"/>
      <c r="I832" s="27"/>
      <c r="BE832" s="27"/>
      <c r="BF832" s="27"/>
      <c r="BG832" s="27"/>
      <c r="BH832" s="27"/>
      <c r="DO832" s="27"/>
      <c r="DP832" s="27"/>
      <c r="DS832" s="27"/>
      <c r="DY832" s="27"/>
      <c r="DZ832" s="27"/>
      <c r="EA832" s="27"/>
      <c r="EB832" s="27"/>
      <c r="EC832" s="27"/>
      <c r="EV832" s="27"/>
    </row>
    <row r="833" customFormat="false" ht="15" hidden="false" customHeight="false" outlineLevel="0" collapsed="false">
      <c r="A833" s="27"/>
      <c r="E833" s="27"/>
      <c r="H833" s="27"/>
      <c r="I833" s="27"/>
      <c r="BE833" s="27"/>
      <c r="BF833" s="27"/>
      <c r="BG833" s="27"/>
      <c r="BH833" s="27"/>
      <c r="DO833" s="27"/>
      <c r="DP833" s="27"/>
      <c r="DS833" s="27"/>
      <c r="DY833" s="27"/>
      <c r="DZ833" s="27"/>
      <c r="EA833" s="27"/>
      <c r="EB833" s="27"/>
      <c r="EC833" s="27"/>
      <c r="EV833" s="27"/>
    </row>
    <row r="834" customFormat="false" ht="15" hidden="false" customHeight="false" outlineLevel="0" collapsed="false">
      <c r="A834" s="27"/>
      <c r="E834" s="27"/>
      <c r="H834" s="27"/>
      <c r="I834" s="27"/>
      <c r="BE834" s="27"/>
      <c r="BF834" s="27"/>
      <c r="BG834" s="27"/>
      <c r="BH834" s="27"/>
      <c r="DO834" s="27"/>
      <c r="DP834" s="27"/>
      <c r="DS834" s="27"/>
      <c r="DY834" s="27"/>
      <c r="DZ834" s="27"/>
      <c r="EA834" s="27"/>
      <c r="EB834" s="27"/>
      <c r="EC834" s="27"/>
      <c r="EV834" s="27"/>
    </row>
    <row r="835" customFormat="false" ht="15" hidden="false" customHeight="false" outlineLevel="0" collapsed="false">
      <c r="A835" s="27"/>
      <c r="E835" s="27"/>
      <c r="H835" s="27"/>
      <c r="I835" s="27"/>
      <c r="BE835" s="27"/>
      <c r="BF835" s="27"/>
      <c r="BG835" s="27"/>
      <c r="BH835" s="27"/>
      <c r="DO835" s="27"/>
      <c r="DP835" s="27"/>
      <c r="DS835" s="27"/>
      <c r="DY835" s="27"/>
      <c r="DZ835" s="27"/>
      <c r="EA835" s="27"/>
      <c r="EB835" s="27"/>
      <c r="EC835" s="27"/>
      <c r="EV835" s="27"/>
    </row>
    <row r="836" customFormat="false" ht="15" hidden="false" customHeight="false" outlineLevel="0" collapsed="false">
      <c r="A836" s="27"/>
      <c r="E836" s="27"/>
      <c r="H836" s="27"/>
      <c r="I836" s="27"/>
      <c r="BE836" s="27"/>
      <c r="BF836" s="27"/>
      <c r="BG836" s="27"/>
      <c r="BH836" s="27"/>
      <c r="DO836" s="27"/>
      <c r="DP836" s="27"/>
      <c r="DS836" s="27"/>
      <c r="DY836" s="27"/>
      <c r="DZ836" s="27"/>
      <c r="EA836" s="27"/>
      <c r="EB836" s="27"/>
      <c r="EC836" s="27"/>
      <c r="EV836" s="27"/>
    </row>
    <row r="837" customFormat="false" ht="15" hidden="false" customHeight="false" outlineLevel="0" collapsed="false">
      <c r="A837" s="27"/>
      <c r="E837" s="27"/>
      <c r="H837" s="27"/>
      <c r="I837" s="27"/>
      <c r="BE837" s="27"/>
      <c r="BF837" s="27"/>
      <c r="BG837" s="27"/>
      <c r="BH837" s="27"/>
      <c r="DO837" s="27"/>
      <c r="DP837" s="27"/>
      <c r="DS837" s="27"/>
      <c r="DY837" s="27"/>
      <c r="DZ837" s="27"/>
      <c r="EA837" s="27"/>
      <c r="EB837" s="27"/>
      <c r="EC837" s="27"/>
      <c r="EV837" s="27"/>
    </row>
    <row r="838" customFormat="false" ht="15" hidden="false" customHeight="false" outlineLevel="0" collapsed="false">
      <c r="A838" s="27"/>
      <c r="E838" s="27"/>
      <c r="H838" s="27"/>
      <c r="I838" s="27"/>
      <c r="BE838" s="27"/>
      <c r="BF838" s="27"/>
      <c r="BG838" s="27"/>
      <c r="BH838" s="27"/>
      <c r="DO838" s="27"/>
      <c r="DP838" s="27"/>
      <c r="DS838" s="27"/>
      <c r="DY838" s="27"/>
      <c r="DZ838" s="27"/>
      <c r="EA838" s="27"/>
      <c r="EB838" s="27"/>
      <c r="EC838" s="27"/>
      <c r="EV838" s="27"/>
    </row>
    <row r="839" customFormat="false" ht="15" hidden="false" customHeight="false" outlineLevel="0" collapsed="false">
      <c r="A839" s="27"/>
      <c r="E839" s="27"/>
      <c r="H839" s="27"/>
      <c r="I839" s="27"/>
      <c r="BE839" s="27"/>
      <c r="BF839" s="27"/>
      <c r="BG839" s="27"/>
      <c r="BH839" s="27"/>
      <c r="DO839" s="27"/>
      <c r="DP839" s="27"/>
      <c r="DS839" s="27"/>
      <c r="DY839" s="27"/>
      <c r="DZ839" s="27"/>
      <c r="EA839" s="27"/>
      <c r="EB839" s="27"/>
      <c r="EC839" s="27"/>
      <c r="EV839" s="27"/>
    </row>
    <row r="840" customFormat="false" ht="15" hidden="false" customHeight="false" outlineLevel="0" collapsed="false">
      <c r="A840" s="27"/>
      <c r="E840" s="27"/>
      <c r="H840" s="27"/>
      <c r="I840" s="27"/>
      <c r="BE840" s="27"/>
      <c r="BF840" s="27"/>
      <c r="BG840" s="27"/>
      <c r="BH840" s="27"/>
      <c r="DO840" s="27"/>
      <c r="DP840" s="27"/>
      <c r="DS840" s="27"/>
      <c r="DY840" s="27"/>
      <c r="DZ840" s="27"/>
      <c r="EA840" s="27"/>
      <c r="EB840" s="27"/>
      <c r="EC840" s="27"/>
      <c r="EV840" s="27"/>
    </row>
    <row r="841" customFormat="false" ht="15" hidden="false" customHeight="false" outlineLevel="0" collapsed="false">
      <c r="A841" s="27"/>
      <c r="E841" s="27"/>
      <c r="H841" s="27"/>
      <c r="I841" s="27"/>
      <c r="BE841" s="27"/>
      <c r="BF841" s="27"/>
      <c r="BG841" s="27"/>
      <c r="BH841" s="27"/>
      <c r="DO841" s="27"/>
      <c r="DP841" s="27"/>
      <c r="DS841" s="27"/>
      <c r="DY841" s="27"/>
      <c r="DZ841" s="27"/>
      <c r="EA841" s="27"/>
      <c r="EB841" s="27"/>
      <c r="EC841" s="27"/>
      <c r="EV841" s="27"/>
    </row>
    <row r="842" customFormat="false" ht="15" hidden="false" customHeight="false" outlineLevel="0" collapsed="false">
      <c r="A842" s="27"/>
      <c r="E842" s="27"/>
      <c r="H842" s="27"/>
      <c r="I842" s="27"/>
      <c r="BE842" s="27"/>
      <c r="BF842" s="27"/>
      <c r="BG842" s="27"/>
      <c r="BH842" s="27"/>
      <c r="DO842" s="27"/>
      <c r="DP842" s="27"/>
      <c r="DS842" s="27"/>
      <c r="DY842" s="27"/>
      <c r="DZ842" s="27"/>
      <c r="EA842" s="27"/>
      <c r="EB842" s="27"/>
      <c r="EC842" s="27"/>
      <c r="EV842" s="27"/>
    </row>
    <row r="843" customFormat="false" ht="15" hidden="false" customHeight="false" outlineLevel="0" collapsed="false">
      <c r="A843" s="27"/>
      <c r="E843" s="27"/>
      <c r="H843" s="27"/>
      <c r="I843" s="27"/>
      <c r="BE843" s="27"/>
      <c r="BF843" s="27"/>
      <c r="BG843" s="27"/>
      <c r="BH843" s="27"/>
      <c r="DO843" s="27"/>
      <c r="DP843" s="27"/>
      <c r="DS843" s="27"/>
      <c r="DY843" s="27"/>
      <c r="DZ843" s="27"/>
      <c r="EA843" s="27"/>
      <c r="EB843" s="27"/>
      <c r="EC843" s="27"/>
      <c r="EV843" s="27"/>
    </row>
    <row r="844" customFormat="false" ht="15" hidden="false" customHeight="false" outlineLevel="0" collapsed="false">
      <c r="A844" s="27"/>
      <c r="E844" s="27"/>
      <c r="H844" s="27"/>
      <c r="I844" s="27"/>
      <c r="BE844" s="27"/>
      <c r="BF844" s="27"/>
      <c r="BG844" s="27"/>
      <c r="BH844" s="27"/>
      <c r="DO844" s="27"/>
      <c r="DP844" s="27"/>
      <c r="DS844" s="27"/>
      <c r="DY844" s="27"/>
      <c r="DZ844" s="27"/>
      <c r="EA844" s="27"/>
      <c r="EB844" s="27"/>
      <c r="EC844" s="27"/>
      <c r="EV844" s="27"/>
    </row>
    <row r="845" customFormat="false" ht="15" hidden="false" customHeight="false" outlineLevel="0" collapsed="false">
      <c r="A845" s="27"/>
      <c r="E845" s="27"/>
      <c r="H845" s="27"/>
      <c r="I845" s="27"/>
      <c r="BE845" s="27"/>
      <c r="BF845" s="27"/>
      <c r="BG845" s="27"/>
      <c r="BH845" s="27"/>
      <c r="DO845" s="27"/>
      <c r="DP845" s="27"/>
      <c r="DS845" s="27"/>
      <c r="DY845" s="27"/>
      <c r="DZ845" s="27"/>
      <c r="EA845" s="27"/>
      <c r="EB845" s="27"/>
      <c r="EC845" s="27"/>
      <c r="EV845" s="27"/>
    </row>
    <row r="846" customFormat="false" ht="15" hidden="false" customHeight="false" outlineLevel="0" collapsed="false">
      <c r="A846" s="27"/>
      <c r="E846" s="27"/>
      <c r="H846" s="27"/>
      <c r="I846" s="27"/>
      <c r="BE846" s="27"/>
      <c r="BF846" s="27"/>
      <c r="BG846" s="27"/>
      <c r="BH846" s="27"/>
      <c r="DO846" s="27"/>
      <c r="DP846" s="27"/>
      <c r="DS846" s="27"/>
      <c r="DY846" s="27"/>
      <c r="DZ846" s="27"/>
      <c r="EA846" s="27"/>
      <c r="EB846" s="27"/>
      <c r="EC846" s="27"/>
      <c r="EV846" s="27"/>
    </row>
    <row r="847" customFormat="false" ht="15" hidden="false" customHeight="false" outlineLevel="0" collapsed="false">
      <c r="A847" s="27"/>
      <c r="E847" s="27"/>
      <c r="H847" s="27"/>
      <c r="I847" s="27"/>
      <c r="BE847" s="27"/>
      <c r="BF847" s="27"/>
      <c r="BG847" s="27"/>
      <c r="BH847" s="27"/>
      <c r="DO847" s="27"/>
      <c r="DP847" s="27"/>
      <c r="DS847" s="27"/>
      <c r="DY847" s="27"/>
      <c r="DZ847" s="27"/>
      <c r="EA847" s="27"/>
      <c r="EB847" s="27"/>
      <c r="EC847" s="27"/>
      <c r="EV847" s="27"/>
    </row>
    <row r="848" customFormat="false" ht="15" hidden="false" customHeight="false" outlineLevel="0" collapsed="false">
      <c r="A848" s="27"/>
      <c r="E848" s="27"/>
      <c r="H848" s="27"/>
      <c r="I848" s="27"/>
      <c r="BE848" s="27"/>
      <c r="BF848" s="27"/>
      <c r="BG848" s="27"/>
      <c r="BH848" s="27"/>
      <c r="DO848" s="27"/>
      <c r="DP848" s="27"/>
      <c r="DS848" s="27"/>
      <c r="DY848" s="27"/>
      <c r="DZ848" s="27"/>
      <c r="EA848" s="27"/>
      <c r="EB848" s="27"/>
      <c r="EC848" s="27"/>
      <c r="EV848" s="27"/>
    </row>
    <row r="849" customFormat="false" ht="15" hidden="false" customHeight="false" outlineLevel="0" collapsed="false">
      <c r="A849" s="27"/>
      <c r="E849" s="27"/>
      <c r="H849" s="27"/>
      <c r="I849" s="27"/>
      <c r="BE849" s="27"/>
      <c r="BF849" s="27"/>
      <c r="BG849" s="27"/>
      <c r="BH849" s="27"/>
      <c r="DO849" s="27"/>
      <c r="DP849" s="27"/>
      <c r="DS849" s="27"/>
      <c r="DY849" s="27"/>
      <c r="DZ849" s="27"/>
      <c r="EA849" s="27"/>
      <c r="EB849" s="27"/>
      <c r="EC849" s="27"/>
      <c r="EV849" s="27"/>
    </row>
    <row r="850" customFormat="false" ht="15" hidden="false" customHeight="false" outlineLevel="0" collapsed="false">
      <c r="A850" s="27"/>
      <c r="E850" s="27"/>
      <c r="H850" s="27"/>
      <c r="I850" s="27"/>
      <c r="BE850" s="27"/>
      <c r="BF850" s="27"/>
      <c r="BG850" s="27"/>
      <c r="BH850" s="27"/>
      <c r="DO850" s="27"/>
      <c r="DP850" s="27"/>
      <c r="DS850" s="27"/>
      <c r="DY850" s="27"/>
      <c r="DZ850" s="27"/>
      <c r="EA850" s="27"/>
      <c r="EB850" s="27"/>
      <c r="EC850" s="27"/>
      <c r="EV850" s="27"/>
    </row>
    <row r="851" customFormat="false" ht="15" hidden="false" customHeight="false" outlineLevel="0" collapsed="false">
      <c r="A851" s="27"/>
      <c r="E851" s="27"/>
      <c r="H851" s="27"/>
      <c r="I851" s="27"/>
      <c r="BE851" s="27"/>
      <c r="BF851" s="27"/>
      <c r="BG851" s="27"/>
      <c r="BH851" s="27"/>
      <c r="DO851" s="27"/>
      <c r="DP851" s="27"/>
      <c r="DS851" s="27"/>
      <c r="DY851" s="27"/>
      <c r="DZ851" s="27"/>
      <c r="EA851" s="27"/>
      <c r="EB851" s="27"/>
      <c r="EC851" s="27"/>
      <c r="EV851" s="27"/>
    </row>
    <row r="852" customFormat="false" ht="15" hidden="false" customHeight="false" outlineLevel="0" collapsed="false">
      <c r="A852" s="27"/>
      <c r="E852" s="27"/>
      <c r="H852" s="27"/>
      <c r="I852" s="27"/>
      <c r="BE852" s="27"/>
      <c r="BF852" s="27"/>
      <c r="BG852" s="27"/>
      <c r="BH852" s="27"/>
      <c r="DO852" s="27"/>
      <c r="DP852" s="27"/>
      <c r="DS852" s="27"/>
      <c r="DY852" s="27"/>
      <c r="DZ852" s="27"/>
      <c r="EA852" s="27"/>
      <c r="EB852" s="27"/>
      <c r="EC852" s="27"/>
      <c r="EV852" s="27"/>
    </row>
    <row r="853" customFormat="false" ht="15" hidden="false" customHeight="false" outlineLevel="0" collapsed="false">
      <c r="A853" s="27"/>
      <c r="E853" s="27"/>
      <c r="H853" s="27"/>
      <c r="I853" s="27"/>
      <c r="BE853" s="27"/>
      <c r="BF853" s="27"/>
      <c r="BG853" s="27"/>
      <c r="BH853" s="27"/>
      <c r="DO853" s="27"/>
      <c r="DP853" s="27"/>
      <c r="DS853" s="27"/>
      <c r="DY853" s="27"/>
      <c r="DZ853" s="27"/>
      <c r="EA853" s="27"/>
      <c r="EB853" s="27"/>
      <c r="EC853" s="27"/>
      <c r="EV853" s="27"/>
    </row>
    <row r="854" customFormat="false" ht="15" hidden="false" customHeight="false" outlineLevel="0" collapsed="false">
      <c r="A854" s="27"/>
      <c r="E854" s="27"/>
      <c r="H854" s="27"/>
      <c r="I854" s="27"/>
      <c r="BE854" s="27"/>
      <c r="BF854" s="27"/>
      <c r="BG854" s="27"/>
      <c r="BH854" s="27"/>
      <c r="DO854" s="27"/>
      <c r="DP854" s="27"/>
      <c r="DS854" s="27"/>
      <c r="DY854" s="27"/>
      <c r="DZ854" s="27"/>
      <c r="EA854" s="27"/>
      <c r="EB854" s="27"/>
      <c r="EC854" s="27"/>
      <c r="EV854" s="27"/>
    </row>
    <row r="855" customFormat="false" ht="15" hidden="false" customHeight="false" outlineLevel="0" collapsed="false">
      <c r="A855" s="27"/>
      <c r="E855" s="27"/>
      <c r="H855" s="27"/>
      <c r="I855" s="27"/>
      <c r="BE855" s="27"/>
      <c r="BF855" s="27"/>
      <c r="BG855" s="27"/>
      <c r="BH855" s="27"/>
      <c r="DO855" s="27"/>
      <c r="DP855" s="27"/>
      <c r="DS855" s="27"/>
      <c r="DY855" s="27"/>
      <c r="DZ855" s="27"/>
      <c r="EA855" s="27"/>
      <c r="EB855" s="27"/>
      <c r="EC855" s="27"/>
      <c r="EV855" s="27"/>
    </row>
    <row r="856" customFormat="false" ht="15" hidden="false" customHeight="false" outlineLevel="0" collapsed="false">
      <c r="A856" s="27"/>
      <c r="E856" s="27"/>
      <c r="H856" s="27"/>
      <c r="I856" s="27"/>
      <c r="BE856" s="27"/>
      <c r="BF856" s="27"/>
      <c r="BG856" s="27"/>
      <c r="BH856" s="27"/>
      <c r="DO856" s="27"/>
      <c r="DP856" s="27"/>
      <c r="DS856" s="27"/>
      <c r="DY856" s="27"/>
      <c r="DZ856" s="27"/>
      <c r="EA856" s="27"/>
      <c r="EB856" s="27"/>
      <c r="EC856" s="27"/>
      <c r="EV856" s="27"/>
    </row>
    <row r="857" customFormat="false" ht="15" hidden="false" customHeight="false" outlineLevel="0" collapsed="false">
      <c r="A857" s="27"/>
      <c r="E857" s="27"/>
      <c r="H857" s="27"/>
      <c r="I857" s="27"/>
      <c r="BE857" s="27"/>
      <c r="BF857" s="27"/>
      <c r="BG857" s="27"/>
      <c r="BH857" s="27"/>
      <c r="DO857" s="27"/>
      <c r="DP857" s="27"/>
      <c r="DS857" s="27"/>
      <c r="DY857" s="27"/>
      <c r="DZ857" s="27"/>
      <c r="EA857" s="27"/>
      <c r="EB857" s="27"/>
      <c r="EC857" s="27"/>
      <c r="EV857" s="27"/>
    </row>
    <row r="858" customFormat="false" ht="15" hidden="false" customHeight="false" outlineLevel="0" collapsed="false">
      <c r="A858" s="27"/>
      <c r="E858" s="27"/>
      <c r="H858" s="27"/>
      <c r="I858" s="27"/>
      <c r="BE858" s="27"/>
      <c r="BF858" s="27"/>
      <c r="BG858" s="27"/>
      <c r="BH858" s="27"/>
      <c r="DO858" s="27"/>
      <c r="DP858" s="27"/>
      <c r="DS858" s="27"/>
      <c r="DY858" s="27"/>
      <c r="DZ858" s="27"/>
      <c r="EA858" s="27"/>
      <c r="EB858" s="27"/>
      <c r="EC858" s="27"/>
      <c r="EV858" s="27"/>
    </row>
    <row r="859" customFormat="false" ht="15" hidden="false" customHeight="false" outlineLevel="0" collapsed="false">
      <c r="A859" s="27"/>
      <c r="E859" s="27"/>
      <c r="H859" s="27"/>
      <c r="I859" s="27"/>
      <c r="BE859" s="27"/>
      <c r="BF859" s="27"/>
      <c r="BG859" s="27"/>
      <c r="BH859" s="27"/>
      <c r="DO859" s="27"/>
      <c r="DP859" s="27"/>
      <c r="DS859" s="27"/>
      <c r="DY859" s="27"/>
      <c r="DZ859" s="27"/>
      <c r="EA859" s="27"/>
      <c r="EB859" s="27"/>
      <c r="EC859" s="27"/>
      <c r="EV859" s="27"/>
    </row>
    <row r="860" customFormat="false" ht="15" hidden="false" customHeight="false" outlineLevel="0" collapsed="false">
      <c r="A860" s="27"/>
      <c r="E860" s="27"/>
      <c r="H860" s="27"/>
      <c r="I860" s="27"/>
      <c r="BE860" s="27"/>
      <c r="BF860" s="27"/>
      <c r="BG860" s="27"/>
      <c r="BH860" s="27"/>
      <c r="DO860" s="27"/>
      <c r="DP860" s="27"/>
      <c r="DS860" s="27"/>
      <c r="DY860" s="27"/>
      <c r="DZ860" s="27"/>
      <c r="EA860" s="27"/>
      <c r="EB860" s="27"/>
      <c r="EC860" s="27"/>
      <c r="EV860" s="27"/>
    </row>
    <row r="861" customFormat="false" ht="15" hidden="false" customHeight="false" outlineLevel="0" collapsed="false">
      <c r="A861" s="27"/>
      <c r="E861" s="27"/>
      <c r="H861" s="27"/>
      <c r="I861" s="27"/>
      <c r="BE861" s="27"/>
      <c r="BF861" s="27"/>
      <c r="BG861" s="27"/>
      <c r="BH861" s="27"/>
      <c r="DO861" s="27"/>
      <c r="DP861" s="27"/>
      <c r="DS861" s="27"/>
      <c r="DY861" s="27"/>
      <c r="DZ861" s="27"/>
      <c r="EA861" s="27"/>
      <c r="EB861" s="27"/>
      <c r="EC861" s="27"/>
      <c r="EV861" s="27"/>
    </row>
    <row r="862" customFormat="false" ht="15" hidden="false" customHeight="false" outlineLevel="0" collapsed="false">
      <c r="A862" s="27"/>
      <c r="E862" s="27"/>
      <c r="H862" s="27"/>
      <c r="I862" s="27"/>
      <c r="BE862" s="27"/>
      <c r="BF862" s="27"/>
      <c r="BG862" s="27"/>
      <c r="BH862" s="27"/>
      <c r="DO862" s="27"/>
      <c r="DP862" s="27"/>
      <c r="DS862" s="27"/>
      <c r="DY862" s="27"/>
      <c r="DZ862" s="27"/>
      <c r="EA862" s="27"/>
      <c r="EB862" s="27"/>
      <c r="EC862" s="27"/>
      <c r="EV862" s="27"/>
    </row>
    <row r="863" customFormat="false" ht="15" hidden="false" customHeight="false" outlineLevel="0" collapsed="false">
      <c r="A863" s="27"/>
      <c r="E863" s="27"/>
      <c r="H863" s="27"/>
      <c r="I863" s="27"/>
      <c r="BE863" s="27"/>
      <c r="BF863" s="27"/>
      <c r="BG863" s="27"/>
      <c r="BH863" s="27"/>
      <c r="DO863" s="27"/>
      <c r="DP863" s="27"/>
      <c r="DS863" s="27"/>
      <c r="DY863" s="27"/>
      <c r="DZ863" s="27"/>
      <c r="EA863" s="27"/>
      <c r="EB863" s="27"/>
      <c r="EC863" s="27"/>
      <c r="EV863" s="27"/>
    </row>
    <row r="864" customFormat="false" ht="15" hidden="false" customHeight="false" outlineLevel="0" collapsed="false">
      <c r="A864" s="27"/>
      <c r="E864" s="27"/>
      <c r="H864" s="27"/>
      <c r="I864" s="27"/>
      <c r="BE864" s="27"/>
      <c r="BF864" s="27"/>
      <c r="BG864" s="27"/>
      <c r="BH864" s="27"/>
      <c r="DO864" s="27"/>
      <c r="DP864" s="27"/>
      <c r="DS864" s="27"/>
      <c r="DY864" s="27"/>
      <c r="DZ864" s="27"/>
      <c r="EA864" s="27"/>
      <c r="EB864" s="27"/>
      <c r="EC864" s="27"/>
      <c r="EV864" s="27"/>
    </row>
    <row r="865" customFormat="false" ht="15" hidden="false" customHeight="false" outlineLevel="0" collapsed="false">
      <c r="A865" s="27"/>
      <c r="E865" s="27"/>
      <c r="H865" s="27"/>
      <c r="I865" s="27"/>
      <c r="BE865" s="27"/>
      <c r="BF865" s="27"/>
      <c r="BG865" s="27"/>
      <c r="BH865" s="27"/>
      <c r="DO865" s="27"/>
      <c r="DP865" s="27"/>
      <c r="DS865" s="27"/>
      <c r="DY865" s="27"/>
      <c r="DZ865" s="27"/>
      <c r="EA865" s="27"/>
      <c r="EB865" s="27"/>
      <c r="EC865" s="27"/>
      <c r="EV865" s="27"/>
    </row>
    <row r="866" customFormat="false" ht="15" hidden="false" customHeight="false" outlineLevel="0" collapsed="false">
      <c r="A866" s="27"/>
      <c r="E866" s="27"/>
      <c r="H866" s="27"/>
      <c r="I866" s="27"/>
      <c r="BE866" s="27"/>
      <c r="BF866" s="27"/>
      <c r="BG866" s="27"/>
      <c r="BH866" s="27"/>
      <c r="DO866" s="27"/>
      <c r="DP866" s="27"/>
      <c r="DS866" s="27"/>
      <c r="DY866" s="27"/>
      <c r="DZ866" s="27"/>
      <c r="EA866" s="27"/>
      <c r="EB866" s="27"/>
      <c r="EC866" s="27"/>
      <c r="EV866" s="27"/>
    </row>
    <row r="867" customFormat="false" ht="15" hidden="false" customHeight="false" outlineLevel="0" collapsed="false">
      <c r="A867" s="27"/>
      <c r="E867" s="27"/>
      <c r="H867" s="27"/>
      <c r="I867" s="27"/>
      <c r="BE867" s="27"/>
      <c r="BF867" s="27"/>
      <c r="BG867" s="27"/>
      <c r="BH867" s="27"/>
      <c r="DO867" s="27"/>
      <c r="DP867" s="27"/>
      <c r="DS867" s="27"/>
      <c r="DY867" s="27"/>
      <c r="DZ867" s="27"/>
      <c r="EA867" s="27"/>
      <c r="EB867" s="27"/>
      <c r="EC867" s="27"/>
      <c r="EV867" s="27"/>
    </row>
    <row r="868" customFormat="false" ht="15" hidden="false" customHeight="false" outlineLevel="0" collapsed="false">
      <c r="A868" s="27"/>
      <c r="E868" s="27"/>
      <c r="H868" s="27"/>
      <c r="I868" s="27"/>
      <c r="BE868" s="27"/>
      <c r="BF868" s="27"/>
      <c r="BG868" s="27"/>
      <c r="BH868" s="27"/>
      <c r="DO868" s="27"/>
      <c r="DP868" s="27"/>
      <c r="DS868" s="27"/>
      <c r="DY868" s="27"/>
      <c r="DZ868" s="27"/>
      <c r="EA868" s="27"/>
      <c r="EB868" s="27"/>
      <c r="EC868" s="27"/>
      <c r="EV868" s="27"/>
    </row>
    <row r="869" customFormat="false" ht="15" hidden="false" customHeight="false" outlineLevel="0" collapsed="false">
      <c r="A869" s="27"/>
      <c r="E869" s="27"/>
      <c r="H869" s="27"/>
      <c r="I869" s="27"/>
      <c r="BE869" s="27"/>
      <c r="BF869" s="27"/>
      <c r="BG869" s="27"/>
      <c r="BH869" s="27"/>
      <c r="DO869" s="27"/>
      <c r="DP869" s="27"/>
      <c r="DS869" s="27"/>
      <c r="DY869" s="27"/>
      <c r="DZ869" s="27"/>
      <c r="EA869" s="27"/>
      <c r="EB869" s="27"/>
      <c r="EC869" s="27"/>
      <c r="EV869" s="27"/>
    </row>
    <row r="870" customFormat="false" ht="15" hidden="false" customHeight="false" outlineLevel="0" collapsed="false">
      <c r="A870" s="27"/>
      <c r="E870" s="27"/>
      <c r="H870" s="27"/>
      <c r="I870" s="27"/>
      <c r="BE870" s="27"/>
      <c r="BF870" s="27"/>
      <c r="BG870" s="27"/>
      <c r="BH870" s="27"/>
      <c r="DO870" s="27"/>
      <c r="DP870" s="27"/>
      <c r="DS870" s="27"/>
      <c r="DY870" s="27"/>
      <c r="DZ870" s="27"/>
      <c r="EA870" s="27"/>
      <c r="EB870" s="27"/>
      <c r="EC870" s="27"/>
      <c r="EV870" s="27"/>
    </row>
    <row r="871" customFormat="false" ht="15" hidden="false" customHeight="false" outlineLevel="0" collapsed="false">
      <c r="A871" s="27"/>
      <c r="E871" s="27"/>
      <c r="H871" s="27"/>
      <c r="I871" s="27"/>
      <c r="BE871" s="27"/>
      <c r="BF871" s="27"/>
      <c r="BG871" s="27"/>
      <c r="BH871" s="27"/>
      <c r="DO871" s="27"/>
      <c r="DP871" s="27"/>
      <c r="DS871" s="27"/>
      <c r="DY871" s="27"/>
      <c r="DZ871" s="27"/>
      <c r="EA871" s="27"/>
      <c r="EB871" s="27"/>
      <c r="EC871" s="27"/>
      <c r="EV871" s="27"/>
    </row>
    <row r="872" customFormat="false" ht="15" hidden="false" customHeight="false" outlineLevel="0" collapsed="false">
      <c r="A872" s="27"/>
      <c r="E872" s="27"/>
      <c r="H872" s="27"/>
      <c r="I872" s="27"/>
      <c r="BE872" s="27"/>
      <c r="BF872" s="27"/>
      <c r="BG872" s="27"/>
      <c r="BH872" s="27"/>
      <c r="DO872" s="27"/>
      <c r="DP872" s="27"/>
      <c r="DS872" s="27"/>
      <c r="DY872" s="27"/>
      <c r="DZ872" s="27"/>
      <c r="EA872" s="27"/>
      <c r="EB872" s="27"/>
      <c r="EC872" s="27"/>
      <c r="EV872" s="27"/>
    </row>
    <row r="873" customFormat="false" ht="15" hidden="false" customHeight="false" outlineLevel="0" collapsed="false">
      <c r="A873" s="27"/>
      <c r="E873" s="27"/>
      <c r="H873" s="27"/>
      <c r="I873" s="27"/>
      <c r="BE873" s="27"/>
      <c r="BF873" s="27"/>
      <c r="BG873" s="27"/>
      <c r="BH873" s="27"/>
      <c r="DO873" s="27"/>
      <c r="DP873" s="27"/>
      <c r="DS873" s="27"/>
      <c r="DY873" s="27"/>
      <c r="DZ873" s="27"/>
      <c r="EA873" s="27"/>
      <c r="EB873" s="27"/>
      <c r="EC873" s="27"/>
      <c r="EV873" s="27"/>
    </row>
    <row r="874" customFormat="false" ht="15" hidden="false" customHeight="false" outlineLevel="0" collapsed="false">
      <c r="A874" s="27"/>
      <c r="E874" s="27"/>
      <c r="H874" s="27"/>
      <c r="I874" s="27"/>
      <c r="BE874" s="27"/>
      <c r="BF874" s="27"/>
      <c r="BG874" s="27"/>
      <c r="BH874" s="27"/>
      <c r="DO874" s="27"/>
      <c r="DP874" s="27"/>
      <c r="DS874" s="27"/>
      <c r="DY874" s="27"/>
      <c r="DZ874" s="27"/>
      <c r="EA874" s="27"/>
      <c r="EB874" s="27"/>
      <c r="EC874" s="27"/>
      <c r="EV874" s="27"/>
    </row>
    <row r="875" customFormat="false" ht="15" hidden="false" customHeight="false" outlineLevel="0" collapsed="false">
      <c r="A875" s="27"/>
      <c r="E875" s="27"/>
      <c r="H875" s="27"/>
      <c r="I875" s="27"/>
      <c r="BE875" s="27"/>
      <c r="BF875" s="27"/>
      <c r="BG875" s="27"/>
      <c r="BH875" s="27"/>
      <c r="DO875" s="27"/>
      <c r="DP875" s="27"/>
      <c r="DS875" s="27"/>
      <c r="DY875" s="27"/>
      <c r="DZ875" s="27"/>
      <c r="EA875" s="27"/>
      <c r="EB875" s="27"/>
      <c r="EC875" s="27"/>
      <c r="EV875" s="27"/>
    </row>
    <row r="876" customFormat="false" ht="15" hidden="false" customHeight="false" outlineLevel="0" collapsed="false">
      <c r="A876" s="27"/>
      <c r="E876" s="27"/>
      <c r="H876" s="27"/>
      <c r="I876" s="27"/>
      <c r="BE876" s="27"/>
      <c r="BF876" s="27"/>
      <c r="BG876" s="27"/>
      <c r="BH876" s="27"/>
      <c r="DO876" s="27"/>
      <c r="DP876" s="27"/>
      <c r="DS876" s="27"/>
      <c r="DY876" s="27"/>
      <c r="DZ876" s="27"/>
      <c r="EA876" s="27"/>
      <c r="EB876" s="27"/>
      <c r="EC876" s="27"/>
      <c r="EV876" s="27"/>
    </row>
    <row r="877" customFormat="false" ht="15" hidden="false" customHeight="false" outlineLevel="0" collapsed="false">
      <c r="A877" s="27"/>
      <c r="E877" s="27"/>
      <c r="H877" s="27"/>
      <c r="I877" s="27"/>
      <c r="BE877" s="27"/>
      <c r="BF877" s="27"/>
      <c r="BG877" s="27"/>
      <c r="BH877" s="27"/>
      <c r="DO877" s="27"/>
      <c r="DP877" s="27"/>
      <c r="DS877" s="27"/>
      <c r="DY877" s="27"/>
      <c r="DZ877" s="27"/>
      <c r="EA877" s="27"/>
      <c r="EB877" s="27"/>
      <c r="EC877" s="27"/>
      <c r="EV877" s="27"/>
    </row>
    <row r="878" customFormat="false" ht="15" hidden="false" customHeight="false" outlineLevel="0" collapsed="false">
      <c r="A878" s="27"/>
      <c r="E878" s="27"/>
      <c r="H878" s="27"/>
      <c r="I878" s="27"/>
      <c r="BE878" s="27"/>
      <c r="BF878" s="27"/>
      <c r="BG878" s="27"/>
      <c r="BH878" s="27"/>
      <c r="DO878" s="27"/>
      <c r="DP878" s="27"/>
      <c r="DS878" s="27"/>
      <c r="DY878" s="27"/>
      <c r="DZ878" s="27"/>
      <c r="EA878" s="27"/>
      <c r="EB878" s="27"/>
      <c r="EC878" s="27"/>
      <c r="EV878" s="27"/>
    </row>
    <row r="879" customFormat="false" ht="15" hidden="false" customHeight="false" outlineLevel="0" collapsed="false">
      <c r="A879" s="27"/>
      <c r="E879" s="27"/>
      <c r="H879" s="27"/>
      <c r="I879" s="27"/>
      <c r="BE879" s="27"/>
      <c r="BF879" s="27"/>
      <c r="BG879" s="27"/>
      <c r="BH879" s="27"/>
      <c r="DO879" s="27"/>
      <c r="DP879" s="27"/>
      <c r="DS879" s="27"/>
      <c r="DY879" s="27"/>
      <c r="DZ879" s="27"/>
      <c r="EA879" s="27"/>
      <c r="EB879" s="27"/>
      <c r="EC879" s="27"/>
      <c r="EV879" s="27"/>
    </row>
    <row r="880" customFormat="false" ht="15" hidden="false" customHeight="false" outlineLevel="0" collapsed="false">
      <c r="A880" s="27"/>
      <c r="E880" s="27"/>
      <c r="H880" s="27"/>
      <c r="I880" s="27"/>
      <c r="BE880" s="27"/>
      <c r="BF880" s="27"/>
      <c r="BG880" s="27"/>
      <c r="BH880" s="27"/>
      <c r="DO880" s="27"/>
      <c r="DP880" s="27"/>
      <c r="DS880" s="27"/>
      <c r="DY880" s="27"/>
      <c r="DZ880" s="27"/>
      <c r="EA880" s="27"/>
      <c r="EB880" s="27"/>
      <c r="EC880" s="27"/>
      <c r="EV880" s="27"/>
    </row>
    <row r="881" customFormat="false" ht="15" hidden="false" customHeight="false" outlineLevel="0" collapsed="false">
      <c r="A881" s="27"/>
      <c r="E881" s="27"/>
      <c r="H881" s="27"/>
      <c r="I881" s="27"/>
      <c r="BE881" s="27"/>
      <c r="BF881" s="27"/>
      <c r="BG881" s="27"/>
      <c r="BH881" s="27"/>
      <c r="DO881" s="27"/>
      <c r="DP881" s="27"/>
      <c r="DS881" s="27"/>
      <c r="DY881" s="27"/>
      <c r="DZ881" s="27"/>
      <c r="EA881" s="27"/>
      <c r="EB881" s="27"/>
      <c r="EC881" s="27"/>
      <c r="EV881" s="27"/>
    </row>
    <row r="882" customFormat="false" ht="15" hidden="false" customHeight="false" outlineLevel="0" collapsed="false">
      <c r="A882" s="27"/>
      <c r="E882" s="27"/>
      <c r="H882" s="27"/>
      <c r="I882" s="27"/>
      <c r="BE882" s="27"/>
      <c r="BF882" s="27"/>
      <c r="BG882" s="27"/>
      <c r="BH882" s="27"/>
      <c r="DO882" s="27"/>
      <c r="DP882" s="27"/>
      <c r="DS882" s="27"/>
      <c r="DY882" s="27"/>
      <c r="DZ882" s="27"/>
      <c r="EA882" s="27"/>
      <c r="EB882" s="27"/>
      <c r="EC882" s="27"/>
      <c r="EV882" s="27"/>
    </row>
    <row r="883" customFormat="false" ht="15" hidden="false" customHeight="false" outlineLevel="0" collapsed="false">
      <c r="A883" s="27"/>
      <c r="E883" s="27"/>
      <c r="H883" s="27"/>
      <c r="I883" s="27"/>
      <c r="BE883" s="27"/>
      <c r="BF883" s="27"/>
      <c r="BG883" s="27"/>
      <c r="BH883" s="27"/>
      <c r="DO883" s="27"/>
      <c r="DP883" s="27"/>
      <c r="DS883" s="27"/>
      <c r="DY883" s="27"/>
      <c r="DZ883" s="27"/>
      <c r="EA883" s="27"/>
      <c r="EB883" s="27"/>
      <c r="EC883" s="27"/>
      <c r="EV883" s="27"/>
    </row>
    <row r="884" customFormat="false" ht="15" hidden="false" customHeight="false" outlineLevel="0" collapsed="false">
      <c r="A884" s="27"/>
      <c r="E884" s="27"/>
      <c r="H884" s="27"/>
      <c r="I884" s="27"/>
      <c r="BE884" s="27"/>
      <c r="BF884" s="27"/>
      <c r="BG884" s="27"/>
      <c r="BH884" s="27"/>
      <c r="DO884" s="27"/>
      <c r="DP884" s="27"/>
      <c r="DS884" s="27"/>
      <c r="DY884" s="27"/>
      <c r="DZ884" s="27"/>
      <c r="EA884" s="27"/>
      <c r="EB884" s="27"/>
      <c r="EC884" s="27"/>
      <c r="EV884" s="27"/>
    </row>
    <row r="885" customFormat="false" ht="15" hidden="false" customHeight="false" outlineLevel="0" collapsed="false">
      <c r="A885" s="27"/>
      <c r="E885" s="27"/>
      <c r="H885" s="27"/>
      <c r="I885" s="27"/>
      <c r="BE885" s="27"/>
      <c r="BF885" s="27"/>
      <c r="BG885" s="27"/>
      <c r="BH885" s="27"/>
      <c r="DO885" s="27"/>
      <c r="DP885" s="27"/>
      <c r="DS885" s="27"/>
      <c r="DY885" s="27"/>
      <c r="DZ885" s="27"/>
      <c r="EA885" s="27"/>
      <c r="EB885" s="27"/>
      <c r="EC885" s="27"/>
      <c r="EV885" s="27"/>
    </row>
    <row r="886" customFormat="false" ht="15" hidden="false" customHeight="false" outlineLevel="0" collapsed="false">
      <c r="A886" s="27"/>
      <c r="E886" s="27"/>
      <c r="H886" s="27"/>
      <c r="I886" s="27"/>
      <c r="BE886" s="27"/>
      <c r="BF886" s="27"/>
      <c r="BG886" s="27"/>
      <c r="BH886" s="27"/>
      <c r="DO886" s="27"/>
      <c r="DP886" s="27"/>
      <c r="DS886" s="27"/>
      <c r="DY886" s="27"/>
      <c r="DZ886" s="27"/>
      <c r="EA886" s="27"/>
      <c r="EB886" s="27"/>
      <c r="EC886" s="27"/>
      <c r="EV886" s="27"/>
    </row>
    <row r="887" customFormat="false" ht="15" hidden="false" customHeight="false" outlineLevel="0" collapsed="false">
      <c r="A887" s="27"/>
      <c r="E887" s="27"/>
      <c r="H887" s="27"/>
      <c r="I887" s="27"/>
      <c r="BE887" s="27"/>
      <c r="BF887" s="27"/>
      <c r="BG887" s="27"/>
      <c r="BH887" s="27"/>
      <c r="DO887" s="27"/>
      <c r="DP887" s="27"/>
      <c r="DS887" s="27"/>
      <c r="DY887" s="27"/>
      <c r="DZ887" s="27"/>
      <c r="EA887" s="27"/>
      <c r="EB887" s="27"/>
      <c r="EC887" s="27"/>
      <c r="EV887" s="27"/>
    </row>
    <row r="888" customFormat="false" ht="15" hidden="false" customHeight="false" outlineLevel="0" collapsed="false">
      <c r="A888" s="27"/>
      <c r="E888" s="27"/>
      <c r="H888" s="27"/>
      <c r="I888" s="27"/>
      <c r="BE888" s="27"/>
      <c r="BF888" s="27"/>
      <c r="BG888" s="27"/>
      <c r="BH888" s="27"/>
      <c r="DO888" s="27"/>
      <c r="DP888" s="27"/>
      <c r="DS888" s="27"/>
      <c r="DY888" s="27"/>
      <c r="DZ888" s="27"/>
      <c r="EA888" s="27"/>
      <c r="EB888" s="27"/>
      <c r="EC888" s="27"/>
      <c r="EV888" s="27"/>
    </row>
    <row r="889" customFormat="false" ht="15" hidden="false" customHeight="false" outlineLevel="0" collapsed="false">
      <c r="A889" s="27"/>
      <c r="E889" s="27"/>
      <c r="H889" s="27"/>
      <c r="I889" s="27"/>
      <c r="BE889" s="27"/>
      <c r="BF889" s="27"/>
      <c r="BG889" s="27"/>
      <c r="BH889" s="27"/>
      <c r="DO889" s="27"/>
      <c r="DP889" s="27"/>
      <c r="DS889" s="27"/>
      <c r="DY889" s="27"/>
      <c r="DZ889" s="27"/>
      <c r="EA889" s="27"/>
      <c r="EB889" s="27"/>
      <c r="EC889" s="27"/>
      <c r="EV889" s="27"/>
    </row>
    <row r="890" customFormat="false" ht="15" hidden="false" customHeight="false" outlineLevel="0" collapsed="false">
      <c r="A890" s="27"/>
      <c r="E890" s="27"/>
      <c r="H890" s="27"/>
      <c r="I890" s="27"/>
      <c r="BE890" s="27"/>
      <c r="BF890" s="27"/>
      <c r="BG890" s="27"/>
      <c r="BH890" s="27"/>
      <c r="DO890" s="27"/>
      <c r="DP890" s="27"/>
      <c r="DS890" s="27"/>
      <c r="DY890" s="27"/>
      <c r="DZ890" s="27"/>
      <c r="EA890" s="27"/>
      <c r="EB890" s="27"/>
      <c r="EC890" s="27"/>
      <c r="EV890" s="27"/>
    </row>
    <row r="891" customFormat="false" ht="15" hidden="false" customHeight="false" outlineLevel="0" collapsed="false">
      <c r="A891" s="27"/>
      <c r="E891" s="27"/>
      <c r="H891" s="27"/>
      <c r="I891" s="27"/>
      <c r="BE891" s="27"/>
      <c r="BF891" s="27"/>
      <c r="BG891" s="27"/>
      <c r="BH891" s="27"/>
      <c r="DO891" s="27"/>
      <c r="DP891" s="27"/>
      <c r="DS891" s="27"/>
      <c r="DY891" s="27"/>
      <c r="DZ891" s="27"/>
      <c r="EA891" s="27"/>
      <c r="EB891" s="27"/>
      <c r="EC891" s="27"/>
      <c r="EV891" s="27"/>
    </row>
    <row r="892" customFormat="false" ht="15" hidden="false" customHeight="false" outlineLevel="0" collapsed="false">
      <c r="A892" s="27"/>
      <c r="E892" s="27"/>
      <c r="H892" s="27"/>
      <c r="I892" s="27"/>
      <c r="BE892" s="27"/>
      <c r="BF892" s="27"/>
      <c r="BG892" s="27"/>
      <c r="BH892" s="27"/>
      <c r="DO892" s="27"/>
      <c r="DP892" s="27"/>
      <c r="DS892" s="27"/>
      <c r="DY892" s="27"/>
      <c r="DZ892" s="27"/>
      <c r="EA892" s="27"/>
      <c r="EB892" s="27"/>
      <c r="EC892" s="27"/>
      <c r="EV892" s="27"/>
    </row>
    <row r="893" customFormat="false" ht="15" hidden="false" customHeight="false" outlineLevel="0" collapsed="false">
      <c r="A893" s="27"/>
      <c r="E893" s="27"/>
      <c r="H893" s="27"/>
      <c r="I893" s="27"/>
      <c r="BE893" s="27"/>
      <c r="BF893" s="27"/>
      <c r="BG893" s="27"/>
      <c r="BH893" s="27"/>
      <c r="DO893" s="27"/>
      <c r="DP893" s="27"/>
      <c r="DS893" s="27"/>
      <c r="DY893" s="27"/>
      <c r="DZ893" s="27"/>
      <c r="EA893" s="27"/>
      <c r="EB893" s="27"/>
      <c r="EC893" s="27"/>
      <c r="EV893" s="27"/>
    </row>
    <row r="894" customFormat="false" ht="15" hidden="false" customHeight="false" outlineLevel="0" collapsed="false">
      <c r="A894" s="27"/>
      <c r="E894" s="27"/>
      <c r="H894" s="27"/>
      <c r="I894" s="27"/>
      <c r="BE894" s="27"/>
      <c r="BF894" s="27"/>
      <c r="BG894" s="27"/>
      <c r="BH894" s="27"/>
      <c r="DO894" s="27"/>
      <c r="DP894" s="27"/>
      <c r="DS894" s="27"/>
      <c r="DY894" s="27"/>
      <c r="DZ894" s="27"/>
      <c r="EA894" s="27"/>
      <c r="EB894" s="27"/>
      <c r="EC894" s="27"/>
      <c r="EV894" s="27"/>
    </row>
    <row r="895" customFormat="false" ht="15" hidden="false" customHeight="false" outlineLevel="0" collapsed="false">
      <c r="A895" s="27"/>
      <c r="E895" s="27"/>
      <c r="H895" s="27"/>
      <c r="I895" s="27"/>
      <c r="BE895" s="27"/>
      <c r="BF895" s="27"/>
      <c r="BG895" s="27"/>
      <c r="BH895" s="27"/>
      <c r="DO895" s="27"/>
      <c r="DP895" s="27"/>
      <c r="DS895" s="27"/>
      <c r="DY895" s="27"/>
      <c r="DZ895" s="27"/>
      <c r="EA895" s="27"/>
      <c r="EB895" s="27"/>
      <c r="EC895" s="27"/>
      <c r="EV895" s="27"/>
    </row>
    <row r="896" customFormat="false" ht="15" hidden="false" customHeight="false" outlineLevel="0" collapsed="false">
      <c r="A896" s="27"/>
      <c r="E896" s="27"/>
      <c r="H896" s="27"/>
      <c r="I896" s="27"/>
      <c r="BE896" s="27"/>
      <c r="BF896" s="27"/>
      <c r="BG896" s="27"/>
      <c r="BH896" s="27"/>
      <c r="DO896" s="27"/>
      <c r="DP896" s="27"/>
      <c r="DS896" s="27"/>
      <c r="DY896" s="27"/>
      <c r="DZ896" s="27"/>
      <c r="EA896" s="27"/>
      <c r="EB896" s="27"/>
      <c r="EC896" s="27"/>
      <c r="EV896" s="27"/>
    </row>
    <row r="897" customFormat="false" ht="15" hidden="false" customHeight="false" outlineLevel="0" collapsed="false">
      <c r="A897" s="27"/>
      <c r="E897" s="27"/>
      <c r="H897" s="27"/>
      <c r="I897" s="27"/>
      <c r="BE897" s="27"/>
      <c r="BF897" s="27"/>
      <c r="BG897" s="27"/>
      <c r="BH897" s="27"/>
      <c r="DO897" s="27"/>
      <c r="DP897" s="27"/>
      <c r="DS897" s="27"/>
      <c r="DY897" s="27"/>
      <c r="DZ897" s="27"/>
      <c r="EA897" s="27"/>
      <c r="EB897" s="27"/>
      <c r="EC897" s="27"/>
      <c r="EV897" s="27"/>
    </row>
    <row r="898" customFormat="false" ht="15" hidden="false" customHeight="false" outlineLevel="0" collapsed="false">
      <c r="A898" s="27"/>
      <c r="E898" s="27"/>
      <c r="H898" s="27"/>
      <c r="I898" s="27"/>
      <c r="BE898" s="27"/>
      <c r="BF898" s="27"/>
      <c r="BG898" s="27"/>
      <c r="BH898" s="27"/>
      <c r="DO898" s="27"/>
      <c r="DP898" s="27"/>
      <c r="DS898" s="27"/>
      <c r="DY898" s="27"/>
      <c r="DZ898" s="27"/>
      <c r="EA898" s="27"/>
      <c r="EB898" s="27"/>
      <c r="EC898" s="27"/>
      <c r="EV898" s="27"/>
    </row>
    <row r="899" customFormat="false" ht="15" hidden="false" customHeight="false" outlineLevel="0" collapsed="false">
      <c r="A899" s="27"/>
      <c r="E899" s="27"/>
      <c r="H899" s="27"/>
      <c r="I899" s="27"/>
      <c r="BE899" s="27"/>
      <c r="BF899" s="27"/>
      <c r="BG899" s="27"/>
      <c r="BH899" s="27"/>
      <c r="DO899" s="27"/>
      <c r="DP899" s="27"/>
      <c r="DS899" s="27"/>
      <c r="DY899" s="27"/>
      <c r="DZ899" s="27"/>
      <c r="EA899" s="27"/>
      <c r="EB899" s="27"/>
      <c r="EC899" s="27"/>
      <c r="EV899" s="27"/>
    </row>
    <row r="900" customFormat="false" ht="15" hidden="false" customHeight="false" outlineLevel="0" collapsed="false">
      <c r="A900" s="27"/>
      <c r="E900" s="27"/>
      <c r="H900" s="27"/>
      <c r="I900" s="27"/>
      <c r="BE900" s="27"/>
      <c r="BF900" s="27"/>
      <c r="BG900" s="27"/>
      <c r="BH900" s="27"/>
      <c r="DO900" s="27"/>
      <c r="DP900" s="27"/>
      <c r="DS900" s="27"/>
      <c r="DY900" s="27"/>
      <c r="DZ900" s="27"/>
      <c r="EA900" s="27"/>
      <c r="EB900" s="27"/>
      <c r="EC900" s="27"/>
      <c r="EV900" s="27"/>
    </row>
    <row r="901" customFormat="false" ht="15" hidden="false" customHeight="false" outlineLevel="0" collapsed="false">
      <c r="A901" s="27"/>
      <c r="E901" s="27"/>
      <c r="H901" s="27"/>
      <c r="I901" s="27"/>
      <c r="BE901" s="27"/>
      <c r="BF901" s="27"/>
      <c r="BG901" s="27"/>
      <c r="BH901" s="27"/>
      <c r="DO901" s="27"/>
      <c r="DP901" s="27"/>
      <c r="DS901" s="27"/>
      <c r="DY901" s="27"/>
      <c r="DZ901" s="27"/>
      <c r="EA901" s="27"/>
      <c r="EB901" s="27"/>
      <c r="EC901" s="27"/>
      <c r="EV901" s="27"/>
    </row>
    <row r="902" customFormat="false" ht="15" hidden="false" customHeight="false" outlineLevel="0" collapsed="false">
      <c r="A902" s="27"/>
      <c r="E902" s="27"/>
      <c r="H902" s="27"/>
      <c r="I902" s="27"/>
      <c r="BE902" s="27"/>
      <c r="BF902" s="27"/>
      <c r="BG902" s="27"/>
      <c r="BH902" s="27"/>
      <c r="DO902" s="27"/>
      <c r="DP902" s="27"/>
      <c r="DS902" s="27"/>
      <c r="DY902" s="27"/>
      <c r="DZ902" s="27"/>
      <c r="EA902" s="27"/>
      <c r="EB902" s="27"/>
      <c r="EC902" s="27"/>
      <c r="EV902" s="27"/>
    </row>
    <row r="903" customFormat="false" ht="15" hidden="false" customHeight="false" outlineLevel="0" collapsed="false">
      <c r="A903" s="27"/>
      <c r="E903" s="27"/>
      <c r="H903" s="27"/>
      <c r="I903" s="27"/>
      <c r="BE903" s="27"/>
      <c r="BF903" s="27"/>
      <c r="BG903" s="27"/>
      <c r="BH903" s="27"/>
      <c r="DO903" s="27"/>
      <c r="DP903" s="27"/>
      <c r="DS903" s="27"/>
      <c r="DY903" s="27"/>
      <c r="DZ903" s="27"/>
      <c r="EA903" s="27"/>
      <c r="EB903" s="27"/>
      <c r="EC903" s="27"/>
      <c r="EV903" s="27"/>
    </row>
    <row r="904" customFormat="false" ht="15" hidden="false" customHeight="false" outlineLevel="0" collapsed="false">
      <c r="A904" s="27"/>
      <c r="E904" s="27"/>
      <c r="H904" s="27"/>
      <c r="I904" s="27"/>
      <c r="BE904" s="27"/>
      <c r="BF904" s="27"/>
      <c r="BG904" s="27"/>
      <c r="BH904" s="27"/>
      <c r="DO904" s="27"/>
      <c r="DP904" s="27"/>
      <c r="DS904" s="27"/>
      <c r="DY904" s="27"/>
      <c r="DZ904" s="27"/>
      <c r="EA904" s="27"/>
      <c r="EB904" s="27"/>
      <c r="EC904" s="27"/>
      <c r="EV904" s="27"/>
    </row>
    <row r="905" customFormat="false" ht="15" hidden="false" customHeight="false" outlineLevel="0" collapsed="false">
      <c r="A905" s="27"/>
      <c r="E905" s="27"/>
      <c r="H905" s="27"/>
      <c r="I905" s="27"/>
      <c r="BE905" s="27"/>
      <c r="BF905" s="27"/>
      <c r="BG905" s="27"/>
      <c r="BH905" s="27"/>
      <c r="DO905" s="27"/>
      <c r="DP905" s="27"/>
      <c r="DS905" s="27"/>
      <c r="DY905" s="27"/>
      <c r="DZ905" s="27"/>
      <c r="EA905" s="27"/>
      <c r="EB905" s="27"/>
      <c r="EC905" s="27"/>
      <c r="EV905" s="27"/>
    </row>
    <row r="906" customFormat="false" ht="15" hidden="false" customHeight="false" outlineLevel="0" collapsed="false">
      <c r="A906" s="27"/>
      <c r="E906" s="27"/>
      <c r="H906" s="27"/>
      <c r="I906" s="27"/>
      <c r="BE906" s="27"/>
      <c r="BF906" s="27"/>
      <c r="BG906" s="27"/>
      <c r="BH906" s="27"/>
      <c r="DO906" s="27"/>
      <c r="DP906" s="27"/>
      <c r="DS906" s="27"/>
      <c r="DY906" s="27"/>
      <c r="DZ906" s="27"/>
      <c r="EA906" s="27"/>
      <c r="EB906" s="27"/>
      <c r="EC906" s="27"/>
      <c r="EV906" s="27"/>
    </row>
    <row r="907" customFormat="false" ht="15" hidden="false" customHeight="false" outlineLevel="0" collapsed="false">
      <c r="A907" s="27"/>
      <c r="E907" s="27"/>
      <c r="H907" s="27"/>
      <c r="I907" s="27"/>
      <c r="BE907" s="27"/>
      <c r="BF907" s="27"/>
      <c r="BG907" s="27"/>
      <c r="BH907" s="27"/>
      <c r="DO907" s="27"/>
      <c r="DP907" s="27"/>
      <c r="DS907" s="27"/>
      <c r="DY907" s="27"/>
      <c r="DZ907" s="27"/>
      <c r="EA907" s="27"/>
      <c r="EB907" s="27"/>
      <c r="EC907" s="27"/>
      <c r="EV907" s="27"/>
    </row>
    <row r="908" customFormat="false" ht="15" hidden="false" customHeight="false" outlineLevel="0" collapsed="false">
      <c r="A908" s="27"/>
      <c r="E908" s="27"/>
      <c r="H908" s="27"/>
      <c r="I908" s="27"/>
      <c r="BE908" s="27"/>
      <c r="BF908" s="27"/>
      <c r="BG908" s="27"/>
      <c r="BH908" s="27"/>
      <c r="DO908" s="27"/>
      <c r="DP908" s="27"/>
      <c r="DS908" s="27"/>
      <c r="DY908" s="27"/>
      <c r="DZ908" s="27"/>
      <c r="EA908" s="27"/>
      <c r="EB908" s="27"/>
      <c r="EC908" s="27"/>
      <c r="EV908" s="27"/>
    </row>
    <row r="909" customFormat="false" ht="15" hidden="false" customHeight="false" outlineLevel="0" collapsed="false">
      <c r="A909" s="27"/>
      <c r="E909" s="27"/>
      <c r="H909" s="27"/>
      <c r="I909" s="27"/>
      <c r="BE909" s="27"/>
      <c r="BF909" s="27"/>
      <c r="BG909" s="27"/>
      <c r="BH909" s="27"/>
      <c r="DO909" s="27"/>
      <c r="DP909" s="27"/>
      <c r="DS909" s="27"/>
      <c r="DY909" s="27"/>
      <c r="DZ909" s="27"/>
      <c r="EA909" s="27"/>
      <c r="EB909" s="27"/>
      <c r="EC909" s="27"/>
      <c r="EV909" s="27"/>
    </row>
    <row r="910" customFormat="false" ht="15" hidden="false" customHeight="false" outlineLevel="0" collapsed="false">
      <c r="A910" s="27"/>
      <c r="E910" s="27"/>
      <c r="H910" s="27"/>
      <c r="I910" s="27"/>
      <c r="BE910" s="27"/>
      <c r="BF910" s="27"/>
      <c r="BG910" s="27"/>
      <c r="BH910" s="27"/>
      <c r="DO910" s="27"/>
      <c r="DP910" s="27"/>
      <c r="DS910" s="27"/>
      <c r="DY910" s="27"/>
      <c r="DZ910" s="27"/>
      <c r="EA910" s="27"/>
      <c r="EB910" s="27"/>
      <c r="EC910" s="27"/>
      <c r="EV910" s="27"/>
    </row>
    <row r="911" customFormat="false" ht="15" hidden="false" customHeight="false" outlineLevel="0" collapsed="false">
      <c r="A911" s="27"/>
      <c r="E911" s="27"/>
      <c r="H911" s="27"/>
      <c r="I911" s="27"/>
      <c r="BE911" s="27"/>
      <c r="BF911" s="27"/>
      <c r="BG911" s="27"/>
      <c r="BH911" s="27"/>
      <c r="DO911" s="27"/>
      <c r="DP911" s="27"/>
      <c r="DS911" s="27"/>
      <c r="DY911" s="27"/>
      <c r="DZ911" s="27"/>
      <c r="EA911" s="27"/>
      <c r="EB911" s="27"/>
      <c r="EC911" s="27"/>
      <c r="EV911" s="27"/>
    </row>
    <row r="912" customFormat="false" ht="15" hidden="false" customHeight="false" outlineLevel="0" collapsed="false">
      <c r="A912" s="27"/>
      <c r="E912" s="27"/>
      <c r="H912" s="27"/>
      <c r="I912" s="27"/>
      <c r="BE912" s="27"/>
      <c r="BF912" s="27"/>
      <c r="BG912" s="27"/>
      <c r="BH912" s="27"/>
      <c r="DO912" s="27"/>
      <c r="DP912" s="27"/>
      <c r="DS912" s="27"/>
      <c r="DY912" s="27"/>
      <c r="DZ912" s="27"/>
      <c r="EA912" s="27"/>
      <c r="EB912" s="27"/>
      <c r="EC912" s="27"/>
      <c r="EV912" s="27"/>
    </row>
    <row r="913" customFormat="false" ht="15" hidden="false" customHeight="false" outlineLevel="0" collapsed="false">
      <c r="A913" s="27"/>
      <c r="E913" s="27"/>
      <c r="H913" s="27"/>
      <c r="I913" s="27"/>
      <c r="BE913" s="27"/>
      <c r="BF913" s="27"/>
      <c r="BG913" s="27"/>
      <c r="BH913" s="27"/>
      <c r="DO913" s="27"/>
      <c r="DP913" s="27"/>
      <c r="DS913" s="27"/>
      <c r="DY913" s="27"/>
      <c r="DZ913" s="27"/>
      <c r="EA913" s="27"/>
      <c r="EB913" s="27"/>
      <c r="EC913" s="27"/>
      <c r="EV913" s="27"/>
    </row>
    <row r="914" customFormat="false" ht="15" hidden="false" customHeight="false" outlineLevel="0" collapsed="false">
      <c r="A914" s="27"/>
      <c r="E914" s="27"/>
      <c r="H914" s="27"/>
      <c r="I914" s="27"/>
      <c r="BE914" s="27"/>
      <c r="BF914" s="27"/>
      <c r="BG914" s="27"/>
      <c r="BH914" s="27"/>
      <c r="DO914" s="27"/>
      <c r="DP914" s="27"/>
      <c r="DS914" s="27"/>
      <c r="DY914" s="27"/>
      <c r="DZ914" s="27"/>
      <c r="EA914" s="27"/>
      <c r="EB914" s="27"/>
      <c r="EC914" s="27"/>
      <c r="EV914" s="27"/>
    </row>
    <row r="915" customFormat="false" ht="15" hidden="false" customHeight="false" outlineLevel="0" collapsed="false">
      <c r="A915" s="27"/>
      <c r="E915" s="27"/>
      <c r="H915" s="27"/>
      <c r="I915" s="27"/>
      <c r="BE915" s="27"/>
      <c r="BF915" s="27"/>
      <c r="BG915" s="27"/>
      <c r="BH915" s="27"/>
      <c r="DO915" s="27"/>
      <c r="DP915" s="27"/>
      <c r="DS915" s="27"/>
      <c r="DY915" s="27"/>
      <c r="DZ915" s="27"/>
      <c r="EA915" s="27"/>
      <c r="EB915" s="27"/>
      <c r="EC915" s="27"/>
      <c r="EV915" s="27"/>
    </row>
    <row r="916" customFormat="false" ht="15" hidden="false" customHeight="false" outlineLevel="0" collapsed="false">
      <c r="A916" s="27"/>
      <c r="E916" s="27"/>
      <c r="H916" s="27"/>
      <c r="I916" s="27"/>
      <c r="BE916" s="27"/>
      <c r="BF916" s="27"/>
      <c r="BG916" s="27"/>
      <c r="BH916" s="27"/>
      <c r="DO916" s="27"/>
      <c r="DP916" s="27"/>
      <c r="DS916" s="27"/>
      <c r="DY916" s="27"/>
      <c r="DZ916" s="27"/>
      <c r="EA916" s="27"/>
      <c r="EB916" s="27"/>
      <c r="EC916" s="27"/>
      <c r="EV916" s="27"/>
    </row>
    <row r="917" customFormat="false" ht="15" hidden="false" customHeight="false" outlineLevel="0" collapsed="false">
      <c r="A917" s="27"/>
      <c r="E917" s="27"/>
      <c r="H917" s="27"/>
      <c r="I917" s="27"/>
      <c r="BE917" s="27"/>
      <c r="BF917" s="27"/>
      <c r="BG917" s="27"/>
      <c r="BH917" s="27"/>
      <c r="DO917" s="27"/>
      <c r="DP917" s="27"/>
      <c r="DS917" s="27"/>
      <c r="DY917" s="27"/>
      <c r="DZ917" s="27"/>
      <c r="EA917" s="27"/>
      <c r="EB917" s="27"/>
      <c r="EC917" s="27"/>
      <c r="EV917" s="27"/>
    </row>
    <row r="918" customFormat="false" ht="15" hidden="false" customHeight="false" outlineLevel="0" collapsed="false">
      <c r="A918" s="27"/>
      <c r="E918" s="27"/>
      <c r="H918" s="27"/>
      <c r="I918" s="27"/>
      <c r="BE918" s="27"/>
      <c r="BF918" s="27"/>
      <c r="BG918" s="27"/>
      <c r="BH918" s="27"/>
      <c r="DO918" s="27"/>
      <c r="DP918" s="27"/>
      <c r="DS918" s="27"/>
      <c r="DY918" s="27"/>
      <c r="DZ918" s="27"/>
      <c r="EA918" s="27"/>
      <c r="EB918" s="27"/>
      <c r="EC918" s="27"/>
      <c r="EV918" s="27"/>
    </row>
    <row r="919" customFormat="false" ht="15" hidden="false" customHeight="false" outlineLevel="0" collapsed="false">
      <c r="A919" s="27"/>
      <c r="E919" s="27"/>
      <c r="H919" s="27"/>
      <c r="I919" s="27"/>
      <c r="BE919" s="27"/>
      <c r="BF919" s="27"/>
      <c r="BG919" s="27"/>
      <c r="BH919" s="27"/>
      <c r="DO919" s="27"/>
      <c r="DP919" s="27"/>
      <c r="DS919" s="27"/>
      <c r="DY919" s="27"/>
      <c r="DZ919" s="27"/>
      <c r="EA919" s="27"/>
      <c r="EB919" s="27"/>
      <c r="EC919" s="27"/>
      <c r="EV919" s="27"/>
    </row>
    <row r="920" customFormat="false" ht="15" hidden="false" customHeight="false" outlineLevel="0" collapsed="false">
      <c r="A920" s="27"/>
      <c r="E920" s="27"/>
      <c r="H920" s="27"/>
      <c r="I920" s="27"/>
      <c r="BE920" s="27"/>
      <c r="BF920" s="27"/>
      <c r="BG920" s="27"/>
      <c r="BH920" s="27"/>
      <c r="DO920" s="27"/>
      <c r="DP920" s="27"/>
      <c r="DS920" s="27"/>
      <c r="DY920" s="27"/>
      <c r="DZ920" s="27"/>
      <c r="EA920" s="27"/>
      <c r="EB920" s="27"/>
      <c r="EC920" s="27"/>
      <c r="EV920" s="27"/>
    </row>
    <row r="921" customFormat="false" ht="15" hidden="false" customHeight="false" outlineLevel="0" collapsed="false">
      <c r="A921" s="27"/>
      <c r="E921" s="27"/>
      <c r="H921" s="27"/>
      <c r="I921" s="27"/>
      <c r="BE921" s="27"/>
      <c r="BF921" s="27"/>
      <c r="BG921" s="27"/>
      <c r="BH921" s="27"/>
      <c r="DO921" s="27"/>
      <c r="DP921" s="27"/>
      <c r="DS921" s="27"/>
      <c r="DY921" s="27"/>
      <c r="DZ921" s="27"/>
      <c r="EA921" s="27"/>
      <c r="EB921" s="27"/>
      <c r="EC921" s="27"/>
      <c r="EV921" s="27"/>
    </row>
    <row r="922" customFormat="false" ht="15" hidden="false" customHeight="false" outlineLevel="0" collapsed="false">
      <c r="A922" s="27"/>
      <c r="E922" s="27"/>
      <c r="H922" s="27"/>
      <c r="I922" s="27"/>
      <c r="BE922" s="27"/>
      <c r="BF922" s="27"/>
      <c r="BG922" s="27"/>
      <c r="BH922" s="27"/>
      <c r="DO922" s="27"/>
      <c r="DP922" s="27"/>
      <c r="DS922" s="27"/>
      <c r="DY922" s="27"/>
      <c r="DZ922" s="27"/>
      <c r="EA922" s="27"/>
      <c r="EB922" s="27"/>
      <c r="EC922" s="27"/>
      <c r="EV922" s="27"/>
    </row>
    <row r="923" customFormat="false" ht="15" hidden="false" customHeight="false" outlineLevel="0" collapsed="false">
      <c r="A923" s="27"/>
      <c r="E923" s="27"/>
      <c r="H923" s="27"/>
      <c r="I923" s="27"/>
      <c r="BE923" s="27"/>
      <c r="BF923" s="27"/>
      <c r="BG923" s="27"/>
      <c r="BH923" s="27"/>
      <c r="DO923" s="27"/>
      <c r="DP923" s="27"/>
      <c r="DS923" s="27"/>
      <c r="DY923" s="27"/>
      <c r="DZ923" s="27"/>
      <c r="EA923" s="27"/>
      <c r="EB923" s="27"/>
      <c r="EC923" s="27"/>
      <c r="EV923" s="27"/>
    </row>
    <row r="924" customFormat="false" ht="15" hidden="false" customHeight="false" outlineLevel="0" collapsed="false">
      <c r="A924" s="27"/>
      <c r="E924" s="27"/>
      <c r="H924" s="27"/>
      <c r="I924" s="27"/>
      <c r="BE924" s="27"/>
      <c r="BF924" s="27"/>
      <c r="BG924" s="27"/>
      <c r="BH924" s="27"/>
      <c r="DO924" s="27"/>
      <c r="DP924" s="27"/>
      <c r="DS924" s="27"/>
      <c r="DY924" s="27"/>
      <c r="DZ924" s="27"/>
      <c r="EA924" s="27"/>
      <c r="EB924" s="27"/>
      <c r="EC924" s="27"/>
      <c r="EV924" s="27"/>
    </row>
    <row r="925" customFormat="false" ht="15" hidden="false" customHeight="false" outlineLevel="0" collapsed="false">
      <c r="A925" s="27"/>
      <c r="E925" s="27"/>
      <c r="H925" s="27"/>
      <c r="I925" s="27"/>
      <c r="BE925" s="27"/>
      <c r="BF925" s="27"/>
      <c r="BG925" s="27"/>
      <c r="BH925" s="27"/>
      <c r="DO925" s="27"/>
      <c r="DP925" s="27"/>
      <c r="DS925" s="27"/>
      <c r="DY925" s="27"/>
      <c r="DZ925" s="27"/>
      <c r="EA925" s="27"/>
      <c r="EB925" s="27"/>
      <c r="EC925" s="27"/>
      <c r="EV925" s="27"/>
    </row>
    <row r="926" customFormat="false" ht="15" hidden="false" customHeight="false" outlineLevel="0" collapsed="false">
      <c r="A926" s="27"/>
      <c r="E926" s="27"/>
      <c r="H926" s="27"/>
      <c r="I926" s="27"/>
      <c r="BE926" s="27"/>
      <c r="BF926" s="27"/>
      <c r="BG926" s="27"/>
      <c r="BH926" s="27"/>
      <c r="DO926" s="27"/>
      <c r="DP926" s="27"/>
      <c r="DS926" s="27"/>
      <c r="DY926" s="27"/>
      <c r="DZ926" s="27"/>
      <c r="EA926" s="27"/>
      <c r="EB926" s="27"/>
      <c r="EC926" s="27"/>
      <c r="EV926" s="27"/>
    </row>
    <row r="927" customFormat="false" ht="15" hidden="false" customHeight="false" outlineLevel="0" collapsed="false">
      <c r="A927" s="27"/>
      <c r="E927" s="27"/>
      <c r="H927" s="27"/>
      <c r="I927" s="27"/>
      <c r="BE927" s="27"/>
      <c r="BF927" s="27"/>
      <c r="BG927" s="27"/>
      <c r="BH927" s="27"/>
      <c r="DO927" s="27"/>
      <c r="DP927" s="27"/>
      <c r="DS927" s="27"/>
      <c r="DY927" s="27"/>
      <c r="DZ927" s="27"/>
      <c r="EA927" s="27"/>
      <c r="EB927" s="27"/>
      <c r="EC927" s="27"/>
      <c r="EV927" s="27"/>
    </row>
    <row r="928" customFormat="false" ht="15" hidden="false" customHeight="false" outlineLevel="0" collapsed="false">
      <c r="A928" s="27"/>
      <c r="E928" s="27"/>
      <c r="H928" s="27"/>
      <c r="I928" s="27"/>
      <c r="BE928" s="27"/>
      <c r="BF928" s="27"/>
      <c r="BG928" s="27"/>
      <c r="BH928" s="27"/>
      <c r="DO928" s="27"/>
      <c r="DP928" s="27"/>
      <c r="DS928" s="27"/>
      <c r="DY928" s="27"/>
      <c r="DZ928" s="27"/>
      <c r="EA928" s="27"/>
      <c r="EB928" s="27"/>
      <c r="EC928" s="27"/>
      <c r="EV928" s="27"/>
    </row>
    <row r="929" customFormat="false" ht="15" hidden="false" customHeight="false" outlineLevel="0" collapsed="false">
      <c r="A929" s="27"/>
      <c r="E929" s="27"/>
      <c r="H929" s="27"/>
      <c r="I929" s="27"/>
      <c r="BE929" s="27"/>
      <c r="BF929" s="27"/>
      <c r="BG929" s="27"/>
      <c r="BH929" s="27"/>
      <c r="DO929" s="27"/>
      <c r="DP929" s="27"/>
      <c r="DS929" s="27"/>
      <c r="DY929" s="27"/>
      <c r="DZ929" s="27"/>
      <c r="EA929" s="27"/>
      <c r="EB929" s="27"/>
      <c r="EC929" s="27"/>
      <c r="EV929" s="27"/>
    </row>
    <row r="930" customFormat="false" ht="15" hidden="false" customHeight="false" outlineLevel="0" collapsed="false">
      <c r="A930" s="27"/>
      <c r="E930" s="27"/>
      <c r="H930" s="27"/>
      <c r="I930" s="27"/>
      <c r="BE930" s="27"/>
      <c r="BF930" s="27"/>
      <c r="BG930" s="27"/>
      <c r="BH930" s="27"/>
      <c r="DO930" s="27"/>
      <c r="DP930" s="27"/>
      <c r="DS930" s="27"/>
      <c r="DY930" s="27"/>
      <c r="DZ930" s="27"/>
      <c r="EA930" s="27"/>
      <c r="EB930" s="27"/>
      <c r="EC930" s="27"/>
      <c r="EV930" s="27"/>
    </row>
    <row r="931" customFormat="false" ht="15" hidden="false" customHeight="false" outlineLevel="0" collapsed="false">
      <c r="A931" s="27"/>
      <c r="E931" s="27"/>
      <c r="H931" s="27"/>
      <c r="I931" s="27"/>
      <c r="BE931" s="27"/>
      <c r="BF931" s="27"/>
      <c r="BG931" s="27"/>
      <c r="BH931" s="27"/>
      <c r="DO931" s="27"/>
      <c r="DP931" s="27"/>
      <c r="DS931" s="27"/>
      <c r="DY931" s="27"/>
      <c r="DZ931" s="27"/>
      <c r="EA931" s="27"/>
      <c r="EB931" s="27"/>
      <c r="EC931" s="27"/>
      <c r="EV931" s="27"/>
    </row>
    <row r="932" customFormat="false" ht="15" hidden="false" customHeight="false" outlineLevel="0" collapsed="false">
      <c r="A932" s="27"/>
      <c r="E932" s="27"/>
      <c r="H932" s="27"/>
      <c r="I932" s="27"/>
      <c r="BE932" s="27"/>
      <c r="BF932" s="27"/>
      <c r="BG932" s="27"/>
      <c r="BH932" s="27"/>
      <c r="DO932" s="27"/>
      <c r="DP932" s="27"/>
      <c r="DS932" s="27"/>
      <c r="DY932" s="27"/>
      <c r="DZ932" s="27"/>
      <c r="EA932" s="27"/>
      <c r="EB932" s="27"/>
      <c r="EC932" s="27"/>
      <c r="EV932" s="27"/>
    </row>
    <row r="933" customFormat="false" ht="15" hidden="false" customHeight="false" outlineLevel="0" collapsed="false">
      <c r="A933" s="27"/>
      <c r="E933" s="27"/>
      <c r="H933" s="27"/>
      <c r="I933" s="27"/>
      <c r="BE933" s="27"/>
      <c r="BF933" s="27"/>
      <c r="BG933" s="27"/>
      <c r="BH933" s="27"/>
      <c r="DO933" s="27"/>
      <c r="DP933" s="27"/>
      <c r="DS933" s="27"/>
      <c r="DY933" s="27"/>
      <c r="DZ933" s="27"/>
      <c r="EA933" s="27"/>
      <c r="EB933" s="27"/>
      <c r="EC933" s="27"/>
      <c r="EV933" s="27"/>
    </row>
    <row r="934" customFormat="false" ht="15" hidden="false" customHeight="false" outlineLevel="0" collapsed="false">
      <c r="A934" s="27"/>
      <c r="E934" s="27"/>
      <c r="H934" s="27"/>
      <c r="I934" s="27"/>
      <c r="BE934" s="27"/>
      <c r="BF934" s="27"/>
      <c r="BG934" s="27"/>
      <c r="BH934" s="27"/>
      <c r="DO934" s="27"/>
      <c r="DP934" s="27"/>
      <c r="DS934" s="27"/>
      <c r="DY934" s="27"/>
      <c r="DZ934" s="27"/>
      <c r="EA934" s="27"/>
      <c r="EB934" s="27"/>
      <c r="EC934" s="27"/>
      <c r="EV934" s="27"/>
    </row>
    <row r="935" customFormat="false" ht="15" hidden="false" customHeight="false" outlineLevel="0" collapsed="false">
      <c r="A935" s="27"/>
      <c r="E935" s="27"/>
      <c r="H935" s="27"/>
      <c r="I935" s="27"/>
      <c r="BE935" s="27"/>
      <c r="BF935" s="27"/>
      <c r="BG935" s="27"/>
      <c r="BH935" s="27"/>
      <c r="DO935" s="27"/>
      <c r="DP935" s="27"/>
      <c r="DS935" s="27"/>
      <c r="DY935" s="27"/>
      <c r="DZ935" s="27"/>
      <c r="EA935" s="27"/>
      <c r="EB935" s="27"/>
      <c r="EC935" s="27"/>
      <c r="EV935" s="27"/>
    </row>
    <row r="936" customFormat="false" ht="15" hidden="false" customHeight="false" outlineLevel="0" collapsed="false">
      <c r="A936" s="27"/>
      <c r="E936" s="27"/>
      <c r="H936" s="27"/>
      <c r="I936" s="27"/>
      <c r="BE936" s="27"/>
      <c r="BF936" s="27"/>
      <c r="BG936" s="27"/>
      <c r="BH936" s="27"/>
      <c r="DO936" s="27"/>
      <c r="DP936" s="27"/>
      <c r="DS936" s="27"/>
      <c r="DY936" s="27"/>
      <c r="DZ936" s="27"/>
      <c r="EA936" s="27"/>
      <c r="EB936" s="27"/>
      <c r="EC936" s="27"/>
      <c r="EV936" s="27"/>
    </row>
    <row r="937" customFormat="false" ht="15" hidden="false" customHeight="false" outlineLevel="0" collapsed="false">
      <c r="A937" s="27"/>
      <c r="E937" s="27"/>
      <c r="H937" s="27"/>
      <c r="I937" s="27"/>
      <c r="BE937" s="27"/>
      <c r="BF937" s="27"/>
      <c r="BG937" s="27"/>
      <c r="BH937" s="27"/>
      <c r="DO937" s="27"/>
      <c r="DP937" s="27"/>
      <c r="DS937" s="27"/>
      <c r="DY937" s="27"/>
      <c r="DZ937" s="27"/>
      <c r="EA937" s="27"/>
      <c r="EB937" s="27"/>
      <c r="EC937" s="27"/>
      <c r="EV937" s="27"/>
    </row>
    <row r="938" customFormat="false" ht="15" hidden="false" customHeight="false" outlineLevel="0" collapsed="false">
      <c r="A938" s="27"/>
      <c r="E938" s="27"/>
      <c r="H938" s="27"/>
      <c r="I938" s="27"/>
      <c r="BE938" s="27"/>
      <c r="BF938" s="27"/>
      <c r="BG938" s="27"/>
      <c r="BH938" s="27"/>
      <c r="DO938" s="27"/>
      <c r="DP938" s="27"/>
      <c r="DS938" s="27"/>
      <c r="DY938" s="27"/>
      <c r="DZ938" s="27"/>
      <c r="EA938" s="27"/>
      <c r="EB938" s="27"/>
      <c r="EC938" s="27"/>
      <c r="EV938" s="27"/>
    </row>
    <row r="939" customFormat="false" ht="15" hidden="false" customHeight="false" outlineLevel="0" collapsed="false">
      <c r="A939" s="27"/>
      <c r="E939" s="27"/>
      <c r="H939" s="27"/>
      <c r="I939" s="27"/>
      <c r="BE939" s="27"/>
      <c r="BF939" s="27"/>
      <c r="BG939" s="27"/>
      <c r="BH939" s="27"/>
      <c r="DO939" s="27"/>
      <c r="DP939" s="27"/>
      <c r="DS939" s="27"/>
      <c r="DY939" s="27"/>
      <c r="DZ939" s="27"/>
      <c r="EA939" s="27"/>
      <c r="EB939" s="27"/>
      <c r="EC939" s="27"/>
      <c r="EV939" s="27"/>
    </row>
    <row r="940" customFormat="false" ht="15" hidden="false" customHeight="false" outlineLevel="0" collapsed="false">
      <c r="A940" s="27"/>
      <c r="E940" s="27"/>
      <c r="H940" s="27"/>
      <c r="I940" s="27"/>
      <c r="BE940" s="27"/>
      <c r="BF940" s="27"/>
      <c r="BG940" s="27"/>
      <c r="BH940" s="27"/>
      <c r="DO940" s="27"/>
      <c r="DP940" s="27"/>
      <c r="DS940" s="27"/>
      <c r="DY940" s="27"/>
      <c r="DZ940" s="27"/>
      <c r="EA940" s="27"/>
      <c r="EB940" s="27"/>
      <c r="EC940" s="27"/>
      <c r="EV940" s="27"/>
    </row>
    <row r="941" customFormat="false" ht="15" hidden="false" customHeight="false" outlineLevel="0" collapsed="false">
      <c r="A941" s="27"/>
      <c r="E941" s="27"/>
      <c r="H941" s="27"/>
      <c r="I941" s="27"/>
      <c r="BE941" s="27"/>
      <c r="BF941" s="27"/>
      <c r="BG941" s="27"/>
      <c r="BH941" s="27"/>
      <c r="DO941" s="27"/>
      <c r="DP941" s="27"/>
      <c r="DS941" s="27"/>
      <c r="DY941" s="27"/>
      <c r="DZ941" s="27"/>
      <c r="EA941" s="27"/>
      <c r="EB941" s="27"/>
      <c r="EC941" s="27"/>
      <c r="EV941" s="27"/>
    </row>
    <row r="942" customFormat="false" ht="15" hidden="false" customHeight="false" outlineLevel="0" collapsed="false">
      <c r="A942" s="27"/>
      <c r="E942" s="27"/>
      <c r="H942" s="27"/>
      <c r="I942" s="27"/>
      <c r="BE942" s="27"/>
      <c r="BF942" s="27"/>
      <c r="BG942" s="27"/>
      <c r="BH942" s="27"/>
      <c r="DO942" s="27"/>
      <c r="DP942" s="27"/>
      <c r="DS942" s="27"/>
      <c r="DY942" s="27"/>
      <c r="DZ942" s="27"/>
      <c r="EA942" s="27"/>
      <c r="EB942" s="27"/>
      <c r="EC942" s="27"/>
      <c r="EV942" s="27"/>
    </row>
    <row r="943" customFormat="false" ht="15" hidden="false" customHeight="false" outlineLevel="0" collapsed="false">
      <c r="A943" s="27"/>
      <c r="E943" s="27"/>
      <c r="H943" s="27"/>
      <c r="I943" s="27"/>
      <c r="BE943" s="27"/>
      <c r="BF943" s="27"/>
      <c r="BG943" s="27"/>
      <c r="BH943" s="27"/>
      <c r="DO943" s="27"/>
      <c r="DP943" s="27"/>
      <c r="DS943" s="27"/>
      <c r="DY943" s="27"/>
      <c r="DZ943" s="27"/>
      <c r="EA943" s="27"/>
      <c r="EB943" s="27"/>
      <c r="EC943" s="27"/>
      <c r="EV943" s="27"/>
    </row>
    <row r="944" customFormat="false" ht="15" hidden="false" customHeight="false" outlineLevel="0" collapsed="false">
      <c r="A944" s="27"/>
      <c r="E944" s="27"/>
      <c r="H944" s="27"/>
      <c r="I944" s="27"/>
      <c r="BE944" s="27"/>
      <c r="BF944" s="27"/>
      <c r="BG944" s="27"/>
      <c r="BH944" s="27"/>
      <c r="DO944" s="27"/>
      <c r="DP944" s="27"/>
      <c r="DS944" s="27"/>
      <c r="DY944" s="27"/>
      <c r="DZ944" s="27"/>
      <c r="EA944" s="27"/>
      <c r="EB944" s="27"/>
      <c r="EC944" s="27"/>
      <c r="EV944" s="27"/>
    </row>
    <row r="945" customFormat="false" ht="15" hidden="false" customHeight="false" outlineLevel="0" collapsed="false">
      <c r="A945" s="27"/>
      <c r="E945" s="27"/>
      <c r="H945" s="27"/>
      <c r="I945" s="27"/>
      <c r="BE945" s="27"/>
      <c r="BF945" s="27"/>
      <c r="BG945" s="27"/>
      <c r="BH945" s="27"/>
      <c r="DO945" s="27"/>
      <c r="DP945" s="27"/>
      <c r="DS945" s="27"/>
      <c r="DY945" s="27"/>
      <c r="DZ945" s="27"/>
      <c r="EA945" s="27"/>
      <c r="EB945" s="27"/>
      <c r="EC945" s="27"/>
      <c r="EV945" s="27"/>
    </row>
    <row r="946" customFormat="false" ht="15" hidden="false" customHeight="false" outlineLevel="0" collapsed="false">
      <c r="A946" s="27"/>
      <c r="E946" s="27"/>
      <c r="H946" s="27"/>
      <c r="I946" s="27"/>
      <c r="BE946" s="27"/>
      <c r="BF946" s="27"/>
      <c r="BG946" s="27"/>
      <c r="BH946" s="27"/>
      <c r="DO946" s="27"/>
      <c r="DP946" s="27"/>
      <c r="DS946" s="27"/>
      <c r="DY946" s="27"/>
      <c r="DZ946" s="27"/>
      <c r="EA946" s="27"/>
      <c r="EB946" s="27"/>
      <c r="EC946" s="27"/>
      <c r="EV946" s="27"/>
    </row>
    <row r="947" customFormat="false" ht="15" hidden="false" customHeight="false" outlineLevel="0" collapsed="false">
      <c r="A947" s="27"/>
      <c r="E947" s="27"/>
      <c r="H947" s="27"/>
      <c r="I947" s="27"/>
      <c r="BE947" s="27"/>
      <c r="BF947" s="27"/>
      <c r="BG947" s="27"/>
      <c r="BH947" s="27"/>
      <c r="DO947" s="27"/>
      <c r="DP947" s="27"/>
      <c r="DS947" s="27"/>
      <c r="DY947" s="27"/>
      <c r="DZ947" s="27"/>
      <c r="EA947" s="27"/>
      <c r="EB947" s="27"/>
      <c r="EC947" s="27"/>
      <c r="EV947" s="27"/>
    </row>
    <row r="948" customFormat="false" ht="15" hidden="false" customHeight="false" outlineLevel="0" collapsed="false">
      <c r="A948" s="27"/>
      <c r="E948" s="27"/>
      <c r="H948" s="27"/>
      <c r="I948" s="27"/>
      <c r="BE948" s="27"/>
      <c r="BF948" s="27"/>
      <c r="BG948" s="27"/>
      <c r="BH948" s="27"/>
      <c r="DO948" s="27"/>
      <c r="DP948" s="27"/>
      <c r="DS948" s="27"/>
      <c r="DY948" s="27"/>
      <c r="DZ948" s="27"/>
      <c r="EA948" s="27"/>
      <c r="EB948" s="27"/>
      <c r="EC948" s="27"/>
      <c r="EV948" s="27"/>
    </row>
    <row r="949" customFormat="false" ht="15" hidden="false" customHeight="false" outlineLevel="0" collapsed="false">
      <c r="A949" s="27"/>
      <c r="E949" s="27"/>
      <c r="H949" s="27"/>
      <c r="I949" s="27"/>
      <c r="BE949" s="27"/>
      <c r="BF949" s="27"/>
      <c r="BG949" s="27"/>
      <c r="BH949" s="27"/>
      <c r="DO949" s="27"/>
      <c r="DP949" s="27"/>
      <c r="DS949" s="27"/>
      <c r="DY949" s="27"/>
      <c r="DZ949" s="27"/>
      <c r="EA949" s="27"/>
      <c r="EB949" s="27"/>
      <c r="EC949" s="27"/>
      <c r="EV949" s="27"/>
    </row>
    <row r="950" customFormat="false" ht="15" hidden="false" customHeight="false" outlineLevel="0" collapsed="false">
      <c r="A950" s="27"/>
      <c r="E950" s="27"/>
      <c r="H950" s="27"/>
      <c r="I950" s="27"/>
      <c r="BE950" s="27"/>
      <c r="BF950" s="27"/>
      <c r="BG950" s="27"/>
      <c r="BH950" s="27"/>
      <c r="DO950" s="27"/>
      <c r="DP950" s="27"/>
      <c r="DS950" s="27"/>
      <c r="DY950" s="27"/>
      <c r="DZ950" s="27"/>
      <c r="EA950" s="27"/>
      <c r="EB950" s="27"/>
      <c r="EC950" s="27"/>
      <c r="EV950" s="27"/>
    </row>
    <row r="951" customFormat="false" ht="15" hidden="false" customHeight="false" outlineLevel="0" collapsed="false">
      <c r="A951" s="27"/>
      <c r="E951" s="27"/>
      <c r="H951" s="27"/>
      <c r="I951" s="27"/>
      <c r="BE951" s="27"/>
      <c r="BF951" s="27"/>
      <c r="BG951" s="27"/>
      <c r="BH951" s="27"/>
      <c r="DO951" s="27"/>
      <c r="DP951" s="27"/>
      <c r="DS951" s="27"/>
      <c r="DY951" s="27"/>
      <c r="DZ951" s="27"/>
      <c r="EA951" s="27"/>
      <c r="EB951" s="27"/>
      <c r="EC951" s="27"/>
      <c r="EV951" s="27"/>
    </row>
    <row r="952" customFormat="false" ht="15" hidden="false" customHeight="false" outlineLevel="0" collapsed="false">
      <c r="A952" s="27"/>
      <c r="E952" s="27"/>
      <c r="H952" s="27"/>
      <c r="I952" s="27"/>
      <c r="BE952" s="27"/>
      <c r="BF952" s="27"/>
      <c r="BG952" s="27"/>
      <c r="BH952" s="27"/>
      <c r="DO952" s="27"/>
      <c r="DP952" s="27"/>
      <c r="DS952" s="27"/>
      <c r="DY952" s="27"/>
      <c r="DZ952" s="27"/>
      <c r="EA952" s="27"/>
      <c r="EB952" s="27"/>
      <c r="EC952" s="27"/>
      <c r="EV952" s="27"/>
    </row>
    <row r="953" customFormat="false" ht="15" hidden="false" customHeight="false" outlineLevel="0" collapsed="false">
      <c r="A953" s="27"/>
      <c r="E953" s="27"/>
      <c r="H953" s="27"/>
      <c r="I953" s="27"/>
      <c r="BE953" s="27"/>
      <c r="BF953" s="27"/>
      <c r="BG953" s="27"/>
      <c r="BH953" s="27"/>
      <c r="DO953" s="27"/>
      <c r="DP953" s="27"/>
      <c r="DS953" s="27"/>
      <c r="DY953" s="27"/>
      <c r="DZ953" s="27"/>
      <c r="EA953" s="27"/>
      <c r="EB953" s="27"/>
      <c r="EC953" s="27"/>
      <c r="EV953" s="27"/>
    </row>
    <row r="954" customFormat="false" ht="15" hidden="false" customHeight="false" outlineLevel="0" collapsed="false">
      <c r="A954" s="27"/>
      <c r="E954" s="27"/>
      <c r="H954" s="27"/>
      <c r="I954" s="27"/>
      <c r="BE954" s="27"/>
      <c r="BF954" s="27"/>
      <c r="BG954" s="27"/>
      <c r="BH954" s="27"/>
      <c r="DO954" s="27"/>
      <c r="DP954" s="27"/>
      <c r="DS954" s="27"/>
      <c r="DY954" s="27"/>
      <c r="DZ954" s="27"/>
      <c r="EA954" s="27"/>
      <c r="EB954" s="27"/>
      <c r="EC954" s="27"/>
      <c r="EV954" s="27"/>
    </row>
    <row r="955" customFormat="false" ht="15" hidden="false" customHeight="false" outlineLevel="0" collapsed="false">
      <c r="A955" s="27"/>
      <c r="E955" s="27"/>
      <c r="H955" s="27"/>
      <c r="I955" s="27"/>
      <c r="BE955" s="27"/>
      <c r="BF955" s="27"/>
      <c r="BG955" s="27"/>
      <c r="BH955" s="27"/>
      <c r="DO955" s="27"/>
      <c r="DP955" s="27"/>
      <c r="DS955" s="27"/>
      <c r="DY955" s="27"/>
      <c r="DZ955" s="27"/>
      <c r="EA955" s="27"/>
      <c r="EB955" s="27"/>
      <c r="EC955" s="27"/>
      <c r="EV955" s="27"/>
    </row>
    <row r="956" customFormat="false" ht="15" hidden="false" customHeight="false" outlineLevel="0" collapsed="false">
      <c r="A956" s="27"/>
      <c r="E956" s="27"/>
      <c r="H956" s="27"/>
      <c r="I956" s="27"/>
      <c r="BE956" s="27"/>
      <c r="BF956" s="27"/>
      <c r="BG956" s="27"/>
      <c r="BH956" s="27"/>
      <c r="DO956" s="27"/>
      <c r="DP956" s="27"/>
      <c r="DS956" s="27"/>
      <c r="DY956" s="27"/>
      <c r="DZ956" s="27"/>
      <c r="EA956" s="27"/>
      <c r="EB956" s="27"/>
      <c r="EC956" s="27"/>
      <c r="EV956" s="27"/>
    </row>
    <row r="957" customFormat="false" ht="15" hidden="false" customHeight="false" outlineLevel="0" collapsed="false">
      <c r="A957" s="27"/>
      <c r="E957" s="27"/>
      <c r="H957" s="27"/>
      <c r="I957" s="27"/>
      <c r="BE957" s="27"/>
      <c r="BF957" s="27"/>
      <c r="BG957" s="27"/>
      <c r="BH957" s="27"/>
      <c r="DO957" s="27"/>
      <c r="DP957" s="27"/>
      <c r="DS957" s="27"/>
      <c r="DY957" s="27"/>
      <c r="DZ957" s="27"/>
      <c r="EA957" s="27"/>
      <c r="EB957" s="27"/>
      <c r="EC957" s="27"/>
      <c r="EV957" s="27"/>
    </row>
    <row r="958" customFormat="false" ht="15" hidden="false" customHeight="false" outlineLevel="0" collapsed="false">
      <c r="A958" s="27"/>
      <c r="E958" s="27"/>
      <c r="H958" s="27"/>
      <c r="I958" s="27"/>
      <c r="BE958" s="27"/>
      <c r="BF958" s="27"/>
      <c r="BG958" s="27"/>
      <c r="BH958" s="27"/>
      <c r="DO958" s="27"/>
      <c r="DP958" s="27"/>
      <c r="DS958" s="27"/>
      <c r="DY958" s="27"/>
      <c r="DZ958" s="27"/>
      <c r="EA958" s="27"/>
      <c r="EB958" s="27"/>
      <c r="EC958" s="27"/>
      <c r="EV958" s="27"/>
    </row>
    <row r="959" customFormat="false" ht="15" hidden="false" customHeight="false" outlineLevel="0" collapsed="false">
      <c r="A959" s="27"/>
      <c r="E959" s="27"/>
      <c r="H959" s="27"/>
      <c r="I959" s="27"/>
      <c r="BE959" s="27"/>
      <c r="BF959" s="27"/>
      <c r="BG959" s="27"/>
      <c r="BH959" s="27"/>
      <c r="DO959" s="27"/>
      <c r="DP959" s="27"/>
      <c r="DS959" s="27"/>
      <c r="DY959" s="27"/>
      <c r="DZ959" s="27"/>
      <c r="EA959" s="27"/>
      <c r="EB959" s="27"/>
      <c r="EC959" s="27"/>
      <c r="EV959" s="27"/>
    </row>
    <row r="960" customFormat="false" ht="15" hidden="false" customHeight="false" outlineLevel="0" collapsed="false">
      <c r="A960" s="27"/>
      <c r="E960" s="27"/>
      <c r="H960" s="27"/>
      <c r="I960" s="27"/>
      <c r="BE960" s="27"/>
      <c r="BF960" s="27"/>
      <c r="BG960" s="27"/>
      <c r="BH960" s="27"/>
      <c r="DO960" s="27"/>
      <c r="DP960" s="27"/>
      <c r="DS960" s="27"/>
      <c r="DY960" s="27"/>
      <c r="DZ960" s="27"/>
      <c r="EA960" s="27"/>
      <c r="EB960" s="27"/>
      <c r="EC960" s="27"/>
      <c r="EV960" s="27"/>
    </row>
    <row r="961" customFormat="false" ht="15" hidden="false" customHeight="false" outlineLevel="0" collapsed="false">
      <c r="A961" s="27"/>
      <c r="E961" s="27"/>
      <c r="H961" s="27"/>
      <c r="I961" s="27"/>
      <c r="BE961" s="27"/>
      <c r="BF961" s="27"/>
      <c r="BG961" s="27"/>
      <c r="BH961" s="27"/>
      <c r="DO961" s="27"/>
      <c r="DP961" s="27"/>
      <c r="DS961" s="27"/>
      <c r="DY961" s="27"/>
      <c r="DZ961" s="27"/>
      <c r="EA961" s="27"/>
      <c r="EB961" s="27"/>
      <c r="EC961" s="27"/>
      <c r="EV961" s="27"/>
    </row>
    <row r="962" customFormat="false" ht="15" hidden="false" customHeight="false" outlineLevel="0" collapsed="false">
      <c r="A962" s="27"/>
      <c r="E962" s="27"/>
      <c r="H962" s="27"/>
      <c r="I962" s="27"/>
      <c r="BE962" s="27"/>
      <c r="BF962" s="27"/>
      <c r="BG962" s="27"/>
      <c r="BH962" s="27"/>
      <c r="DO962" s="27"/>
      <c r="DP962" s="27"/>
      <c r="DS962" s="27"/>
      <c r="DY962" s="27"/>
      <c r="DZ962" s="27"/>
      <c r="EA962" s="27"/>
      <c r="EB962" s="27"/>
      <c r="EC962" s="27"/>
      <c r="EV962" s="27"/>
    </row>
    <row r="963" customFormat="false" ht="15" hidden="false" customHeight="false" outlineLevel="0" collapsed="false">
      <c r="A963" s="27"/>
      <c r="E963" s="27"/>
      <c r="H963" s="27"/>
      <c r="I963" s="27"/>
      <c r="BE963" s="27"/>
      <c r="BF963" s="27"/>
      <c r="BG963" s="27"/>
      <c r="BH963" s="27"/>
      <c r="DO963" s="27"/>
      <c r="DP963" s="27"/>
      <c r="DS963" s="27"/>
      <c r="DY963" s="27"/>
      <c r="DZ963" s="27"/>
      <c r="EA963" s="27"/>
      <c r="EB963" s="27"/>
      <c r="EC963" s="27"/>
      <c r="EV963" s="27"/>
    </row>
    <row r="964" customFormat="false" ht="15" hidden="false" customHeight="false" outlineLevel="0" collapsed="false">
      <c r="A964" s="27"/>
      <c r="E964" s="27"/>
      <c r="H964" s="27"/>
      <c r="I964" s="27"/>
      <c r="BE964" s="27"/>
      <c r="BF964" s="27"/>
      <c r="BG964" s="27"/>
      <c r="BH964" s="27"/>
      <c r="DO964" s="27"/>
      <c r="DP964" s="27"/>
      <c r="DS964" s="27"/>
      <c r="DY964" s="27"/>
      <c r="DZ964" s="27"/>
      <c r="EA964" s="27"/>
      <c r="EB964" s="27"/>
      <c r="EC964" s="27"/>
      <c r="EV964" s="27"/>
    </row>
    <row r="965" customFormat="false" ht="15" hidden="false" customHeight="false" outlineLevel="0" collapsed="false">
      <c r="A965" s="27"/>
      <c r="E965" s="27"/>
      <c r="H965" s="27"/>
      <c r="I965" s="27"/>
      <c r="BE965" s="27"/>
      <c r="BF965" s="27"/>
      <c r="BG965" s="27"/>
      <c r="BH965" s="27"/>
      <c r="DO965" s="27"/>
      <c r="DP965" s="27"/>
      <c r="DS965" s="27"/>
      <c r="DY965" s="27"/>
      <c r="DZ965" s="27"/>
      <c r="EA965" s="27"/>
      <c r="EB965" s="27"/>
      <c r="EC965" s="27"/>
      <c r="EV965" s="27"/>
    </row>
    <row r="966" customFormat="false" ht="15" hidden="false" customHeight="false" outlineLevel="0" collapsed="false">
      <c r="A966" s="27"/>
      <c r="E966" s="27"/>
      <c r="H966" s="27"/>
      <c r="I966" s="27"/>
      <c r="BE966" s="27"/>
      <c r="BF966" s="27"/>
      <c r="BG966" s="27"/>
      <c r="BH966" s="27"/>
      <c r="DO966" s="27"/>
      <c r="DP966" s="27"/>
      <c r="DS966" s="27"/>
      <c r="DY966" s="27"/>
      <c r="DZ966" s="27"/>
      <c r="EA966" s="27"/>
      <c r="EB966" s="27"/>
      <c r="EC966" s="27"/>
      <c r="EV966" s="27"/>
    </row>
    <row r="967" customFormat="false" ht="15" hidden="false" customHeight="false" outlineLevel="0" collapsed="false">
      <c r="A967" s="27"/>
      <c r="E967" s="27"/>
      <c r="H967" s="27"/>
      <c r="I967" s="27"/>
      <c r="BE967" s="27"/>
      <c r="BF967" s="27"/>
      <c r="BG967" s="27"/>
      <c r="BH967" s="27"/>
      <c r="DO967" s="27"/>
      <c r="DP967" s="27"/>
      <c r="DS967" s="27"/>
      <c r="DY967" s="27"/>
      <c r="DZ967" s="27"/>
      <c r="EA967" s="27"/>
      <c r="EB967" s="27"/>
      <c r="EC967" s="27"/>
      <c r="EV967" s="27"/>
    </row>
    <row r="968" customFormat="false" ht="15" hidden="false" customHeight="false" outlineLevel="0" collapsed="false">
      <c r="A968" s="27"/>
      <c r="E968" s="27"/>
      <c r="H968" s="27"/>
      <c r="I968" s="27"/>
      <c r="BE968" s="27"/>
      <c r="BF968" s="27"/>
      <c r="BG968" s="27"/>
      <c r="BH968" s="27"/>
      <c r="DO968" s="27"/>
      <c r="DP968" s="27"/>
      <c r="DS968" s="27"/>
      <c r="DY968" s="27"/>
      <c r="DZ968" s="27"/>
      <c r="EA968" s="27"/>
      <c r="EB968" s="27"/>
      <c r="EC968" s="27"/>
      <c r="EV968" s="27"/>
    </row>
    <row r="969" customFormat="false" ht="15" hidden="false" customHeight="false" outlineLevel="0" collapsed="false">
      <c r="A969" s="27"/>
      <c r="E969" s="27"/>
      <c r="H969" s="27"/>
      <c r="I969" s="27"/>
      <c r="BE969" s="27"/>
      <c r="BF969" s="27"/>
      <c r="BG969" s="27"/>
      <c r="BH969" s="27"/>
      <c r="DO969" s="27"/>
      <c r="DP969" s="27"/>
      <c r="DS969" s="27"/>
      <c r="DY969" s="27"/>
      <c r="DZ969" s="27"/>
      <c r="EA969" s="27"/>
      <c r="EB969" s="27"/>
      <c r="EC969" s="27"/>
      <c r="EV969" s="27"/>
    </row>
    <row r="970" customFormat="false" ht="15" hidden="false" customHeight="false" outlineLevel="0" collapsed="false">
      <c r="A970" s="27"/>
      <c r="E970" s="27"/>
      <c r="H970" s="27"/>
      <c r="I970" s="27"/>
      <c r="BE970" s="27"/>
      <c r="BF970" s="27"/>
      <c r="BG970" s="27"/>
      <c r="BH970" s="27"/>
      <c r="DO970" s="27"/>
      <c r="DP970" s="27"/>
      <c r="DS970" s="27"/>
      <c r="DY970" s="27"/>
      <c r="DZ970" s="27"/>
      <c r="EA970" s="27"/>
      <c r="EB970" s="27"/>
      <c r="EC970" s="27"/>
      <c r="EV970" s="27"/>
    </row>
    <row r="971" customFormat="false" ht="15" hidden="false" customHeight="false" outlineLevel="0" collapsed="false">
      <c r="A971" s="27"/>
      <c r="E971" s="27"/>
      <c r="H971" s="27"/>
      <c r="I971" s="27"/>
      <c r="BE971" s="27"/>
      <c r="BF971" s="27"/>
      <c r="BG971" s="27"/>
      <c r="BH971" s="27"/>
      <c r="DO971" s="27"/>
      <c r="DP971" s="27"/>
      <c r="DS971" s="27"/>
      <c r="DY971" s="27"/>
      <c r="DZ971" s="27"/>
      <c r="EA971" s="27"/>
      <c r="EB971" s="27"/>
      <c r="EC971" s="27"/>
      <c r="EV971" s="27"/>
    </row>
    <row r="972" customFormat="false" ht="15" hidden="false" customHeight="false" outlineLevel="0" collapsed="false">
      <c r="A972" s="27"/>
      <c r="E972" s="27"/>
      <c r="H972" s="27"/>
      <c r="I972" s="27"/>
      <c r="BE972" s="27"/>
      <c r="BF972" s="27"/>
      <c r="BG972" s="27"/>
      <c r="BH972" s="27"/>
      <c r="DO972" s="27"/>
      <c r="DP972" s="27"/>
      <c r="DS972" s="27"/>
      <c r="DY972" s="27"/>
      <c r="DZ972" s="27"/>
      <c r="EA972" s="27"/>
      <c r="EB972" s="27"/>
      <c r="EC972" s="27"/>
      <c r="EV972" s="27"/>
    </row>
    <row r="973" customFormat="false" ht="15" hidden="false" customHeight="false" outlineLevel="0" collapsed="false">
      <c r="A973" s="27"/>
      <c r="E973" s="27"/>
      <c r="H973" s="27"/>
      <c r="I973" s="27"/>
      <c r="BE973" s="27"/>
      <c r="BF973" s="27"/>
      <c r="BG973" s="27"/>
      <c r="BH973" s="27"/>
      <c r="DO973" s="27"/>
      <c r="DP973" s="27"/>
      <c r="DS973" s="27"/>
      <c r="DY973" s="27"/>
      <c r="DZ973" s="27"/>
      <c r="EA973" s="27"/>
      <c r="EB973" s="27"/>
      <c r="EC973" s="27"/>
      <c r="EV973" s="27"/>
    </row>
    <row r="974" customFormat="false" ht="15" hidden="false" customHeight="false" outlineLevel="0" collapsed="false">
      <c r="A974" s="27"/>
      <c r="E974" s="27"/>
      <c r="H974" s="27"/>
      <c r="I974" s="27"/>
      <c r="BE974" s="27"/>
      <c r="BF974" s="27"/>
      <c r="BG974" s="27"/>
      <c r="BH974" s="27"/>
      <c r="DO974" s="27"/>
      <c r="DP974" s="27"/>
      <c r="DS974" s="27"/>
      <c r="DY974" s="27"/>
      <c r="DZ974" s="27"/>
      <c r="EA974" s="27"/>
      <c r="EB974" s="27"/>
      <c r="EC974" s="27"/>
      <c r="EV974" s="27"/>
    </row>
    <row r="975" customFormat="false" ht="15" hidden="false" customHeight="false" outlineLevel="0" collapsed="false">
      <c r="A975" s="27"/>
      <c r="E975" s="27"/>
      <c r="H975" s="27"/>
      <c r="I975" s="27"/>
      <c r="BE975" s="27"/>
      <c r="BF975" s="27"/>
      <c r="BG975" s="27"/>
      <c r="BH975" s="27"/>
      <c r="DO975" s="27"/>
      <c r="DP975" s="27"/>
      <c r="DS975" s="27"/>
      <c r="DY975" s="27"/>
      <c r="DZ975" s="27"/>
      <c r="EA975" s="27"/>
      <c r="EB975" s="27"/>
      <c r="EC975" s="27"/>
      <c r="EV975" s="27"/>
    </row>
    <row r="976" customFormat="false" ht="15" hidden="false" customHeight="false" outlineLevel="0" collapsed="false">
      <c r="A976" s="27"/>
      <c r="E976" s="27"/>
      <c r="H976" s="27"/>
      <c r="I976" s="27"/>
      <c r="BE976" s="27"/>
      <c r="BF976" s="27"/>
      <c r="BG976" s="27"/>
      <c r="BH976" s="27"/>
      <c r="DO976" s="27"/>
      <c r="DP976" s="27"/>
      <c r="DS976" s="27"/>
      <c r="DY976" s="27"/>
      <c r="DZ976" s="27"/>
      <c r="EA976" s="27"/>
      <c r="EB976" s="27"/>
      <c r="EC976" s="27"/>
      <c r="EV976" s="27"/>
    </row>
    <row r="977" customFormat="false" ht="15" hidden="false" customHeight="false" outlineLevel="0" collapsed="false">
      <c r="A977" s="27"/>
      <c r="E977" s="27"/>
      <c r="H977" s="27"/>
      <c r="I977" s="27"/>
      <c r="BE977" s="27"/>
      <c r="BF977" s="27"/>
      <c r="BG977" s="27"/>
      <c r="BH977" s="27"/>
      <c r="DO977" s="27"/>
      <c r="DP977" s="27"/>
      <c r="DS977" s="27"/>
      <c r="DY977" s="27"/>
      <c r="DZ977" s="27"/>
      <c r="EA977" s="27"/>
      <c r="EB977" s="27"/>
      <c r="EC977" s="27"/>
      <c r="EV977" s="27"/>
    </row>
    <row r="978" customFormat="false" ht="15" hidden="false" customHeight="false" outlineLevel="0" collapsed="false">
      <c r="A978" s="27"/>
      <c r="E978" s="27"/>
      <c r="H978" s="27"/>
      <c r="I978" s="27"/>
      <c r="BE978" s="27"/>
      <c r="BF978" s="27"/>
      <c r="BG978" s="27"/>
      <c r="BH978" s="27"/>
      <c r="DO978" s="27"/>
      <c r="DP978" s="27"/>
      <c r="DS978" s="27"/>
      <c r="DY978" s="27"/>
      <c r="DZ978" s="27"/>
      <c r="EA978" s="27"/>
      <c r="EB978" s="27"/>
      <c r="EC978" s="27"/>
      <c r="EV978" s="27"/>
    </row>
    <row r="979" customFormat="false" ht="15" hidden="false" customHeight="false" outlineLevel="0" collapsed="false">
      <c r="A979" s="27"/>
      <c r="E979" s="27"/>
      <c r="H979" s="27"/>
      <c r="I979" s="27"/>
      <c r="BE979" s="27"/>
      <c r="BF979" s="27"/>
      <c r="BG979" s="27"/>
      <c r="BH979" s="27"/>
      <c r="DO979" s="27"/>
      <c r="DP979" s="27"/>
      <c r="DS979" s="27"/>
      <c r="DY979" s="27"/>
      <c r="DZ979" s="27"/>
      <c r="EA979" s="27"/>
      <c r="EB979" s="27"/>
      <c r="EC979" s="27"/>
      <c r="EV979" s="27"/>
    </row>
    <row r="980" customFormat="false" ht="15" hidden="false" customHeight="false" outlineLevel="0" collapsed="false">
      <c r="A980" s="27"/>
      <c r="E980" s="27"/>
      <c r="H980" s="27"/>
      <c r="I980" s="27"/>
      <c r="BE980" s="27"/>
      <c r="BF980" s="27"/>
      <c r="BG980" s="27"/>
      <c r="BH980" s="27"/>
      <c r="DO980" s="27"/>
      <c r="DP980" s="27"/>
      <c r="DS980" s="27"/>
      <c r="DY980" s="27"/>
      <c r="DZ980" s="27"/>
      <c r="EA980" s="27"/>
      <c r="EB980" s="27"/>
      <c r="EC980" s="27"/>
      <c r="EV980" s="27"/>
    </row>
    <row r="981" customFormat="false" ht="15" hidden="false" customHeight="false" outlineLevel="0" collapsed="false">
      <c r="A981" s="27"/>
      <c r="E981" s="27"/>
      <c r="H981" s="27"/>
      <c r="I981" s="27"/>
      <c r="BE981" s="27"/>
      <c r="BF981" s="27"/>
      <c r="BG981" s="27"/>
      <c r="BH981" s="27"/>
      <c r="DO981" s="27"/>
      <c r="DP981" s="27"/>
      <c r="DS981" s="27"/>
      <c r="DY981" s="27"/>
      <c r="DZ981" s="27"/>
      <c r="EA981" s="27"/>
      <c r="EB981" s="27"/>
      <c r="EC981" s="27"/>
      <c r="EV981" s="27"/>
    </row>
    <row r="982" customFormat="false" ht="15" hidden="false" customHeight="false" outlineLevel="0" collapsed="false">
      <c r="A982" s="27"/>
      <c r="E982" s="27"/>
      <c r="H982" s="27"/>
      <c r="I982" s="27"/>
      <c r="BE982" s="27"/>
      <c r="BF982" s="27"/>
      <c r="BG982" s="27"/>
      <c r="BH982" s="27"/>
      <c r="DO982" s="27"/>
      <c r="DP982" s="27"/>
      <c r="DS982" s="27"/>
      <c r="DY982" s="27"/>
      <c r="DZ982" s="27"/>
      <c r="EA982" s="27"/>
      <c r="EB982" s="27"/>
      <c r="EC982" s="27"/>
      <c r="EV982" s="27"/>
    </row>
    <row r="983" customFormat="false" ht="15" hidden="false" customHeight="false" outlineLevel="0" collapsed="false">
      <c r="A983" s="27"/>
      <c r="E983" s="27"/>
      <c r="H983" s="27"/>
      <c r="I983" s="27"/>
      <c r="BE983" s="27"/>
      <c r="BF983" s="27"/>
      <c r="BG983" s="27"/>
      <c r="BH983" s="27"/>
      <c r="DO983" s="27"/>
      <c r="DP983" s="27"/>
      <c r="DS983" s="27"/>
      <c r="DY983" s="27"/>
      <c r="DZ983" s="27"/>
      <c r="EA983" s="27"/>
      <c r="EB983" s="27"/>
      <c r="EC983" s="27"/>
      <c r="EV983" s="27"/>
    </row>
    <row r="984" customFormat="false" ht="15" hidden="false" customHeight="false" outlineLevel="0" collapsed="false">
      <c r="A984" s="27"/>
      <c r="E984" s="27"/>
      <c r="H984" s="27"/>
      <c r="I984" s="27"/>
      <c r="BE984" s="27"/>
      <c r="BF984" s="27"/>
      <c r="BG984" s="27"/>
      <c r="BH984" s="27"/>
      <c r="DO984" s="27"/>
      <c r="DP984" s="27"/>
      <c r="DS984" s="27"/>
      <c r="DY984" s="27"/>
      <c r="DZ984" s="27"/>
      <c r="EA984" s="27"/>
      <c r="EB984" s="27"/>
      <c r="EC984" s="27"/>
      <c r="EV984" s="27"/>
    </row>
    <row r="985" customFormat="false" ht="15" hidden="false" customHeight="false" outlineLevel="0" collapsed="false">
      <c r="A985" s="27"/>
      <c r="E985" s="27"/>
      <c r="H985" s="27"/>
      <c r="I985" s="27"/>
      <c r="BE985" s="27"/>
      <c r="BF985" s="27"/>
      <c r="BG985" s="27"/>
      <c r="BH985" s="27"/>
      <c r="DO985" s="27"/>
      <c r="DP985" s="27"/>
      <c r="DS985" s="27"/>
      <c r="DY985" s="27"/>
      <c r="DZ985" s="27"/>
      <c r="EA985" s="27"/>
      <c r="EB985" s="27"/>
      <c r="EC985" s="27"/>
      <c r="EV985" s="27"/>
    </row>
    <row r="986" customFormat="false" ht="15" hidden="false" customHeight="false" outlineLevel="0" collapsed="false">
      <c r="A986" s="27"/>
      <c r="E986" s="27"/>
      <c r="H986" s="27"/>
      <c r="I986" s="27"/>
      <c r="BE986" s="27"/>
      <c r="BF986" s="27"/>
      <c r="BG986" s="27"/>
      <c r="BH986" s="27"/>
      <c r="DO986" s="27"/>
      <c r="DP986" s="27"/>
      <c r="DS986" s="27"/>
      <c r="DY986" s="27"/>
      <c r="DZ986" s="27"/>
      <c r="EA986" s="27"/>
      <c r="EB986" s="27"/>
      <c r="EC986" s="27"/>
      <c r="EV986" s="27"/>
    </row>
    <row r="987" customFormat="false" ht="15" hidden="false" customHeight="false" outlineLevel="0" collapsed="false">
      <c r="A987" s="27"/>
      <c r="E987" s="27"/>
      <c r="H987" s="27"/>
      <c r="I987" s="27"/>
      <c r="BE987" s="27"/>
      <c r="BF987" s="27"/>
      <c r="BG987" s="27"/>
      <c r="BH987" s="27"/>
      <c r="DO987" s="27"/>
      <c r="DP987" s="27"/>
      <c r="DS987" s="27"/>
      <c r="DY987" s="27"/>
      <c r="DZ987" s="27"/>
      <c r="EA987" s="27"/>
      <c r="EB987" s="27"/>
      <c r="EC987" s="27"/>
      <c r="EV987" s="27"/>
    </row>
    <row r="988" customFormat="false" ht="15" hidden="false" customHeight="false" outlineLevel="0" collapsed="false">
      <c r="A988" s="27"/>
      <c r="E988" s="27"/>
      <c r="H988" s="27"/>
      <c r="I988" s="27"/>
      <c r="BE988" s="27"/>
      <c r="BF988" s="27"/>
      <c r="BG988" s="27"/>
      <c r="BH988" s="27"/>
      <c r="DO988" s="27"/>
      <c r="DP988" s="27"/>
      <c r="DS988" s="27"/>
      <c r="DY988" s="27"/>
      <c r="DZ988" s="27"/>
      <c r="EA988" s="27"/>
      <c r="EB988" s="27"/>
      <c r="EC988" s="27"/>
      <c r="EV988" s="27"/>
    </row>
    <row r="989" customFormat="false" ht="15" hidden="false" customHeight="false" outlineLevel="0" collapsed="false">
      <c r="A989" s="27"/>
      <c r="E989" s="27"/>
      <c r="H989" s="27"/>
      <c r="I989" s="27"/>
      <c r="BE989" s="27"/>
      <c r="BF989" s="27"/>
      <c r="BG989" s="27"/>
      <c r="BH989" s="27"/>
      <c r="DO989" s="27"/>
      <c r="DP989" s="27"/>
      <c r="DS989" s="27"/>
      <c r="DY989" s="27"/>
      <c r="DZ989" s="27"/>
      <c r="EA989" s="27"/>
      <c r="EB989" s="27"/>
      <c r="EC989" s="27"/>
      <c r="EV989" s="27"/>
    </row>
    <row r="990" customFormat="false" ht="15" hidden="false" customHeight="false" outlineLevel="0" collapsed="false">
      <c r="A990" s="27"/>
      <c r="E990" s="27"/>
      <c r="H990" s="27"/>
      <c r="I990" s="27"/>
      <c r="BE990" s="27"/>
      <c r="BF990" s="27"/>
      <c r="BG990" s="27"/>
      <c r="BH990" s="27"/>
      <c r="DO990" s="27"/>
      <c r="DP990" s="27"/>
      <c r="DS990" s="27"/>
      <c r="DY990" s="27"/>
      <c r="DZ990" s="27"/>
      <c r="EA990" s="27"/>
      <c r="EB990" s="27"/>
      <c r="EC990" s="27"/>
      <c r="EV990" s="27"/>
    </row>
    <row r="991" customFormat="false" ht="15" hidden="false" customHeight="false" outlineLevel="0" collapsed="false">
      <c r="A991" s="27"/>
      <c r="E991" s="27"/>
      <c r="H991" s="27"/>
      <c r="I991" s="27"/>
      <c r="BE991" s="27"/>
      <c r="BF991" s="27"/>
      <c r="BG991" s="27"/>
      <c r="BH991" s="27"/>
      <c r="DO991" s="27"/>
      <c r="DP991" s="27"/>
      <c r="DS991" s="27"/>
      <c r="DY991" s="27"/>
      <c r="DZ991" s="27"/>
      <c r="EA991" s="27"/>
      <c r="EB991" s="27"/>
      <c r="EC991" s="27"/>
      <c r="EV991" s="27"/>
    </row>
    <row r="992" customFormat="false" ht="15" hidden="false" customHeight="false" outlineLevel="0" collapsed="false">
      <c r="A992" s="27"/>
      <c r="E992" s="27"/>
      <c r="H992" s="27"/>
      <c r="I992" s="27"/>
      <c r="BE992" s="27"/>
      <c r="BF992" s="27"/>
      <c r="BG992" s="27"/>
      <c r="BH992" s="27"/>
      <c r="DO992" s="27"/>
      <c r="DP992" s="27"/>
      <c r="DS992" s="27"/>
      <c r="DY992" s="27"/>
      <c r="DZ992" s="27"/>
      <c r="EA992" s="27"/>
      <c r="EB992" s="27"/>
      <c r="EC992" s="27"/>
      <c r="EV992" s="27"/>
    </row>
    <row r="993" customFormat="false" ht="15" hidden="false" customHeight="false" outlineLevel="0" collapsed="false">
      <c r="A993" s="27"/>
      <c r="E993" s="27"/>
      <c r="H993" s="27"/>
      <c r="I993" s="27"/>
      <c r="BE993" s="27"/>
      <c r="BF993" s="27"/>
      <c r="BG993" s="27"/>
      <c r="BH993" s="27"/>
      <c r="DO993" s="27"/>
      <c r="DP993" s="27"/>
      <c r="DS993" s="27"/>
      <c r="DY993" s="27"/>
      <c r="DZ993" s="27"/>
      <c r="EA993" s="27"/>
      <c r="EB993" s="27"/>
      <c r="EC993" s="27"/>
      <c r="EV993" s="27"/>
    </row>
    <row r="994" customFormat="false" ht="15" hidden="false" customHeight="false" outlineLevel="0" collapsed="false">
      <c r="A994" s="27"/>
      <c r="E994" s="27"/>
      <c r="H994" s="27"/>
      <c r="I994" s="27"/>
      <c r="BE994" s="27"/>
      <c r="BF994" s="27"/>
      <c r="BG994" s="27"/>
      <c r="BH994" s="27"/>
      <c r="DO994" s="27"/>
      <c r="DP994" s="27"/>
      <c r="DS994" s="27"/>
      <c r="DY994" s="27"/>
      <c r="DZ994" s="27"/>
      <c r="EA994" s="27"/>
      <c r="EB994" s="27"/>
      <c r="EC994" s="27"/>
      <c r="EV994" s="27"/>
    </row>
    <row r="995" customFormat="false" ht="15" hidden="false" customHeight="false" outlineLevel="0" collapsed="false">
      <c r="A995" s="27"/>
      <c r="E995" s="27"/>
      <c r="H995" s="27"/>
      <c r="I995" s="27"/>
      <c r="BE995" s="27"/>
      <c r="BF995" s="27"/>
      <c r="BG995" s="27"/>
      <c r="BH995" s="27"/>
      <c r="DO995" s="27"/>
      <c r="DP995" s="27"/>
      <c r="DS995" s="27"/>
      <c r="DY995" s="27"/>
      <c r="DZ995" s="27"/>
      <c r="EA995" s="27"/>
      <c r="EB995" s="27"/>
      <c r="EC995" s="27"/>
      <c r="EV995" s="27"/>
    </row>
    <row r="996" customFormat="false" ht="15" hidden="false" customHeight="false" outlineLevel="0" collapsed="false">
      <c r="A996" s="27"/>
      <c r="E996" s="27"/>
      <c r="H996" s="27"/>
      <c r="I996" s="27"/>
      <c r="BE996" s="27"/>
      <c r="BF996" s="27"/>
      <c r="BG996" s="27"/>
      <c r="BH996" s="27"/>
      <c r="DO996" s="27"/>
      <c r="DP996" s="27"/>
      <c r="DS996" s="27"/>
      <c r="DY996" s="27"/>
      <c r="DZ996" s="27"/>
      <c r="EA996" s="27"/>
      <c r="EB996" s="27"/>
      <c r="EC996" s="27"/>
      <c r="EV996" s="27"/>
    </row>
    <row r="997" customFormat="false" ht="15" hidden="false" customHeight="false" outlineLevel="0" collapsed="false">
      <c r="A997" s="27"/>
      <c r="E997" s="27"/>
      <c r="H997" s="27"/>
      <c r="I997" s="27"/>
      <c r="BE997" s="27"/>
      <c r="BF997" s="27"/>
      <c r="BG997" s="27"/>
      <c r="BH997" s="27"/>
      <c r="DO997" s="27"/>
      <c r="DP997" s="27"/>
      <c r="DS997" s="27"/>
      <c r="DY997" s="27"/>
      <c r="DZ997" s="27"/>
      <c r="EA997" s="27"/>
      <c r="EB997" s="27"/>
      <c r="EC997" s="27"/>
      <c r="EV997" s="27"/>
    </row>
    <row r="998" customFormat="false" ht="15" hidden="false" customHeight="false" outlineLevel="0" collapsed="false">
      <c r="A998" s="27"/>
      <c r="E998" s="27"/>
      <c r="H998" s="27"/>
      <c r="I998" s="27"/>
      <c r="BE998" s="27"/>
      <c r="BF998" s="27"/>
      <c r="BG998" s="27"/>
      <c r="BH998" s="27"/>
      <c r="DO998" s="27"/>
      <c r="DP998" s="27"/>
      <c r="DS998" s="27"/>
      <c r="DY998" s="27"/>
      <c r="DZ998" s="27"/>
      <c r="EA998" s="27"/>
      <c r="EB998" s="27"/>
      <c r="EC998" s="27"/>
      <c r="EV998" s="27"/>
    </row>
    <row r="999" customFormat="false" ht="15" hidden="false" customHeight="false" outlineLevel="0" collapsed="false">
      <c r="A999" s="27"/>
      <c r="E999" s="27"/>
      <c r="H999" s="27"/>
      <c r="I999" s="27"/>
      <c r="BE999" s="27"/>
      <c r="BF999" s="27"/>
      <c r="BG999" s="27"/>
      <c r="BH999" s="27"/>
      <c r="DO999" s="27"/>
      <c r="DP999" s="27"/>
      <c r="DS999" s="27"/>
      <c r="DY999" s="27"/>
      <c r="DZ999" s="27"/>
      <c r="EA999" s="27"/>
      <c r="EB999" s="27"/>
      <c r="EC999" s="27"/>
      <c r="EV999" s="27"/>
    </row>
    <row r="1000" customFormat="false" ht="15" hidden="false" customHeight="false" outlineLevel="0" collapsed="false">
      <c r="A1000" s="27"/>
      <c r="E1000" s="27"/>
      <c r="H1000" s="27"/>
      <c r="I1000" s="27"/>
      <c r="BE1000" s="27"/>
      <c r="BF1000" s="27"/>
      <c r="BG1000" s="27"/>
      <c r="BH1000" s="27"/>
      <c r="DO1000" s="27"/>
      <c r="DP1000" s="27"/>
      <c r="DS1000" s="27"/>
      <c r="DY1000" s="27"/>
      <c r="DZ1000" s="27"/>
      <c r="EA1000" s="27"/>
      <c r="EB1000" s="27"/>
      <c r="EC1000" s="27"/>
      <c r="EV1000" s="27"/>
    </row>
    <row r="1001" customFormat="false" ht="15" hidden="false" customHeight="false" outlineLevel="0" collapsed="false">
      <c r="A1001" s="27"/>
      <c r="E1001" s="27"/>
      <c r="H1001" s="27"/>
      <c r="I1001" s="27"/>
      <c r="BE1001" s="27"/>
      <c r="BF1001" s="27"/>
      <c r="BG1001" s="27"/>
      <c r="BH1001" s="27"/>
      <c r="DO1001" s="27"/>
      <c r="DP1001" s="27"/>
      <c r="DS1001" s="27"/>
      <c r="DY1001" s="27"/>
      <c r="DZ1001" s="27"/>
      <c r="EA1001" s="27"/>
      <c r="EB1001" s="27"/>
      <c r="EC1001" s="27"/>
      <c r="EV1001" s="27"/>
    </row>
    <row r="1002" customFormat="false" ht="15" hidden="false" customHeight="false" outlineLevel="0" collapsed="false">
      <c r="A1002" s="27"/>
      <c r="E1002" s="27"/>
      <c r="H1002" s="27"/>
      <c r="I1002" s="27"/>
      <c r="BE1002" s="27"/>
      <c r="BF1002" s="27"/>
      <c r="BG1002" s="27"/>
      <c r="BH1002" s="27"/>
      <c r="DO1002" s="27"/>
      <c r="DP1002" s="27"/>
      <c r="DS1002" s="27"/>
      <c r="DY1002" s="27"/>
      <c r="DZ1002" s="27"/>
      <c r="EA1002" s="27"/>
      <c r="EB1002" s="27"/>
      <c r="EC1002" s="27"/>
      <c r="EV1002" s="27"/>
    </row>
    <row r="1003" customFormat="false" ht="15" hidden="false" customHeight="false" outlineLevel="0" collapsed="false">
      <c r="A1003" s="27"/>
      <c r="E1003" s="27"/>
      <c r="H1003" s="27"/>
      <c r="I1003" s="27"/>
      <c r="BE1003" s="27"/>
      <c r="BF1003" s="27"/>
      <c r="BG1003" s="27"/>
      <c r="BH1003" s="27"/>
      <c r="DO1003" s="27"/>
      <c r="DP1003" s="27"/>
      <c r="DS1003" s="27"/>
      <c r="DY1003" s="27"/>
      <c r="DZ1003" s="27"/>
      <c r="EA1003" s="27"/>
      <c r="EB1003" s="27"/>
      <c r="EC1003" s="27"/>
      <c r="EV1003" s="27"/>
    </row>
    <row r="1004" customFormat="false" ht="15" hidden="false" customHeight="false" outlineLevel="0" collapsed="false">
      <c r="A1004" s="27"/>
      <c r="E1004" s="27"/>
      <c r="H1004" s="27"/>
      <c r="I1004" s="27"/>
      <c r="BE1004" s="27"/>
      <c r="BF1004" s="27"/>
      <c r="BG1004" s="27"/>
      <c r="BH1004" s="27"/>
      <c r="DO1004" s="27"/>
      <c r="DP1004" s="27"/>
      <c r="DS1004" s="27"/>
      <c r="DY1004" s="27"/>
      <c r="DZ1004" s="27"/>
      <c r="EA1004" s="27"/>
      <c r="EB1004" s="27"/>
      <c r="EC1004" s="27"/>
      <c r="EV1004" s="27"/>
    </row>
    <row r="1005" customFormat="false" ht="15" hidden="false" customHeight="false" outlineLevel="0" collapsed="false">
      <c r="A1005" s="27"/>
      <c r="E1005" s="27"/>
      <c r="H1005" s="27"/>
      <c r="I1005" s="27"/>
      <c r="BE1005" s="27"/>
      <c r="BF1005" s="27"/>
      <c r="BG1005" s="27"/>
      <c r="BH1005" s="27"/>
      <c r="DO1005" s="27"/>
      <c r="DP1005" s="27"/>
      <c r="DS1005" s="27"/>
      <c r="DY1005" s="27"/>
      <c r="DZ1005" s="27"/>
      <c r="EA1005" s="27"/>
      <c r="EB1005" s="27"/>
      <c r="EC1005" s="27"/>
      <c r="EV1005" s="27"/>
    </row>
    <row r="1006" customFormat="false" ht="15" hidden="false" customHeight="false" outlineLevel="0" collapsed="false">
      <c r="A1006" s="27"/>
      <c r="E1006" s="27"/>
      <c r="H1006" s="27"/>
      <c r="I1006" s="27"/>
      <c r="BE1006" s="27"/>
      <c r="BF1006" s="27"/>
      <c r="BG1006" s="27"/>
      <c r="BH1006" s="27"/>
      <c r="DO1006" s="27"/>
      <c r="DP1006" s="27"/>
      <c r="DS1006" s="27"/>
      <c r="DY1006" s="27"/>
      <c r="DZ1006" s="27"/>
      <c r="EA1006" s="27"/>
      <c r="EB1006" s="27"/>
      <c r="EC1006" s="27"/>
      <c r="EV1006" s="27"/>
    </row>
    <row r="1007" customFormat="false" ht="15" hidden="false" customHeight="false" outlineLevel="0" collapsed="false">
      <c r="A1007" s="27"/>
      <c r="E1007" s="27"/>
      <c r="H1007" s="27"/>
      <c r="I1007" s="27"/>
      <c r="BE1007" s="27"/>
      <c r="BF1007" s="27"/>
      <c r="BG1007" s="27"/>
      <c r="BH1007" s="27"/>
      <c r="DO1007" s="27"/>
      <c r="DP1007" s="27"/>
      <c r="DS1007" s="27"/>
      <c r="DY1007" s="27"/>
      <c r="DZ1007" s="27"/>
      <c r="EA1007" s="27"/>
      <c r="EB1007" s="27"/>
      <c r="EC1007" s="27"/>
      <c r="EV1007" s="27"/>
    </row>
    <row r="1008" customFormat="false" ht="15" hidden="false" customHeight="false" outlineLevel="0" collapsed="false">
      <c r="A1008" s="27"/>
      <c r="E1008" s="27"/>
      <c r="H1008" s="27"/>
      <c r="I1008" s="27"/>
      <c r="BE1008" s="27"/>
      <c r="BF1008" s="27"/>
      <c r="BG1008" s="27"/>
      <c r="BH1008" s="27"/>
      <c r="DO1008" s="27"/>
      <c r="DP1008" s="27"/>
      <c r="DS1008" s="27"/>
      <c r="DY1008" s="27"/>
      <c r="DZ1008" s="27"/>
      <c r="EA1008" s="27"/>
      <c r="EB1008" s="27"/>
      <c r="EC1008" s="27"/>
      <c r="EV1008" s="27"/>
    </row>
    <row r="1009" customFormat="false" ht="15" hidden="false" customHeight="false" outlineLevel="0" collapsed="false">
      <c r="A1009" s="27"/>
      <c r="E1009" s="27"/>
      <c r="H1009" s="27"/>
      <c r="I1009" s="27"/>
      <c r="BE1009" s="27"/>
      <c r="BF1009" s="27"/>
      <c r="BG1009" s="27"/>
      <c r="BH1009" s="27"/>
      <c r="DO1009" s="27"/>
      <c r="DP1009" s="27"/>
      <c r="DS1009" s="27"/>
      <c r="DY1009" s="27"/>
      <c r="DZ1009" s="27"/>
      <c r="EA1009" s="27"/>
      <c r="EB1009" s="27"/>
      <c r="EC1009" s="27"/>
      <c r="EV1009" s="27"/>
    </row>
    <row r="1010" customFormat="false" ht="15" hidden="false" customHeight="false" outlineLevel="0" collapsed="false">
      <c r="A1010" s="27"/>
      <c r="E1010" s="27"/>
      <c r="H1010" s="27"/>
      <c r="I1010" s="27"/>
      <c r="BE1010" s="27"/>
      <c r="BF1010" s="27"/>
      <c r="BG1010" s="27"/>
      <c r="BH1010" s="27"/>
      <c r="DO1010" s="27"/>
      <c r="DP1010" s="27"/>
      <c r="DS1010" s="27"/>
      <c r="DY1010" s="27"/>
      <c r="DZ1010" s="27"/>
      <c r="EA1010" s="27"/>
      <c r="EB1010" s="27"/>
      <c r="EC1010" s="27"/>
      <c r="EV1010" s="27"/>
    </row>
    <row r="1011" customFormat="false" ht="15" hidden="false" customHeight="false" outlineLevel="0" collapsed="false">
      <c r="A1011" s="27"/>
      <c r="E1011" s="27"/>
      <c r="H1011" s="27"/>
      <c r="I1011" s="27"/>
      <c r="BE1011" s="27"/>
      <c r="BF1011" s="27"/>
      <c r="BG1011" s="27"/>
      <c r="BH1011" s="27"/>
      <c r="DO1011" s="27"/>
      <c r="DP1011" s="27"/>
      <c r="DS1011" s="27"/>
      <c r="DY1011" s="27"/>
      <c r="DZ1011" s="27"/>
      <c r="EA1011" s="27"/>
      <c r="EB1011" s="27"/>
      <c r="EC1011" s="27"/>
      <c r="EV1011" s="27"/>
    </row>
    <row r="1012" customFormat="false" ht="15" hidden="false" customHeight="false" outlineLevel="0" collapsed="false">
      <c r="A1012" s="27"/>
      <c r="E1012" s="27"/>
      <c r="H1012" s="27"/>
      <c r="I1012" s="27"/>
      <c r="BE1012" s="27"/>
      <c r="BF1012" s="27"/>
      <c r="BG1012" s="27"/>
      <c r="BH1012" s="27"/>
      <c r="DO1012" s="27"/>
      <c r="DP1012" s="27"/>
      <c r="DS1012" s="27"/>
      <c r="DY1012" s="27"/>
      <c r="DZ1012" s="27"/>
      <c r="EA1012" s="27"/>
      <c r="EB1012" s="27"/>
      <c r="EC1012" s="27"/>
      <c r="EV1012" s="27"/>
    </row>
    <row r="1013" customFormat="false" ht="15" hidden="false" customHeight="false" outlineLevel="0" collapsed="false">
      <c r="A1013" s="27"/>
      <c r="E1013" s="27"/>
      <c r="H1013" s="27"/>
      <c r="I1013" s="27"/>
      <c r="BE1013" s="27"/>
      <c r="BF1013" s="27"/>
      <c r="BG1013" s="27"/>
      <c r="BH1013" s="27"/>
      <c r="DO1013" s="27"/>
      <c r="DP1013" s="27"/>
      <c r="DS1013" s="27"/>
      <c r="DY1013" s="27"/>
      <c r="DZ1013" s="27"/>
      <c r="EA1013" s="27"/>
      <c r="EB1013" s="27"/>
      <c r="EC1013" s="27"/>
      <c r="EV1013" s="27"/>
    </row>
    <row r="1014" customFormat="false" ht="15" hidden="false" customHeight="false" outlineLevel="0" collapsed="false">
      <c r="A1014" s="27"/>
      <c r="E1014" s="27"/>
      <c r="H1014" s="27"/>
      <c r="I1014" s="27"/>
      <c r="BE1014" s="27"/>
      <c r="BF1014" s="27"/>
      <c r="BG1014" s="27"/>
      <c r="BH1014" s="27"/>
      <c r="DO1014" s="27"/>
      <c r="DP1014" s="27"/>
      <c r="DS1014" s="27"/>
      <c r="DY1014" s="27"/>
      <c r="DZ1014" s="27"/>
      <c r="EA1014" s="27"/>
      <c r="EB1014" s="27"/>
      <c r="EC1014" s="27"/>
      <c r="EV1014" s="27"/>
    </row>
    <row r="1015" customFormat="false" ht="15" hidden="false" customHeight="false" outlineLevel="0" collapsed="false">
      <c r="A1015" s="27"/>
      <c r="E1015" s="27"/>
      <c r="H1015" s="27"/>
      <c r="I1015" s="27"/>
      <c r="BE1015" s="27"/>
      <c r="BF1015" s="27"/>
      <c r="BG1015" s="27"/>
      <c r="BH1015" s="27"/>
      <c r="DO1015" s="27"/>
      <c r="DP1015" s="27"/>
      <c r="DS1015" s="27"/>
      <c r="DY1015" s="27"/>
      <c r="DZ1015" s="27"/>
      <c r="EA1015" s="27"/>
      <c r="EB1015" s="27"/>
      <c r="EC1015" s="27"/>
      <c r="EV1015" s="27"/>
    </row>
    <row r="1016" customFormat="false" ht="15" hidden="false" customHeight="false" outlineLevel="0" collapsed="false">
      <c r="A1016" s="27"/>
      <c r="E1016" s="27"/>
      <c r="H1016" s="27"/>
      <c r="I1016" s="27"/>
      <c r="BE1016" s="27"/>
      <c r="BF1016" s="27"/>
      <c r="BG1016" s="27"/>
      <c r="BH1016" s="27"/>
      <c r="DO1016" s="27"/>
      <c r="DP1016" s="27"/>
      <c r="DS1016" s="27"/>
      <c r="DY1016" s="27"/>
      <c r="DZ1016" s="27"/>
      <c r="EA1016" s="27"/>
      <c r="EB1016" s="27"/>
      <c r="EC1016" s="27"/>
      <c r="EV1016" s="27"/>
    </row>
    <row r="1017" customFormat="false" ht="15" hidden="false" customHeight="false" outlineLevel="0" collapsed="false">
      <c r="A1017" s="27"/>
      <c r="E1017" s="27"/>
      <c r="H1017" s="27"/>
      <c r="I1017" s="27"/>
      <c r="BE1017" s="27"/>
      <c r="BF1017" s="27"/>
      <c r="BG1017" s="27"/>
      <c r="BH1017" s="27"/>
      <c r="DO1017" s="27"/>
      <c r="DP1017" s="27"/>
      <c r="DS1017" s="27"/>
      <c r="DY1017" s="27"/>
      <c r="DZ1017" s="27"/>
      <c r="EA1017" s="27"/>
      <c r="EB1017" s="27"/>
      <c r="EC1017" s="27"/>
      <c r="EV1017" s="27"/>
    </row>
    <row r="1018" customFormat="false" ht="15" hidden="false" customHeight="false" outlineLevel="0" collapsed="false">
      <c r="A1018" s="27"/>
      <c r="E1018" s="27"/>
      <c r="H1018" s="27"/>
      <c r="I1018" s="27"/>
      <c r="BE1018" s="27"/>
      <c r="BF1018" s="27"/>
      <c r="BG1018" s="27"/>
      <c r="BH1018" s="27"/>
      <c r="DO1018" s="27"/>
      <c r="DP1018" s="27"/>
      <c r="DS1018" s="27"/>
      <c r="DY1018" s="27"/>
      <c r="DZ1018" s="27"/>
      <c r="EA1018" s="27"/>
      <c r="EB1018" s="27"/>
      <c r="EC1018" s="27"/>
      <c r="EV1018" s="27"/>
    </row>
    <row r="1019" customFormat="false" ht="15" hidden="false" customHeight="false" outlineLevel="0" collapsed="false">
      <c r="A1019" s="27"/>
      <c r="E1019" s="27"/>
      <c r="H1019" s="27"/>
      <c r="I1019" s="27"/>
      <c r="BE1019" s="27"/>
      <c r="BF1019" s="27"/>
      <c r="BG1019" s="27"/>
      <c r="BH1019" s="27"/>
      <c r="DO1019" s="27"/>
      <c r="DP1019" s="27"/>
      <c r="DS1019" s="27"/>
      <c r="DY1019" s="27"/>
      <c r="DZ1019" s="27"/>
      <c r="EA1019" s="27"/>
      <c r="EB1019" s="27"/>
      <c r="EC1019" s="27"/>
      <c r="EV1019" s="27"/>
    </row>
    <row r="1020" customFormat="false" ht="15" hidden="false" customHeight="false" outlineLevel="0" collapsed="false">
      <c r="A1020" s="27"/>
      <c r="E1020" s="27"/>
      <c r="H1020" s="27"/>
      <c r="I1020" s="27"/>
      <c r="BE1020" s="27"/>
      <c r="BF1020" s="27"/>
      <c r="BG1020" s="27"/>
      <c r="BH1020" s="27"/>
      <c r="DO1020" s="27"/>
      <c r="DP1020" s="27"/>
      <c r="DS1020" s="27"/>
      <c r="DY1020" s="27"/>
      <c r="DZ1020" s="27"/>
      <c r="EA1020" s="27"/>
      <c r="EB1020" s="27"/>
      <c r="EC1020" s="27"/>
      <c r="EV1020" s="27"/>
    </row>
    <row r="1021" customFormat="false" ht="15" hidden="false" customHeight="false" outlineLevel="0" collapsed="false">
      <c r="A1021" s="27"/>
      <c r="E1021" s="27"/>
      <c r="H1021" s="27"/>
      <c r="I1021" s="27"/>
      <c r="BE1021" s="27"/>
      <c r="BF1021" s="27"/>
      <c r="BG1021" s="27"/>
      <c r="BH1021" s="27"/>
      <c r="DO1021" s="27"/>
      <c r="DP1021" s="27"/>
      <c r="DS1021" s="27"/>
      <c r="DY1021" s="27"/>
      <c r="DZ1021" s="27"/>
      <c r="EA1021" s="27"/>
      <c r="EB1021" s="27"/>
      <c r="EC1021" s="27"/>
      <c r="EV1021" s="27"/>
    </row>
    <row r="1022" customFormat="false" ht="15" hidden="false" customHeight="false" outlineLevel="0" collapsed="false">
      <c r="A1022" s="27"/>
      <c r="E1022" s="27"/>
      <c r="H1022" s="27"/>
      <c r="I1022" s="27"/>
      <c r="BE1022" s="27"/>
      <c r="BF1022" s="27"/>
      <c r="BG1022" s="27"/>
      <c r="BH1022" s="27"/>
      <c r="DO1022" s="27"/>
      <c r="DP1022" s="27"/>
      <c r="DS1022" s="27"/>
      <c r="DY1022" s="27"/>
      <c r="DZ1022" s="27"/>
      <c r="EA1022" s="27"/>
      <c r="EB1022" s="27"/>
      <c r="EC1022" s="27"/>
      <c r="EV1022" s="27"/>
    </row>
    <row r="1023" customFormat="false" ht="15" hidden="false" customHeight="false" outlineLevel="0" collapsed="false">
      <c r="A1023" s="27"/>
      <c r="E1023" s="27"/>
      <c r="H1023" s="27"/>
      <c r="I1023" s="27"/>
      <c r="BE1023" s="27"/>
      <c r="BF1023" s="27"/>
      <c r="BG1023" s="27"/>
      <c r="BH1023" s="27"/>
      <c r="DO1023" s="27"/>
      <c r="DP1023" s="27"/>
      <c r="DS1023" s="27"/>
      <c r="DY1023" s="27"/>
      <c r="DZ1023" s="27"/>
      <c r="EA1023" s="27"/>
      <c r="EB1023" s="27"/>
      <c r="EC1023" s="27"/>
      <c r="EV1023" s="27"/>
    </row>
    <row r="1024" customFormat="false" ht="15" hidden="false" customHeight="false" outlineLevel="0" collapsed="false">
      <c r="A1024" s="27"/>
      <c r="E1024" s="27"/>
      <c r="H1024" s="27"/>
      <c r="I1024" s="27"/>
      <c r="BE1024" s="27"/>
      <c r="BF1024" s="27"/>
      <c r="BG1024" s="27"/>
      <c r="BH1024" s="27"/>
      <c r="DO1024" s="27"/>
      <c r="DP1024" s="27"/>
      <c r="DS1024" s="27"/>
      <c r="DY1024" s="27"/>
      <c r="DZ1024" s="27"/>
      <c r="EA1024" s="27"/>
      <c r="EB1024" s="27"/>
      <c r="EC1024" s="27"/>
      <c r="EV1024" s="27"/>
    </row>
    <row r="1025" customFormat="false" ht="15" hidden="false" customHeight="false" outlineLevel="0" collapsed="false">
      <c r="A1025" s="27"/>
      <c r="E1025" s="27"/>
      <c r="H1025" s="27"/>
      <c r="I1025" s="27"/>
      <c r="BE1025" s="27"/>
      <c r="BF1025" s="27"/>
      <c r="BG1025" s="27"/>
      <c r="BH1025" s="27"/>
      <c r="DO1025" s="27"/>
      <c r="DP1025" s="27"/>
      <c r="DS1025" s="27"/>
      <c r="DY1025" s="27"/>
      <c r="DZ1025" s="27"/>
      <c r="EA1025" s="27"/>
      <c r="EB1025" s="27"/>
      <c r="EC1025" s="27"/>
      <c r="EV1025" s="27"/>
    </row>
    <row r="1026" customFormat="false" ht="15" hidden="false" customHeight="false" outlineLevel="0" collapsed="false">
      <c r="A1026" s="27"/>
      <c r="E1026" s="27"/>
      <c r="H1026" s="27"/>
      <c r="I1026" s="27"/>
      <c r="BE1026" s="27"/>
      <c r="BF1026" s="27"/>
      <c r="BG1026" s="27"/>
      <c r="BH1026" s="27"/>
      <c r="DO1026" s="27"/>
      <c r="DP1026" s="27"/>
      <c r="DS1026" s="27"/>
      <c r="DY1026" s="27"/>
      <c r="DZ1026" s="27"/>
      <c r="EA1026" s="27"/>
      <c r="EB1026" s="27"/>
      <c r="EC1026" s="27"/>
      <c r="EV1026" s="27"/>
    </row>
    <row r="1027" customFormat="false" ht="15" hidden="false" customHeight="false" outlineLevel="0" collapsed="false">
      <c r="A1027" s="27"/>
      <c r="E1027" s="27"/>
      <c r="H1027" s="27"/>
      <c r="I1027" s="27"/>
      <c r="BE1027" s="27"/>
      <c r="BF1027" s="27"/>
      <c r="BG1027" s="27"/>
      <c r="BH1027" s="27"/>
      <c r="DO1027" s="27"/>
      <c r="DP1027" s="27"/>
      <c r="DS1027" s="27"/>
      <c r="DY1027" s="27"/>
      <c r="DZ1027" s="27"/>
      <c r="EA1027" s="27"/>
      <c r="EB1027" s="27"/>
      <c r="EC1027" s="27"/>
      <c r="EV1027" s="27"/>
    </row>
    <row r="1028" customFormat="false" ht="15" hidden="false" customHeight="false" outlineLevel="0" collapsed="false">
      <c r="A1028" s="27"/>
      <c r="E1028" s="27"/>
      <c r="H1028" s="27"/>
      <c r="I1028" s="27"/>
      <c r="BE1028" s="27"/>
      <c r="BF1028" s="27"/>
      <c r="BG1028" s="27"/>
      <c r="BH1028" s="27"/>
      <c r="DO1028" s="27"/>
      <c r="DP1028" s="27"/>
      <c r="DS1028" s="27"/>
      <c r="DY1028" s="27"/>
      <c r="DZ1028" s="27"/>
      <c r="EA1028" s="27"/>
      <c r="EB1028" s="27"/>
      <c r="EC1028" s="27"/>
      <c r="EV1028" s="27"/>
    </row>
    <row r="1029" customFormat="false" ht="15" hidden="false" customHeight="false" outlineLevel="0" collapsed="false">
      <c r="A1029" s="27"/>
      <c r="E1029" s="27"/>
      <c r="H1029" s="27"/>
      <c r="I1029" s="27"/>
      <c r="BE1029" s="27"/>
      <c r="BF1029" s="27"/>
      <c r="BG1029" s="27"/>
      <c r="BH1029" s="27"/>
      <c r="DO1029" s="27"/>
      <c r="DP1029" s="27"/>
      <c r="DS1029" s="27"/>
      <c r="DY1029" s="27"/>
      <c r="DZ1029" s="27"/>
      <c r="EA1029" s="27"/>
      <c r="EB1029" s="27"/>
      <c r="EC1029" s="27"/>
      <c r="EV1029" s="27"/>
    </row>
    <row r="1030" customFormat="false" ht="15" hidden="false" customHeight="false" outlineLevel="0" collapsed="false">
      <c r="A1030" s="27"/>
      <c r="E1030" s="27"/>
      <c r="H1030" s="27"/>
      <c r="I1030" s="27"/>
      <c r="BE1030" s="27"/>
      <c r="BF1030" s="27"/>
      <c r="BG1030" s="27"/>
      <c r="BH1030" s="27"/>
      <c r="DO1030" s="27"/>
      <c r="DP1030" s="27"/>
      <c r="DS1030" s="27"/>
      <c r="DY1030" s="27"/>
      <c r="DZ1030" s="27"/>
      <c r="EA1030" s="27"/>
      <c r="EB1030" s="27"/>
      <c r="EC1030" s="27"/>
      <c r="EV1030" s="27"/>
    </row>
    <row r="1031" customFormat="false" ht="15" hidden="false" customHeight="false" outlineLevel="0" collapsed="false">
      <c r="A1031" s="27"/>
      <c r="E1031" s="27"/>
      <c r="H1031" s="27"/>
      <c r="I1031" s="27"/>
      <c r="BE1031" s="27"/>
      <c r="BF1031" s="27"/>
      <c r="BG1031" s="27"/>
      <c r="BH1031" s="27"/>
      <c r="DO1031" s="27"/>
      <c r="DP1031" s="27"/>
      <c r="DS1031" s="27"/>
      <c r="DY1031" s="27"/>
      <c r="DZ1031" s="27"/>
      <c r="EA1031" s="27"/>
      <c r="EB1031" s="27"/>
      <c r="EC1031" s="27"/>
      <c r="EV1031" s="27"/>
    </row>
    <row r="1032" customFormat="false" ht="15" hidden="false" customHeight="false" outlineLevel="0" collapsed="false">
      <c r="A1032" s="27"/>
      <c r="E1032" s="27"/>
      <c r="H1032" s="27"/>
      <c r="I1032" s="27"/>
      <c r="BE1032" s="27"/>
      <c r="BF1032" s="27"/>
      <c r="BG1032" s="27"/>
      <c r="BH1032" s="27"/>
      <c r="DO1032" s="27"/>
      <c r="DP1032" s="27"/>
      <c r="DS1032" s="27"/>
      <c r="DY1032" s="27"/>
      <c r="DZ1032" s="27"/>
      <c r="EA1032" s="27"/>
      <c r="EB1032" s="27"/>
      <c r="EC1032" s="27"/>
      <c r="EV1032" s="27"/>
    </row>
    <row r="1033" customFormat="false" ht="15" hidden="false" customHeight="false" outlineLevel="0" collapsed="false">
      <c r="A1033" s="27"/>
      <c r="E1033" s="27"/>
      <c r="H1033" s="27"/>
      <c r="I1033" s="27"/>
      <c r="BE1033" s="27"/>
      <c r="BF1033" s="27"/>
      <c r="BG1033" s="27"/>
      <c r="BH1033" s="27"/>
      <c r="DO1033" s="27"/>
      <c r="DP1033" s="27"/>
      <c r="DS1033" s="27"/>
      <c r="DY1033" s="27"/>
      <c r="DZ1033" s="27"/>
      <c r="EA1033" s="27"/>
      <c r="EB1033" s="27"/>
      <c r="EC1033" s="27"/>
      <c r="EV1033" s="27"/>
    </row>
    <row r="1034" customFormat="false" ht="15" hidden="false" customHeight="false" outlineLevel="0" collapsed="false">
      <c r="A1034" s="27"/>
      <c r="E1034" s="27"/>
      <c r="H1034" s="27"/>
      <c r="I1034" s="27"/>
      <c r="BE1034" s="27"/>
      <c r="BF1034" s="27"/>
      <c r="BG1034" s="27"/>
      <c r="BH1034" s="27"/>
      <c r="DO1034" s="27"/>
      <c r="DP1034" s="27"/>
      <c r="DS1034" s="27"/>
      <c r="DY1034" s="27"/>
      <c r="DZ1034" s="27"/>
      <c r="EA1034" s="27"/>
      <c r="EB1034" s="27"/>
      <c r="EC1034" s="27"/>
      <c r="EV1034" s="27"/>
    </row>
    <row r="1035" customFormat="false" ht="15" hidden="false" customHeight="false" outlineLevel="0" collapsed="false">
      <c r="A1035" s="27"/>
      <c r="E1035" s="27"/>
      <c r="H1035" s="27"/>
      <c r="I1035" s="27"/>
      <c r="BE1035" s="27"/>
      <c r="BF1035" s="27"/>
      <c r="BG1035" s="27"/>
      <c r="BH1035" s="27"/>
      <c r="DO1035" s="27"/>
      <c r="DP1035" s="27"/>
      <c r="DS1035" s="27"/>
      <c r="DY1035" s="27"/>
      <c r="DZ1035" s="27"/>
      <c r="EA1035" s="27"/>
      <c r="EB1035" s="27"/>
      <c r="EC1035" s="27"/>
      <c r="EV1035" s="27"/>
    </row>
    <row r="1036" customFormat="false" ht="15" hidden="false" customHeight="false" outlineLevel="0" collapsed="false">
      <c r="A1036" s="27"/>
      <c r="E1036" s="27"/>
      <c r="H1036" s="27"/>
      <c r="I1036" s="27"/>
      <c r="BE1036" s="27"/>
      <c r="BF1036" s="27"/>
      <c r="BG1036" s="27"/>
      <c r="BH1036" s="27"/>
      <c r="DO1036" s="27"/>
      <c r="DP1036" s="27"/>
      <c r="DS1036" s="27"/>
      <c r="DY1036" s="27"/>
      <c r="DZ1036" s="27"/>
      <c r="EA1036" s="27"/>
      <c r="EB1036" s="27"/>
      <c r="EC1036" s="27"/>
      <c r="EV1036" s="27"/>
    </row>
    <row r="1037" customFormat="false" ht="15" hidden="false" customHeight="false" outlineLevel="0" collapsed="false">
      <c r="A1037" s="27"/>
      <c r="E1037" s="27"/>
      <c r="H1037" s="27"/>
      <c r="I1037" s="27"/>
      <c r="BE1037" s="27"/>
      <c r="BF1037" s="27"/>
      <c r="BG1037" s="27"/>
      <c r="BH1037" s="27"/>
      <c r="DO1037" s="27"/>
      <c r="DP1037" s="27"/>
      <c r="DS1037" s="27"/>
      <c r="DY1037" s="27"/>
      <c r="DZ1037" s="27"/>
      <c r="EA1037" s="27"/>
      <c r="EB1037" s="27"/>
      <c r="EC1037" s="27"/>
      <c r="EV1037" s="27"/>
    </row>
    <row r="1038" customFormat="false" ht="15" hidden="false" customHeight="false" outlineLevel="0" collapsed="false">
      <c r="A1038" s="27"/>
      <c r="E1038" s="27"/>
      <c r="H1038" s="27"/>
      <c r="I1038" s="27"/>
      <c r="BE1038" s="27"/>
      <c r="BF1038" s="27"/>
      <c r="BG1038" s="27"/>
      <c r="BH1038" s="27"/>
      <c r="DO1038" s="27"/>
      <c r="DP1038" s="27"/>
      <c r="DS1038" s="27"/>
      <c r="DY1038" s="27"/>
      <c r="DZ1038" s="27"/>
      <c r="EA1038" s="27"/>
      <c r="EB1038" s="27"/>
      <c r="EC1038" s="27"/>
      <c r="EV1038" s="27"/>
    </row>
    <row r="1039" customFormat="false" ht="15" hidden="false" customHeight="false" outlineLevel="0" collapsed="false">
      <c r="A1039" s="27"/>
      <c r="E1039" s="27"/>
      <c r="H1039" s="27"/>
      <c r="I1039" s="27"/>
      <c r="BE1039" s="27"/>
      <c r="BF1039" s="27"/>
      <c r="BG1039" s="27"/>
      <c r="BH1039" s="27"/>
      <c r="DO1039" s="27"/>
      <c r="DP1039" s="27"/>
      <c r="DS1039" s="27"/>
      <c r="DY1039" s="27"/>
      <c r="DZ1039" s="27"/>
      <c r="EA1039" s="27"/>
      <c r="EB1039" s="27"/>
      <c r="EC1039" s="27"/>
      <c r="EV1039" s="27"/>
    </row>
    <row r="1040" customFormat="false" ht="15" hidden="false" customHeight="false" outlineLevel="0" collapsed="false">
      <c r="A1040" s="27"/>
      <c r="E1040" s="27"/>
      <c r="H1040" s="27"/>
      <c r="I1040" s="27"/>
      <c r="BE1040" s="27"/>
      <c r="BF1040" s="27"/>
      <c r="BG1040" s="27"/>
      <c r="BH1040" s="27"/>
      <c r="DO1040" s="27"/>
      <c r="DP1040" s="27"/>
      <c r="DS1040" s="27"/>
      <c r="DY1040" s="27"/>
      <c r="DZ1040" s="27"/>
      <c r="EA1040" s="27"/>
      <c r="EB1040" s="27"/>
      <c r="EC1040" s="27"/>
      <c r="EV1040" s="27"/>
    </row>
    <row r="1041" customFormat="false" ht="15" hidden="false" customHeight="false" outlineLevel="0" collapsed="false">
      <c r="A1041" s="27"/>
      <c r="E1041" s="27"/>
      <c r="H1041" s="27"/>
      <c r="I1041" s="27"/>
      <c r="BE1041" s="27"/>
      <c r="BF1041" s="27"/>
      <c r="BG1041" s="27"/>
      <c r="BH1041" s="27"/>
      <c r="DO1041" s="27"/>
      <c r="DP1041" s="27"/>
      <c r="DS1041" s="27"/>
      <c r="DY1041" s="27"/>
      <c r="DZ1041" s="27"/>
      <c r="EA1041" s="27"/>
      <c r="EB1041" s="27"/>
      <c r="EC1041" s="27"/>
      <c r="EV1041" s="27"/>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V204 AB5:AB1041 AI5:AI1041 AK5:AS221 DP5:DP1041 FC5:FO204 F24:F1041 G25:G1041 AT167:AT1041 B205:B1041 D205:D1041 J205:V1041 AC205:AC1041 AV205:AV1041 FC205:FI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L38" activeCellId="1" sqref="AB5:HK176 L38"/>
    </sheetView>
  </sheetViews>
  <sheetFormatPr defaultColWidth="12.01171875" defaultRowHeight="13" zeroHeight="false" outlineLevelRow="0" outlineLevelCol="0"/>
  <cols>
    <col collapsed="false" customWidth="true" hidden="false" outlineLevel="0" max="1" min="1" style="0" width="18.84"/>
    <col collapsed="false" customWidth="true" hidden="false" outlineLevel="0" max="2" min="2" style="41" width="63.17"/>
    <col collapsed="false" customWidth="true" hidden="false" outlineLevel="0" max="5" min="5" style="0" width="23.83"/>
    <col collapsed="false" customWidth="true" hidden="false" outlineLevel="0" max="6" min="6" style="0" width="33.16"/>
    <col collapsed="false" customWidth="true" hidden="false" outlineLevel="0" max="7" min="7" style="0" width="15.16"/>
    <col collapsed="false" customWidth="true" hidden="false" outlineLevel="0" max="8" min="8" style="0" width="11.5"/>
    <col collapsed="false" customWidth="true" hidden="false" outlineLevel="0" max="9" min="9" style="0" width="9.16"/>
    <col collapsed="false" customWidth="true" hidden="false" outlineLevel="0" max="10" min="10" style="0" width="7.34"/>
    <col collapsed="false" customWidth="true" hidden="false" outlineLevel="0" max="13" min="13" style="0" width="17"/>
    <col collapsed="false" customWidth="true" hidden="false" outlineLevel="0" max="14" min="14" style="0" width="19.33"/>
    <col collapsed="false" customWidth="true" hidden="false" outlineLevel="0" max="15" min="15" style="0" width="21.33"/>
  </cols>
  <sheetData>
    <row r="1" customFormat="false" ht="25" hidden="false" customHeight="false" outlineLevel="0" collapsed="false">
      <c r="A1" s="42" t="s">
        <v>345</v>
      </c>
      <c r="B1" s="43"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4" t="s">
        <v>346</v>
      </c>
      <c r="F1" s="44"/>
      <c r="G1" s="44"/>
      <c r="H1" s="45"/>
      <c r="I1" s="45"/>
    </row>
    <row r="2" customFormat="false" ht="14" hidden="false" customHeight="false" outlineLevel="0" collapsed="false">
      <c r="A2" s="42" t="s">
        <v>347</v>
      </c>
      <c r="B2" s="43"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4" hidden="false" customHeight="false" outlineLevel="0" collapsed="false">
      <c r="A3" s="42" t="s">
        <v>348</v>
      </c>
      <c r="B3" s="43" t="s">
        <v>349</v>
      </c>
      <c r="C3" s="42" t="s">
        <v>350</v>
      </c>
      <c r="D3" s="42" t="s">
        <v>351</v>
      </c>
      <c r="E3" s="42" t="s">
        <v>352</v>
      </c>
      <c r="F3" s="42" t="s">
        <v>353</v>
      </c>
      <c r="G3" s="42" t="s">
        <v>354</v>
      </c>
      <c r="H3" s="42" t="s">
        <v>355</v>
      </c>
      <c r="I3" s="42" t="s">
        <v>356</v>
      </c>
      <c r="J3" s="42" t="s">
        <v>357</v>
      </c>
      <c r="K3" s="42" t="s">
        <v>358</v>
      </c>
      <c r="L3" s="42" t="s">
        <v>359</v>
      </c>
      <c r="M3" s="42" t="s">
        <v>360</v>
      </c>
      <c r="N3" s="42" t="s">
        <v>361</v>
      </c>
      <c r="O3" s="42" t="s">
        <v>362</v>
      </c>
      <c r="V3" s="0" t="s">
        <v>363</v>
      </c>
    </row>
    <row r="4" customFormat="false" ht="23.85" hidden="false" customHeight="false" outlineLevel="0" collapsed="false">
      <c r="A4" s="42" t="s">
        <v>364</v>
      </c>
      <c r="B4" s="46" t="n">
        <v>49.99</v>
      </c>
      <c r="C4" s="47" t="n">
        <f aca="false">FALSE()</f>
        <v>0</v>
      </c>
      <c r="D4" s="48" t="n">
        <f aca="false">FALSE()</f>
        <v>0</v>
      </c>
      <c r="E4" s="49" t="n">
        <v>5714401574019</v>
      </c>
      <c r="F4" s="41" t="s">
        <v>365</v>
      </c>
      <c r="G4" s="50"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1" t="n">
        <f aca="false">TRUE()</f>
        <v>1</v>
      </c>
      <c r="J4" s="52" t="n">
        <f aca="false">FALSE()</f>
        <v>0</v>
      </c>
      <c r="K4" s="53" t="s">
        <v>367</v>
      </c>
      <c r="L4" s="54" t="b">
        <v>1</v>
      </c>
      <c r="M4" s="55" t="str">
        <f aca="false">IF(ISBLANK(K4),"",IF(L4, "https://raw.githubusercontent.com/PatrickVibild/TellusAmazonPictures/master/pictures/"&amp;K4&amp;"/1.jpg","https://download.lenovo.com/Images/Parts/"&amp;K4&amp;"/"&amp;K4&amp;"_A.jpg"))</f>
        <v>https://raw.githubusercontent.com/PatrickVibild/TellusAmazonPictures/master/pictures/Lenovo/T570/RG/DE/1.jpg</v>
      </c>
      <c r="N4" s="55" t="str">
        <f aca="false">IF(ISBLANK(K4),"",IF(L4, "https://raw.githubusercontent.com/PatrickVibild/TellusAmazonPictures/master/pictures/"&amp;K4&amp;"/2.jpg","https://download.lenovo.com/Images/Parts/"&amp;K4&amp;"/"&amp;K4&amp;"_B.jpg"))</f>
        <v>https://raw.githubusercontent.com/PatrickVibild/TellusAmazonPictures/master/pictures/Lenovo/T570/RG/DE/2.jpg</v>
      </c>
      <c r="O4" s="56" t="str">
        <f aca="false">IF(ISBLANK(K4),"",IF(L4, "https://raw.githubusercontent.com/PatrickVibild/TellusAmazonPictures/master/pictures/"&amp;K4&amp;"/3.jpg","https://download.lenovo.com/Images/Parts/"&amp;K4&amp;"/"&amp;K4&amp;"_details.jpg"))</f>
        <v>https://raw.githubusercontent.com/PatrickVibild/TellusAmazonPictures/master/pictures/Lenovo/T570/RG/DE/3.jpg</v>
      </c>
      <c r="P4" s="0" t="str">
        <f aca="false">IF(ISBLANK(K4),"",IF(L4, "https://raw.githubusercontent.com/PatrickVibild/TellusAmazonPictures/master/pictures/"&amp;K4&amp;"/4.jpg", ""))</f>
        <v>https://raw.githubusercontent.com/PatrickVibild/TellusAmazonPictures/master/pictures/Lenovo/T570/RG/DE/4.jpg</v>
      </c>
      <c r="Q4" s="0" t="str">
        <f aca="false">IF(ISBLANK(K4),"",IF(L4, "https://raw.githubusercontent.com/PatrickVibild/TellusAmazonPictures/master/pictures/"&amp;K4&amp;"/5.jpg", ""))</f>
        <v>https://raw.githubusercontent.com/PatrickVibild/TellusAmazonPictures/master/pictures/Lenovo/T570/RG/DE/5.jpg</v>
      </c>
      <c r="R4" s="0" t="str">
        <f aca="false">IF(ISBLANK(K4),"",IF(L4, "https://raw.githubusercontent.com/PatrickVibild/TellusAmazonPictures/master/pictures/"&amp;K4&amp;"/6.jpg", ""))</f>
        <v>https://raw.githubusercontent.com/PatrickVibild/TellusAmazonPictures/master/pictures/Lenovo/T570/RG/DE/6.jpg</v>
      </c>
      <c r="S4" s="0" t="str">
        <f aca="false">IF(ISBLANK(K4),"",IF(L4, "https://raw.githubusercontent.com/PatrickVibild/TellusAmazonPictures/master/pictures/"&amp;K4&amp;"/7.jpg", ""))</f>
        <v>https://raw.githubusercontent.com/PatrickVibild/TellusAmazonPictures/master/pictures/Lenovo/T570/RG/DE/7.jpg</v>
      </c>
      <c r="T4" s="0" t="str">
        <f aca="false">IF(ISBLANK(K4),"",IF(L4, "https://raw.githubusercontent.com/PatrickVibild/TellusAmazonPictures/master/pictures/"&amp;K4&amp;"/8.jpg",""))</f>
        <v>https://raw.githubusercontent.com/PatrickVibild/TellusAmazonPictures/master/pictures/Lenovo/T570/RG/DE/8.jpg</v>
      </c>
      <c r="U4" s="0" t="str">
        <f aca="false">IF(ISBLANK(K4),"",IF(L4, "https://raw.githubusercontent.com/PatrickVibild/TellusAmazonPictures/master/pictures/"&amp;K4&amp;"/9.jpg", ""))</f>
        <v>https://raw.githubusercontent.com/PatrickVibild/TellusAmazonPictures/master/pictures/Lenovo/T570/RG/DE/9.jpg</v>
      </c>
      <c r="V4" s="57" t="n">
        <f aca="false">MATCH(G4,options!$D$1:$D$20,0)</f>
        <v>1</v>
      </c>
    </row>
    <row r="5" customFormat="false" ht="23.85" hidden="false" customHeight="false" outlineLevel="0" collapsed="false">
      <c r="A5" s="42" t="s">
        <v>368</v>
      </c>
      <c r="B5" s="46" t="n">
        <v>65.99</v>
      </c>
      <c r="C5" s="47" t="n">
        <f aca="false">FALSE()</f>
        <v>0</v>
      </c>
      <c r="D5" s="48" t="n">
        <f aca="false">FALSE()</f>
        <v>0</v>
      </c>
      <c r="E5" s="49" t="n">
        <v>5714401574026</v>
      </c>
      <c r="F5" s="41" t="s">
        <v>369</v>
      </c>
      <c r="G5" s="50"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1" t="n">
        <f aca="false">TRUE()</f>
        <v>1</v>
      </c>
      <c r="J5" s="52" t="n">
        <f aca="false">FALSE()</f>
        <v>0</v>
      </c>
      <c r="K5" s="53" t="s">
        <v>371</v>
      </c>
      <c r="L5" s="54" t="b">
        <v>1</v>
      </c>
      <c r="M5" s="55" t="str">
        <f aca="false">IF(ISBLANK(K5),"",IF(L5, "https://raw.githubusercontent.com/PatrickVibild/TellusAmazonPictures/master/pictures/"&amp;K5&amp;"/1.jpg","https://download.lenovo.com/Images/Parts/"&amp;K5&amp;"/"&amp;K5&amp;"_A.jpg"))</f>
        <v>https://raw.githubusercontent.com/PatrickVibild/TellusAmazonPictures/master/pictures/Lenovo/T570/RG/FR/1.jpg</v>
      </c>
      <c r="N5" s="55" t="str">
        <f aca="false">IF(ISBLANK(K5),"",IF(L5, "https://raw.githubusercontent.com/PatrickVibild/TellusAmazonPictures/master/pictures/"&amp;K5&amp;"/2.jpg","https://download.lenovo.com/Images/Parts/"&amp;K5&amp;"/"&amp;K5&amp;"_B.jpg"))</f>
        <v>https://raw.githubusercontent.com/PatrickVibild/TellusAmazonPictures/master/pictures/Lenovo/T570/RG/FR/2.jpg</v>
      </c>
      <c r="O5" s="56" t="str">
        <f aca="false">IF(ISBLANK(K5),"",IF(L5, "https://raw.githubusercontent.com/PatrickVibild/TellusAmazonPictures/master/pictures/"&amp;K5&amp;"/3.jpg","https://download.lenovo.com/Images/Parts/"&amp;K5&amp;"/"&amp;K5&amp;"_details.jpg"))</f>
        <v>https://raw.githubusercontent.com/PatrickVibild/TellusAmazonPictures/master/pictures/Lenovo/T570/RG/FR/3.jpg</v>
      </c>
      <c r="P5" s="0" t="str">
        <f aca="false">IF(ISBLANK(K5),"",IF(L5, "https://raw.githubusercontent.com/PatrickVibild/TellusAmazonPictures/master/pictures/"&amp;K5&amp;"/4.jpg", ""))</f>
        <v>https://raw.githubusercontent.com/PatrickVibild/TellusAmazonPictures/master/pictures/Lenovo/T570/RG/FR/4.jpg</v>
      </c>
      <c r="Q5" s="0" t="str">
        <f aca="false">IF(ISBLANK(K5),"",IF(L5, "https://raw.githubusercontent.com/PatrickVibild/TellusAmazonPictures/master/pictures/"&amp;K5&amp;"/5.jpg", ""))</f>
        <v>https://raw.githubusercontent.com/PatrickVibild/TellusAmazonPictures/master/pictures/Lenovo/T570/RG/FR/5.jpg</v>
      </c>
      <c r="R5" s="0" t="str">
        <f aca="false">IF(ISBLANK(K5),"",IF(L5, "https://raw.githubusercontent.com/PatrickVibild/TellusAmazonPictures/master/pictures/"&amp;K5&amp;"/6.jpg", ""))</f>
        <v>https://raw.githubusercontent.com/PatrickVibild/TellusAmazonPictures/master/pictures/Lenovo/T570/RG/FR/6.jpg</v>
      </c>
      <c r="S5" s="0" t="str">
        <f aca="false">IF(ISBLANK(K5),"",IF(L5, "https://raw.githubusercontent.com/PatrickVibild/TellusAmazonPictures/master/pictures/"&amp;K5&amp;"/7.jpg", ""))</f>
        <v>https://raw.githubusercontent.com/PatrickVibild/TellusAmazonPictures/master/pictures/Lenovo/T570/RG/FR/7.jpg</v>
      </c>
      <c r="T5" s="0" t="str">
        <f aca="false">IF(ISBLANK(K5),"",IF(L5, "https://raw.githubusercontent.com/PatrickVibild/TellusAmazonPictures/master/pictures/"&amp;K5&amp;"/8.jpg",""))</f>
        <v>https://raw.githubusercontent.com/PatrickVibild/TellusAmazonPictures/master/pictures/Lenovo/T570/RG/FR/8.jpg</v>
      </c>
      <c r="U5" s="0" t="str">
        <f aca="false">IF(ISBLANK(K5),"",IF(L5, "https://raw.githubusercontent.com/PatrickVibild/TellusAmazonPictures/master/pictures/"&amp;K5&amp;"/9.jpg", ""))</f>
        <v>https://raw.githubusercontent.com/PatrickVibild/TellusAmazonPictures/master/pictures/Lenovo/T570/RG/FR/9.jpg</v>
      </c>
      <c r="V5" s="57" t="n">
        <f aca="false">MATCH(G5,options!$D$1:$D$20,0)</f>
        <v>2</v>
      </c>
    </row>
    <row r="6" customFormat="false" ht="23.85" hidden="false" customHeight="false" outlineLevel="0" collapsed="false">
      <c r="A6" s="42" t="s">
        <v>372</v>
      </c>
      <c r="B6" s="58" t="s">
        <v>373</v>
      </c>
      <c r="C6" s="47" t="n">
        <f aca="false">FALSE()</f>
        <v>0</v>
      </c>
      <c r="D6" s="48" t="n">
        <f aca="false">FALSE()</f>
        <v>0</v>
      </c>
      <c r="E6" s="49" t="n">
        <v>5714401574033</v>
      </c>
      <c r="F6" s="41" t="s">
        <v>374</v>
      </c>
      <c r="G6" s="50"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1" t="n">
        <f aca="false">TRUE()</f>
        <v>1</v>
      </c>
      <c r="J6" s="52" t="n">
        <f aca="false">FALSE()</f>
        <v>0</v>
      </c>
      <c r="K6" s="53" t="s">
        <v>376</v>
      </c>
      <c r="L6" s="54" t="b">
        <v>1</v>
      </c>
      <c r="M6" s="55" t="str">
        <f aca="false">IF(ISBLANK(K6),"",IF(L6, "https://raw.githubusercontent.com/PatrickVibild/TellusAmazonPictures/master/pictures/"&amp;K6&amp;"/1.jpg","https://download.lenovo.com/Images/Parts/"&amp;K6&amp;"/"&amp;K6&amp;"_A.jpg"))</f>
        <v>https://raw.githubusercontent.com/PatrickVibild/TellusAmazonPictures/master/pictures/Lenovo/T570/RG/IT/1.jpg</v>
      </c>
      <c r="N6" s="55" t="str">
        <f aca="false">IF(ISBLANK(K6),"",IF(L6, "https://raw.githubusercontent.com/PatrickVibild/TellusAmazonPictures/master/pictures/"&amp;K6&amp;"/2.jpg","https://download.lenovo.com/Images/Parts/"&amp;K6&amp;"/"&amp;K6&amp;"_B.jpg"))</f>
        <v>https://raw.githubusercontent.com/PatrickVibild/TellusAmazonPictures/master/pictures/Lenovo/T570/RG/IT/2.jpg</v>
      </c>
      <c r="O6" s="56" t="str">
        <f aca="false">IF(ISBLANK(K6),"",IF(L6, "https://raw.githubusercontent.com/PatrickVibild/TellusAmazonPictures/master/pictures/"&amp;K6&amp;"/3.jpg","https://download.lenovo.com/Images/Parts/"&amp;K6&amp;"/"&amp;K6&amp;"_details.jpg"))</f>
        <v>https://raw.githubusercontent.com/PatrickVibild/TellusAmazonPictures/master/pictures/Lenovo/T570/RG/IT/3.jpg</v>
      </c>
      <c r="P6" s="0" t="str">
        <f aca="false">IF(ISBLANK(K6),"",IF(L6, "https://raw.githubusercontent.com/PatrickVibild/TellusAmazonPictures/master/pictures/"&amp;K6&amp;"/4.jpg", ""))</f>
        <v>https://raw.githubusercontent.com/PatrickVibild/TellusAmazonPictures/master/pictures/Lenovo/T570/RG/IT/4.jpg</v>
      </c>
      <c r="Q6" s="0" t="str">
        <f aca="false">IF(ISBLANK(K6),"",IF(L6, "https://raw.githubusercontent.com/PatrickVibild/TellusAmazonPictures/master/pictures/"&amp;K6&amp;"/5.jpg", ""))</f>
        <v>https://raw.githubusercontent.com/PatrickVibild/TellusAmazonPictures/master/pictures/Lenovo/T570/RG/IT/5.jpg</v>
      </c>
      <c r="R6" s="0" t="str">
        <f aca="false">IF(ISBLANK(K6),"",IF(L6, "https://raw.githubusercontent.com/PatrickVibild/TellusAmazonPictures/master/pictures/"&amp;K6&amp;"/6.jpg", ""))</f>
        <v>https://raw.githubusercontent.com/PatrickVibild/TellusAmazonPictures/master/pictures/Lenovo/T570/RG/IT/6.jpg</v>
      </c>
      <c r="S6" s="0" t="str">
        <f aca="false">IF(ISBLANK(K6),"",IF(L6, "https://raw.githubusercontent.com/PatrickVibild/TellusAmazonPictures/master/pictures/"&amp;K6&amp;"/7.jpg", ""))</f>
        <v>https://raw.githubusercontent.com/PatrickVibild/TellusAmazonPictures/master/pictures/Lenovo/T570/RG/IT/7.jpg</v>
      </c>
      <c r="T6" s="0" t="str">
        <f aca="false">IF(ISBLANK(K6),"",IF(L6, "https://raw.githubusercontent.com/PatrickVibild/TellusAmazonPictures/master/pictures/"&amp;K6&amp;"/8.jpg",""))</f>
        <v>https://raw.githubusercontent.com/PatrickVibild/TellusAmazonPictures/master/pictures/Lenovo/T570/RG/IT/8.jpg</v>
      </c>
      <c r="U6" s="0" t="str">
        <f aca="false">IF(ISBLANK(K6),"",IF(L6, "https://raw.githubusercontent.com/PatrickVibild/TellusAmazonPictures/master/pictures/"&amp;K6&amp;"/9.jpg", ""))</f>
        <v>https://raw.githubusercontent.com/PatrickVibild/TellusAmazonPictures/master/pictures/Lenovo/T570/RG/IT/9.jpg</v>
      </c>
      <c r="V6" s="57" t="n">
        <f aca="false">MATCH(G6,options!$D$1:$D$20,0)</f>
        <v>3</v>
      </c>
    </row>
    <row r="7" customFormat="false" ht="23.85" hidden="false" customHeight="false" outlineLevel="0" collapsed="false">
      <c r="A7" s="42" t="s">
        <v>377</v>
      </c>
      <c r="B7" s="59" t="str">
        <f aca="false">IF(B6=options!C1,"41","41")</f>
        <v>41</v>
      </c>
      <c r="C7" s="47" t="n">
        <f aca="false">FALSE()</f>
        <v>0</v>
      </c>
      <c r="D7" s="48" t="n">
        <f aca="false">FALSE()</f>
        <v>0</v>
      </c>
      <c r="E7" s="49" t="n">
        <v>5714401574040</v>
      </c>
      <c r="F7" s="41" t="s">
        <v>378</v>
      </c>
      <c r="G7" s="50"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1" t="n">
        <f aca="false">TRUE()</f>
        <v>1</v>
      </c>
      <c r="J7" s="52" t="n">
        <f aca="false">FALSE()</f>
        <v>0</v>
      </c>
      <c r="K7" s="53" t="s">
        <v>380</v>
      </c>
      <c r="L7" s="54" t="b">
        <v>1</v>
      </c>
      <c r="M7" s="55" t="str">
        <f aca="false">IF(ISBLANK(K7),"",IF(L7, "https://raw.githubusercontent.com/PatrickVibild/TellusAmazonPictures/master/pictures/"&amp;K7&amp;"/1.jpg","https://download.lenovo.com/Images/Parts/"&amp;K7&amp;"/"&amp;K7&amp;"_A.jpg"))</f>
        <v>https://raw.githubusercontent.com/PatrickVibild/TellusAmazonPictures/master/pictures/Lenovo/T570/RG/ES/1.jpg</v>
      </c>
      <c r="N7" s="55" t="str">
        <f aca="false">IF(ISBLANK(K7),"",IF(L7, "https://raw.githubusercontent.com/PatrickVibild/TellusAmazonPictures/master/pictures/"&amp;K7&amp;"/2.jpg","https://download.lenovo.com/Images/Parts/"&amp;K7&amp;"/"&amp;K7&amp;"_B.jpg"))</f>
        <v>https://raw.githubusercontent.com/PatrickVibild/TellusAmazonPictures/master/pictures/Lenovo/T570/RG/ES/2.jpg</v>
      </c>
      <c r="O7" s="56" t="str">
        <f aca="false">IF(ISBLANK(K7),"",IF(L7, "https://raw.githubusercontent.com/PatrickVibild/TellusAmazonPictures/master/pictures/"&amp;K7&amp;"/3.jpg","https://download.lenovo.com/Images/Parts/"&amp;K7&amp;"/"&amp;K7&amp;"_details.jpg"))</f>
        <v>https://raw.githubusercontent.com/PatrickVibild/TellusAmazonPictures/master/pictures/Lenovo/T570/RG/ES/3.jpg</v>
      </c>
      <c r="P7" s="0" t="str">
        <f aca="false">IF(ISBLANK(K7),"",IF(L7, "https://raw.githubusercontent.com/PatrickVibild/TellusAmazonPictures/master/pictures/"&amp;K7&amp;"/4.jpg", ""))</f>
        <v>https://raw.githubusercontent.com/PatrickVibild/TellusAmazonPictures/master/pictures/Lenovo/T570/RG/ES/4.jpg</v>
      </c>
      <c r="Q7" s="0" t="str">
        <f aca="false">IF(ISBLANK(K7),"",IF(L7, "https://raw.githubusercontent.com/PatrickVibild/TellusAmazonPictures/master/pictures/"&amp;K7&amp;"/5.jpg", ""))</f>
        <v>https://raw.githubusercontent.com/PatrickVibild/TellusAmazonPictures/master/pictures/Lenovo/T570/RG/ES/5.jpg</v>
      </c>
      <c r="R7" s="0" t="str">
        <f aca="false">IF(ISBLANK(K7),"",IF(L7, "https://raw.githubusercontent.com/PatrickVibild/TellusAmazonPictures/master/pictures/"&amp;K7&amp;"/6.jpg", ""))</f>
        <v>https://raw.githubusercontent.com/PatrickVibild/TellusAmazonPictures/master/pictures/Lenovo/T570/RG/ES/6.jpg</v>
      </c>
      <c r="S7" s="0" t="str">
        <f aca="false">IF(ISBLANK(K7),"",IF(L7, "https://raw.githubusercontent.com/PatrickVibild/TellusAmazonPictures/master/pictures/"&amp;K7&amp;"/7.jpg", ""))</f>
        <v>https://raw.githubusercontent.com/PatrickVibild/TellusAmazonPictures/master/pictures/Lenovo/T570/RG/ES/7.jpg</v>
      </c>
      <c r="T7" s="0" t="str">
        <f aca="false">IF(ISBLANK(K7),"",IF(L7, "https://raw.githubusercontent.com/PatrickVibild/TellusAmazonPictures/master/pictures/"&amp;K7&amp;"/8.jpg",""))</f>
        <v>https://raw.githubusercontent.com/PatrickVibild/TellusAmazonPictures/master/pictures/Lenovo/T570/RG/ES/8.jpg</v>
      </c>
      <c r="U7" s="0" t="str">
        <f aca="false">IF(ISBLANK(K7),"",IF(L7, "https://raw.githubusercontent.com/PatrickVibild/TellusAmazonPictures/master/pictures/"&amp;K7&amp;"/9.jpg", ""))</f>
        <v>https://raw.githubusercontent.com/PatrickVibild/TellusAmazonPictures/master/pictures/Lenovo/T570/RG/ES/9.jpg</v>
      </c>
      <c r="V7" s="57" t="n">
        <f aca="false">MATCH(G7,options!$D$1:$D$20,0)</f>
        <v>4</v>
      </c>
    </row>
    <row r="8" customFormat="false" ht="23.85" hidden="false" customHeight="false" outlineLevel="0" collapsed="false">
      <c r="A8" s="42" t="s">
        <v>381</v>
      </c>
      <c r="B8" s="59" t="str">
        <f aca="false">IF(B6=options!C1,"17","17")</f>
        <v>17</v>
      </c>
      <c r="C8" s="47" t="n">
        <f aca="false">FALSE()</f>
        <v>0</v>
      </c>
      <c r="D8" s="48" t="n">
        <f aca="false">FALSE()</f>
        <v>0</v>
      </c>
      <c r="E8" s="49" t="n">
        <v>5714401574057</v>
      </c>
      <c r="F8" s="41" t="s">
        <v>382</v>
      </c>
      <c r="G8" s="50"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53" t="s">
        <v>384</v>
      </c>
      <c r="L8" s="54" t="b">
        <v>1</v>
      </c>
      <c r="M8" s="55" t="str">
        <f aca="false">IF(ISBLANK(K8),"",IF(L8, "https://raw.githubusercontent.com/PatrickVibild/TellusAmazonPictures/master/pictures/"&amp;K8&amp;"/1.jpg","https://download.lenovo.com/Images/Parts/"&amp;K8&amp;"/"&amp;K8&amp;"_A.jpg"))</f>
        <v>https://raw.githubusercontent.com/PatrickVibild/TellusAmazonPictures/master/pictures/Lenovo/T570/RG/UK/1.jpg</v>
      </c>
      <c r="N8" s="55" t="str">
        <f aca="false">IF(ISBLANK(K8),"",IF(L8, "https://raw.githubusercontent.com/PatrickVibild/TellusAmazonPictures/master/pictures/"&amp;K8&amp;"/2.jpg","https://download.lenovo.com/Images/Parts/"&amp;K8&amp;"/"&amp;K8&amp;"_B.jpg"))</f>
        <v>https://raw.githubusercontent.com/PatrickVibild/TellusAmazonPictures/master/pictures/Lenovo/T570/RG/UK/2.jpg</v>
      </c>
      <c r="O8" s="56" t="str">
        <f aca="false">IF(ISBLANK(K8),"",IF(L8, "https://raw.githubusercontent.com/PatrickVibild/TellusAmazonPictures/master/pictures/"&amp;K8&amp;"/3.jpg","https://download.lenovo.com/Images/Parts/"&amp;K8&amp;"/"&amp;K8&amp;"_details.jpg"))</f>
        <v>https://raw.githubusercontent.com/PatrickVibild/TellusAmazonPictures/master/pictures/Lenovo/T570/RG/UK/3.jpg</v>
      </c>
      <c r="P8" s="0" t="str">
        <f aca="false">IF(ISBLANK(K8),"",IF(L8, "https://raw.githubusercontent.com/PatrickVibild/TellusAmazonPictures/master/pictures/"&amp;K8&amp;"/4.jpg", ""))</f>
        <v>https://raw.githubusercontent.com/PatrickVibild/TellusAmazonPictures/master/pictures/Lenovo/T570/RG/UK/4.jpg</v>
      </c>
      <c r="Q8" s="0" t="str">
        <f aca="false">IF(ISBLANK(K8),"",IF(L8, "https://raw.githubusercontent.com/PatrickVibild/TellusAmazonPictures/master/pictures/"&amp;K8&amp;"/5.jpg", ""))</f>
        <v>https://raw.githubusercontent.com/PatrickVibild/TellusAmazonPictures/master/pictures/Lenovo/T570/RG/UK/5.jpg</v>
      </c>
      <c r="R8" s="0" t="str">
        <f aca="false">IF(ISBLANK(K8),"",IF(L8, "https://raw.githubusercontent.com/PatrickVibild/TellusAmazonPictures/master/pictures/"&amp;K8&amp;"/6.jpg", ""))</f>
        <v>https://raw.githubusercontent.com/PatrickVibild/TellusAmazonPictures/master/pictures/Lenovo/T570/RG/UK/6.jpg</v>
      </c>
      <c r="S8" s="0" t="str">
        <f aca="false">IF(ISBLANK(K8),"",IF(L8, "https://raw.githubusercontent.com/PatrickVibild/TellusAmazonPictures/master/pictures/"&amp;K8&amp;"/7.jpg", ""))</f>
        <v>https://raw.githubusercontent.com/PatrickVibild/TellusAmazonPictures/master/pictures/Lenovo/T570/RG/UK/7.jpg</v>
      </c>
      <c r="T8" s="0" t="str">
        <f aca="false">IF(ISBLANK(K8),"",IF(L8, "https://raw.githubusercontent.com/PatrickVibild/TellusAmazonPictures/master/pictures/"&amp;K8&amp;"/8.jpg",""))</f>
        <v>https://raw.githubusercontent.com/PatrickVibild/TellusAmazonPictures/master/pictures/Lenovo/T570/RG/UK/8.jpg</v>
      </c>
      <c r="U8" s="0" t="str">
        <f aca="false">IF(ISBLANK(K8),"",IF(L8, "https://raw.githubusercontent.com/PatrickVibild/TellusAmazonPictures/master/pictures/"&amp;K8&amp;"/9.jpg", ""))</f>
        <v>https://raw.githubusercontent.com/PatrickVibild/TellusAmazonPictures/master/pictures/Lenovo/T570/RG/UK/9.jpg</v>
      </c>
      <c r="V8" s="57" t="n">
        <f aca="false">MATCH(G8,options!$D$1:$D$20,0)</f>
        <v>5</v>
      </c>
    </row>
    <row r="9" customFormat="false" ht="23.85" hidden="false" customHeight="false" outlineLevel="0" collapsed="false">
      <c r="A9" s="42" t="s">
        <v>385</v>
      </c>
      <c r="B9" s="59" t="str">
        <f aca="false">IF(B6=options!C1,"5","5")</f>
        <v>5</v>
      </c>
      <c r="C9" s="47" t="n">
        <f aca="false">FALSE()</f>
        <v>0</v>
      </c>
      <c r="D9" s="48" t="n">
        <f aca="false">FALSE()</f>
        <v>0</v>
      </c>
      <c r="E9" s="49" t="n">
        <v>5714401574064</v>
      </c>
      <c r="F9" s="41" t="s">
        <v>386</v>
      </c>
      <c r="G9" s="50"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1" t="n">
        <f aca="false">TRUE()</f>
        <v>1</v>
      </c>
      <c r="J9" s="52" t="n">
        <f aca="false">FALSE()</f>
        <v>0</v>
      </c>
      <c r="K9" s="53" t="s">
        <v>388</v>
      </c>
      <c r="L9" s="54" t="b">
        <v>1</v>
      </c>
      <c r="M9" s="55" t="str">
        <f aca="false">IF(ISBLANK(K9),"",IF(L9, "https://raw.githubusercontent.com/PatrickVibild/TellusAmazonPictures/master/pictures/"&amp;K9&amp;"/1.jpg","https://download.lenovo.com/Images/Parts/"&amp;K9&amp;"/"&amp;K9&amp;"_A.jpg"))</f>
        <v>https://raw.githubusercontent.com/PatrickVibild/TellusAmazonPictures/master/pictures/Lenovo/T570/RG/NOR/1.jpg</v>
      </c>
      <c r="N9" s="55" t="str">
        <f aca="false">IF(ISBLANK(K9),"",IF(L9, "https://raw.githubusercontent.com/PatrickVibild/TellusAmazonPictures/master/pictures/"&amp;K9&amp;"/2.jpg","https://download.lenovo.com/Images/Parts/"&amp;K9&amp;"/"&amp;K9&amp;"_B.jpg"))</f>
        <v>https://raw.githubusercontent.com/PatrickVibild/TellusAmazonPictures/master/pictures/Lenovo/T570/RG/NOR/2.jpg</v>
      </c>
      <c r="O9" s="56" t="str">
        <f aca="false">IF(ISBLANK(K9),"",IF(L9, "https://raw.githubusercontent.com/PatrickVibild/TellusAmazonPictures/master/pictures/"&amp;K9&amp;"/3.jpg","https://download.lenovo.com/Images/Parts/"&amp;K9&amp;"/"&amp;K9&amp;"_details.jpg"))</f>
        <v>https://raw.githubusercontent.com/PatrickVibild/TellusAmazonPictures/master/pictures/Lenovo/T570/RG/NOR/3.jpg</v>
      </c>
      <c r="P9" s="0" t="str">
        <f aca="false">IF(ISBLANK(K9),"",IF(L9, "https://raw.githubusercontent.com/PatrickVibild/TellusAmazonPictures/master/pictures/"&amp;K9&amp;"/4.jpg", ""))</f>
        <v>https://raw.githubusercontent.com/PatrickVibild/TellusAmazonPictures/master/pictures/Lenovo/T570/RG/NOR/4.jpg</v>
      </c>
      <c r="Q9" s="0" t="str">
        <f aca="false">IF(ISBLANK(K9),"",IF(L9, "https://raw.githubusercontent.com/PatrickVibild/TellusAmazonPictures/master/pictures/"&amp;K9&amp;"/5.jpg", ""))</f>
        <v>https://raw.githubusercontent.com/PatrickVibild/TellusAmazonPictures/master/pictures/Lenovo/T570/RG/NOR/5.jpg</v>
      </c>
      <c r="R9" s="0" t="str">
        <f aca="false">IF(ISBLANK(K9),"",IF(L9, "https://raw.githubusercontent.com/PatrickVibild/TellusAmazonPictures/master/pictures/"&amp;K9&amp;"/6.jpg", ""))</f>
        <v>https://raw.githubusercontent.com/PatrickVibild/TellusAmazonPictures/master/pictures/Lenovo/T570/RG/NOR/6.jpg</v>
      </c>
      <c r="S9" s="0" t="str">
        <f aca="false">IF(ISBLANK(K9),"",IF(L9, "https://raw.githubusercontent.com/PatrickVibild/TellusAmazonPictures/master/pictures/"&amp;K9&amp;"/7.jpg", ""))</f>
        <v>https://raw.githubusercontent.com/PatrickVibild/TellusAmazonPictures/master/pictures/Lenovo/T570/RG/NOR/7.jpg</v>
      </c>
      <c r="T9" s="0" t="str">
        <f aca="false">IF(ISBLANK(K9),"",IF(L9, "https://raw.githubusercontent.com/PatrickVibild/TellusAmazonPictures/master/pictures/"&amp;K9&amp;"/8.jpg",""))</f>
        <v>https://raw.githubusercontent.com/PatrickVibild/TellusAmazonPictures/master/pictures/Lenovo/T570/RG/NOR/8.jpg</v>
      </c>
      <c r="U9" s="0" t="str">
        <f aca="false">IF(ISBLANK(K9),"",IF(L9, "https://raw.githubusercontent.com/PatrickVibild/TellusAmazonPictures/master/pictures/"&amp;K9&amp;"/9.jpg", ""))</f>
        <v>https://raw.githubusercontent.com/PatrickVibild/TellusAmazonPictures/master/pictures/Lenovo/T570/RG/NOR/9.jpg</v>
      </c>
      <c r="V9" s="57" t="n">
        <f aca="false">MATCH(G9,options!$D$1:$D$20,0)</f>
        <v>6</v>
      </c>
    </row>
    <row r="10" customFormat="false" ht="14" hidden="false" customHeight="false" outlineLevel="0" collapsed="false">
      <c r="A10" s="0" t="s">
        <v>389</v>
      </c>
      <c r="B10" s="60"/>
      <c r="C10" s="47" t="n">
        <f aca="false">FALSE()</f>
        <v>0</v>
      </c>
      <c r="D10" s="47" t="n">
        <f aca="false">FALSE()</f>
        <v>0</v>
      </c>
      <c r="E10" s="49" t="n">
        <v>5714401574071</v>
      </c>
      <c r="F10" s="41" t="s">
        <v>390</v>
      </c>
      <c r="G10" s="50"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1" t="n">
        <f aca="false">TRUE()</f>
        <v>1</v>
      </c>
      <c r="J10" s="52" t="n">
        <f aca="false">FALSE()</f>
        <v>0</v>
      </c>
      <c r="K10" s="41" t="s">
        <v>392</v>
      </c>
      <c r="L10" s="54" t="n">
        <f aca="false">FALSE()</f>
        <v>0</v>
      </c>
      <c r="M10" s="55" t="str">
        <f aca="false">IF(ISBLANK(K10),"",IF(L10, "https://raw.githubusercontent.com/PatrickVibild/TellusAmazonPictures/master/pictures/"&amp;K10&amp;"/1.jpg","https://download.lenovo.com/Images/Parts/"&amp;K10&amp;"/"&amp;K10&amp;"_A.jpg"))</f>
        <v>https://download.lenovo.com/Images/Parts/01EN934/01EN934_A.jpg</v>
      </c>
      <c r="N10" s="55" t="str">
        <f aca="false">IF(ISBLANK(K10),"",IF(L10, "https://raw.githubusercontent.com/PatrickVibild/TellusAmazonPictures/master/pictures/"&amp;K10&amp;"/2.jpg","https://download.lenovo.com/Images/Parts/"&amp;K10&amp;"/"&amp;K10&amp;"_B.jpg"))</f>
        <v>https://download.lenovo.com/Images/Parts/01EN934/01EN934_B.jpg</v>
      </c>
      <c r="O10" s="56" t="str">
        <f aca="false">IF(ISBLANK(K10),"",IF(L10, "https://raw.githubusercontent.com/PatrickVibild/TellusAmazonPictures/master/pictures/"&amp;K10&amp;"/3.jpg","https://download.lenovo.com/Images/Parts/"&amp;K10&amp;"/"&amp;K10&amp;"_details.jpg"))</f>
        <v>https://download.lenovo.com/Images/Parts/01EN934/01EN934_details.jpg</v>
      </c>
      <c r="P10" s="48" t="str">
        <f aca="false">IF(ISBLANK(K10),"",IF(L10, "https://raw.githubusercontent.com/PatrickVibild/TellusAmazonPictures/master/pictures/"&amp;K10&amp;"/4.jpg", ""))</f>
        <v/>
      </c>
      <c r="Q10" s="48" t="str">
        <f aca="false">IF(ISBLANK(K10),"",IF(L10, "https://raw.githubusercontent.com/PatrickVibild/TellusAmazonPictures/master/pictures/"&amp;K10&amp;"/5.jpg", ""))</f>
        <v/>
      </c>
      <c r="R10" s="48" t="str">
        <f aca="false">IF(ISBLANK(K10),"",IF(L10, "https://raw.githubusercontent.com/PatrickVibild/TellusAmazonPictures/master/pictures/"&amp;K10&amp;"/6.jpg", ""))</f>
        <v/>
      </c>
      <c r="S10" s="48" t="str">
        <f aca="false">IF(ISBLANK(K10),"",IF(L10, "https://raw.githubusercontent.com/PatrickVibild/TellusAmazonPictures/master/pictures/"&amp;K10&amp;"/7.jpg", ""))</f>
        <v/>
      </c>
      <c r="T10" s="48" t="str">
        <f aca="false">IF(ISBLANK(K10),"",IF(L10, "https://raw.githubusercontent.com/PatrickVibild/TellusAmazonPictures/master/pictures/"&amp;K10&amp;"/8.jpg",""))</f>
        <v/>
      </c>
      <c r="U10" s="48" t="str">
        <f aca="false">IF(ISBLANK(K10),"",IF(L10, "https://raw.githubusercontent.com/PatrickVibild/TellusAmazonPictures/master/pictures/"&amp;K10&amp;"/9.jpg", ""))</f>
        <v/>
      </c>
      <c r="V10" s="57" t="n">
        <f aca="false">MATCH(G10,options!$D$1:$D$20,0)</f>
        <v>7</v>
      </c>
    </row>
    <row r="11" customFormat="false" ht="14" hidden="false" customHeight="false" outlineLevel="0" collapsed="false">
      <c r="A11" s="42" t="s">
        <v>393</v>
      </c>
      <c r="B11" s="61" t="n">
        <v>150</v>
      </c>
      <c r="C11" s="47" t="n">
        <f aca="false">FALSE()</f>
        <v>0</v>
      </c>
      <c r="D11" s="47" t="n">
        <f aca="false">FALSE()</f>
        <v>0</v>
      </c>
      <c r="E11" s="49" t="n">
        <v>5714401574088</v>
      </c>
      <c r="F11" s="41" t="s">
        <v>394</v>
      </c>
      <c r="G11" s="50"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1" t="n">
        <f aca="false">TRUE()</f>
        <v>1</v>
      </c>
      <c r="J11" s="52" t="n">
        <f aca="false">FALSE()</f>
        <v>0</v>
      </c>
      <c r="K11" s="41" t="s">
        <v>396</v>
      </c>
      <c r="L11" s="54" t="n">
        <f aca="false">FALSE()</f>
        <v>0</v>
      </c>
      <c r="M11" s="55" t="str">
        <f aca="false">IF(ISBLANK(K11),"",IF(L11, "https://raw.githubusercontent.com/PatrickVibild/TellusAmazonPictures/master/pictures/"&amp;K11&amp;"/1.jpg","https://download.lenovo.com/Images/Parts/"&amp;K11&amp;"/"&amp;K11&amp;"_A.jpg"))</f>
        <v>https://download.lenovo.com/Images/Parts/01EN935/01EN935_A.jpg</v>
      </c>
      <c r="N11" s="55" t="str">
        <f aca="false">IF(ISBLANK(K11),"",IF(L11, "https://raw.githubusercontent.com/PatrickVibild/TellusAmazonPictures/master/pictures/"&amp;K11&amp;"/2.jpg","https://download.lenovo.com/Images/Parts/"&amp;K11&amp;"/"&amp;K11&amp;"_B.jpg"))</f>
        <v>https://download.lenovo.com/Images/Parts/01EN935/01EN935_B.jpg</v>
      </c>
      <c r="O11" s="56" t="str">
        <f aca="false">IF(ISBLANK(K11),"",IF(L11, "https://raw.githubusercontent.com/PatrickVibild/TellusAmazonPictures/master/pictures/"&amp;K11&amp;"/3.jpg","https://download.lenovo.com/Images/Parts/"&amp;K11&amp;"/"&amp;K11&amp;"_details.jpg"))</f>
        <v>https://download.lenovo.com/Images/Parts/01EN935/01EN935_details.jpg</v>
      </c>
      <c r="P11" s="48" t="str">
        <f aca="false">IF(ISBLANK(K11),"",IF(L11, "https://raw.githubusercontent.com/PatrickVibild/TellusAmazonPictures/master/pictures/"&amp;K11&amp;"/4.jpg", ""))</f>
        <v/>
      </c>
      <c r="Q11" s="48" t="str">
        <f aca="false">IF(ISBLANK(K11),"",IF(L11, "https://raw.githubusercontent.com/PatrickVibild/TellusAmazonPictures/master/pictures/"&amp;K11&amp;"/5.jpg", ""))</f>
        <v/>
      </c>
      <c r="R11" s="48" t="str">
        <f aca="false">IF(ISBLANK(K11),"",IF(L11, "https://raw.githubusercontent.com/PatrickVibild/TellusAmazonPictures/master/pictures/"&amp;K11&amp;"/6.jpg", ""))</f>
        <v/>
      </c>
      <c r="S11" s="48" t="str">
        <f aca="false">IF(ISBLANK(K11),"",IF(L11, "https://raw.githubusercontent.com/PatrickVibild/TellusAmazonPictures/master/pictures/"&amp;K11&amp;"/7.jpg", ""))</f>
        <v/>
      </c>
      <c r="T11" s="48" t="str">
        <f aca="false">IF(ISBLANK(K11),"",IF(L11, "https://raw.githubusercontent.com/PatrickVibild/TellusAmazonPictures/master/pictures/"&amp;K11&amp;"/8.jpg",""))</f>
        <v/>
      </c>
      <c r="U11" s="48" t="str">
        <f aca="false">IF(ISBLANK(K11),"",IF(L11, "https://raw.githubusercontent.com/PatrickVibild/TellusAmazonPictures/master/pictures/"&amp;K11&amp;"/9.jpg", ""))</f>
        <v/>
      </c>
      <c r="V11" s="57" t="n">
        <f aca="false">MATCH(G11,options!$D$1:$D$20,0)</f>
        <v>8</v>
      </c>
    </row>
    <row r="12" customFormat="false" ht="14" hidden="false" customHeight="false" outlineLevel="0" collapsed="false">
      <c r="B12" s="60"/>
      <c r="C12" s="47" t="n">
        <f aca="false">FALSE()</f>
        <v>0</v>
      </c>
      <c r="D12" s="47" t="n">
        <f aca="false">FALSE()</f>
        <v>0</v>
      </c>
      <c r="E12" s="49" t="n">
        <v>5714401574095</v>
      </c>
      <c r="F12" s="41" t="s">
        <v>397</v>
      </c>
      <c r="G12" s="50"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1" t="n">
        <f aca="false">TRUE()</f>
        <v>1</v>
      </c>
      <c r="J12" s="52" t="n">
        <f aca="false">FALSE()</f>
        <v>0</v>
      </c>
      <c r="K12" s="41" t="s">
        <v>399</v>
      </c>
      <c r="L12" s="54" t="n">
        <f aca="false">FALSE()</f>
        <v>0</v>
      </c>
      <c r="M12" s="55" t="str">
        <f aca="false">IF(ISBLANK(K12),"",IF(L12, "https://raw.githubusercontent.com/PatrickVibild/TellusAmazonPictures/master/pictures/"&amp;K12&amp;"/1.jpg","https://download.lenovo.com/Images/Parts/"&amp;K12&amp;"/"&amp;K12&amp;"_A.jpg"))</f>
        <v>https://download.lenovo.com/Images/Parts/01ER508/01ER508_A.jpg</v>
      </c>
      <c r="N12" s="55" t="str">
        <f aca="false">IF(ISBLANK(K12),"",IF(L12, "https://raw.githubusercontent.com/PatrickVibild/TellusAmazonPictures/master/pictures/"&amp;K12&amp;"/2.jpg","https://download.lenovo.com/Images/Parts/"&amp;K12&amp;"/"&amp;K12&amp;"_B.jpg"))</f>
        <v>https://download.lenovo.com/Images/Parts/01ER508/01ER508_B.jpg</v>
      </c>
      <c r="O12" s="56" t="str">
        <f aca="false">IF(ISBLANK(K12),"",IF(L12, "https://raw.githubusercontent.com/PatrickVibild/TellusAmazonPictures/master/pictures/"&amp;K12&amp;"/3.jpg","https://download.lenovo.com/Images/Parts/"&amp;K12&amp;"/"&amp;K12&amp;"_details.jpg"))</f>
        <v>https://download.lenovo.com/Images/Parts/01ER508/01ER508_details.jpg</v>
      </c>
      <c r="P12" s="48" t="str">
        <f aca="false">IF(ISBLANK(K12),"",IF(L12, "https://raw.githubusercontent.com/PatrickVibild/TellusAmazonPictures/master/pictures/"&amp;K12&amp;"/4.jpg", ""))</f>
        <v/>
      </c>
      <c r="Q12" s="48" t="str">
        <f aca="false">IF(ISBLANK(K12),"",IF(L12, "https://raw.githubusercontent.com/PatrickVibild/TellusAmazonPictures/master/pictures/"&amp;K12&amp;"/5.jpg", ""))</f>
        <v/>
      </c>
      <c r="R12" s="48" t="str">
        <f aca="false">IF(ISBLANK(K12),"",IF(L12, "https://raw.githubusercontent.com/PatrickVibild/TellusAmazonPictures/master/pictures/"&amp;K12&amp;"/6.jpg", ""))</f>
        <v/>
      </c>
      <c r="S12" s="48" t="str">
        <f aca="false">IF(ISBLANK(K12),"",IF(L12, "https://raw.githubusercontent.com/PatrickVibild/TellusAmazonPictures/master/pictures/"&amp;K12&amp;"/7.jpg", ""))</f>
        <v/>
      </c>
      <c r="T12" s="48" t="str">
        <f aca="false">IF(ISBLANK(K12),"",IF(L12, "https://raw.githubusercontent.com/PatrickVibild/TellusAmazonPictures/master/pictures/"&amp;K12&amp;"/8.jpg",""))</f>
        <v/>
      </c>
      <c r="U12" s="48" t="str">
        <f aca="false">IF(ISBLANK(K12),"",IF(L12, "https://raw.githubusercontent.com/PatrickVibild/TellusAmazonPictures/master/pictures/"&amp;K12&amp;"/9.jpg", ""))</f>
        <v/>
      </c>
      <c r="V12" s="57" t="n">
        <f aca="false">MATCH(G12,options!$D$1:$D$20,0)</f>
        <v>20</v>
      </c>
    </row>
    <row r="13" customFormat="false" ht="14" hidden="false" customHeight="false" outlineLevel="0" collapsed="false">
      <c r="A13" s="42" t="s">
        <v>400</v>
      </c>
      <c r="B13" s="53" t="s">
        <v>401</v>
      </c>
      <c r="C13" s="47" t="n">
        <f aca="false">FALSE()</f>
        <v>0</v>
      </c>
      <c r="D13" s="47" t="n">
        <f aca="false">FALSE()</f>
        <v>0</v>
      </c>
      <c r="E13" s="49" t="n">
        <v>5714401574101</v>
      </c>
      <c r="F13" s="41" t="s">
        <v>402</v>
      </c>
      <c r="G13" s="50"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1" t="n">
        <f aca="false">TRUE()</f>
        <v>1</v>
      </c>
      <c r="J13" s="52" t="n">
        <f aca="false">FALSE()</f>
        <v>0</v>
      </c>
      <c r="K13" s="41" t="s">
        <v>404</v>
      </c>
      <c r="L13" s="54" t="n">
        <f aca="false">FALSE()</f>
        <v>0</v>
      </c>
      <c r="M13" s="55" t="str">
        <f aca="false">IF(ISBLANK(K13),"",IF(L13, "https://raw.githubusercontent.com/PatrickVibild/TellusAmazonPictures/master/pictures/"&amp;K13&amp;"/1.jpg","https://download.lenovo.com/Images/Parts/"&amp;K13&amp;"/"&amp;K13&amp;"_A.jpg"))</f>
        <v>https://download.lenovo.com/Images/Parts/01ER509/01ER509_A.jpg</v>
      </c>
      <c r="N13" s="55" t="str">
        <f aca="false">IF(ISBLANK(K13),"",IF(L13, "https://raw.githubusercontent.com/PatrickVibild/TellusAmazonPictures/master/pictures/"&amp;K13&amp;"/2.jpg","https://download.lenovo.com/Images/Parts/"&amp;K13&amp;"/"&amp;K13&amp;"_B.jpg"))</f>
        <v>https://download.lenovo.com/Images/Parts/01ER509/01ER509_B.jpg</v>
      </c>
      <c r="O13" s="56" t="str">
        <f aca="false">IF(ISBLANK(K13),"",IF(L13, "https://raw.githubusercontent.com/PatrickVibild/TellusAmazonPictures/master/pictures/"&amp;K13&amp;"/3.jpg","https://download.lenovo.com/Images/Parts/"&amp;K13&amp;"/"&amp;K13&amp;"_details.jpg"))</f>
        <v>https://download.lenovo.com/Images/Parts/01ER509/01ER509_details.jpg</v>
      </c>
      <c r="P13" s="48" t="str">
        <f aca="false">IF(ISBLANK(K13),"",IF(L13, "https://raw.githubusercontent.com/PatrickVibild/TellusAmazonPictures/master/pictures/"&amp;K13&amp;"/4.jpg", ""))</f>
        <v/>
      </c>
      <c r="Q13" s="48" t="str">
        <f aca="false">IF(ISBLANK(K13),"",IF(L13, "https://raw.githubusercontent.com/PatrickVibild/TellusAmazonPictures/master/pictures/"&amp;K13&amp;"/5.jpg", ""))</f>
        <v/>
      </c>
      <c r="R13" s="48" t="str">
        <f aca="false">IF(ISBLANK(K13),"",IF(L13, "https://raw.githubusercontent.com/PatrickVibild/TellusAmazonPictures/master/pictures/"&amp;K13&amp;"/6.jpg", ""))</f>
        <v/>
      </c>
      <c r="S13" s="48" t="str">
        <f aca="false">IF(ISBLANK(K13),"",IF(L13, "https://raw.githubusercontent.com/PatrickVibild/TellusAmazonPictures/master/pictures/"&amp;K13&amp;"/7.jpg", ""))</f>
        <v/>
      </c>
      <c r="T13" s="48" t="str">
        <f aca="false">IF(ISBLANK(K13),"",IF(L13, "https://raw.githubusercontent.com/PatrickVibild/TellusAmazonPictures/master/pictures/"&amp;K13&amp;"/8.jpg",""))</f>
        <v/>
      </c>
      <c r="U13" s="48" t="str">
        <f aca="false">IF(ISBLANK(K13),"",IF(L13, "https://raw.githubusercontent.com/PatrickVibild/TellusAmazonPictures/master/pictures/"&amp;K13&amp;"/9.jpg", ""))</f>
        <v/>
      </c>
      <c r="V13" s="57" t="n">
        <f aca="false">MATCH(G13,options!$D$1:$D$20,0)</f>
        <v>9</v>
      </c>
    </row>
    <row r="14" customFormat="false" ht="14" hidden="false" customHeight="false" outlineLevel="0" collapsed="false">
      <c r="A14" s="42" t="s">
        <v>405</v>
      </c>
      <c r="B14" s="49" t="n">
        <v>5714401570998</v>
      </c>
      <c r="C14" s="47" t="n">
        <f aca="false">FALSE()</f>
        <v>0</v>
      </c>
      <c r="D14" s="47" t="n">
        <f aca="false">FALSE()</f>
        <v>0</v>
      </c>
      <c r="E14" s="49" t="n">
        <v>5714401574118</v>
      </c>
      <c r="F14" s="41" t="s">
        <v>406</v>
      </c>
      <c r="G14" s="50"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1" t="n">
        <f aca="false">TRUE()</f>
        <v>1</v>
      </c>
      <c r="J14" s="52" t="n">
        <f aca="false">FALSE()</f>
        <v>0</v>
      </c>
      <c r="K14" s="41" t="s">
        <v>408</v>
      </c>
      <c r="L14" s="54" t="n">
        <f aca="false">FALSE()</f>
        <v>0</v>
      </c>
      <c r="M14" s="55" t="str">
        <f aca="false">IF(ISBLANK(K14),"",IF(L14, "https://raw.githubusercontent.com/PatrickVibild/TellusAmazonPictures/master/pictures/"&amp;K14&amp;"/1.jpg","https://download.lenovo.com/Images/Parts/"&amp;K14&amp;"/"&amp;K14&amp;"_A.jpg"))</f>
        <v>https://download.lenovo.com/Images/Parts/01EN943/01EN943_A.jpg</v>
      </c>
      <c r="N14" s="55" t="str">
        <f aca="false">IF(ISBLANK(K14),"",IF(L14, "https://raw.githubusercontent.com/PatrickVibild/TellusAmazonPictures/master/pictures/"&amp;K14&amp;"/2.jpg","https://download.lenovo.com/Images/Parts/"&amp;K14&amp;"/"&amp;K14&amp;"_B.jpg"))</f>
        <v>https://download.lenovo.com/Images/Parts/01EN943/01EN943_B.jpg</v>
      </c>
      <c r="O14" s="56" t="str">
        <f aca="false">IF(ISBLANK(K14),"",IF(L14, "https://raw.githubusercontent.com/PatrickVibild/TellusAmazonPictures/master/pictures/"&amp;K14&amp;"/3.jpg","https://download.lenovo.com/Images/Parts/"&amp;K14&amp;"/"&amp;K14&amp;"_details.jpg"))</f>
        <v>https://download.lenovo.com/Images/Parts/01EN943/01EN943_details.jpg</v>
      </c>
      <c r="P14" s="48" t="str">
        <f aca="false">IF(ISBLANK(K14),"",IF(L14, "https://raw.githubusercontent.com/PatrickVibild/TellusAmazonPictures/master/pictures/"&amp;K14&amp;"/4.jpg", ""))</f>
        <v/>
      </c>
      <c r="Q14" s="48" t="str">
        <f aca="false">IF(ISBLANK(K14),"",IF(L14, "https://raw.githubusercontent.com/PatrickVibild/TellusAmazonPictures/master/pictures/"&amp;K14&amp;"/5.jpg", ""))</f>
        <v/>
      </c>
      <c r="R14" s="48" t="str">
        <f aca="false">IF(ISBLANK(K14),"",IF(L14, "https://raw.githubusercontent.com/PatrickVibild/TellusAmazonPictures/master/pictures/"&amp;K14&amp;"/6.jpg", ""))</f>
        <v/>
      </c>
      <c r="S14" s="48" t="str">
        <f aca="false">IF(ISBLANK(K14),"",IF(L14, "https://raw.githubusercontent.com/PatrickVibild/TellusAmazonPictures/master/pictures/"&amp;K14&amp;"/7.jpg", ""))</f>
        <v/>
      </c>
      <c r="T14" s="48" t="str">
        <f aca="false">IF(ISBLANK(K14),"",IF(L14, "https://raw.githubusercontent.com/PatrickVibild/TellusAmazonPictures/master/pictures/"&amp;K14&amp;"/8.jpg",""))</f>
        <v/>
      </c>
      <c r="U14" s="48" t="str">
        <f aca="false">IF(ISBLANK(K14),"",IF(L14, "https://raw.githubusercontent.com/PatrickVibild/TellusAmazonPictures/master/pictures/"&amp;K14&amp;"/9.jpg", ""))</f>
        <v/>
      </c>
      <c r="V14" s="57" t="n">
        <f aca="false">MATCH(G14,options!$D$1:$D$20,0)</f>
        <v>19</v>
      </c>
    </row>
    <row r="15" customFormat="false" ht="14" hidden="false" customHeight="false" outlineLevel="0" collapsed="false">
      <c r="B15" s="60"/>
      <c r="C15" s="47" t="n">
        <f aca="false">FALSE()</f>
        <v>0</v>
      </c>
      <c r="D15" s="47" t="n">
        <f aca="false">FALSE()</f>
        <v>0</v>
      </c>
      <c r="E15" s="49" t="n">
        <v>5714401574125</v>
      </c>
      <c r="F15" s="41" t="s">
        <v>409</v>
      </c>
      <c r="G15" s="50"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1" t="n">
        <f aca="false">TRUE()</f>
        <v>1</v>
      </c>
      <c r="J15" s="52" t="n">
        <f aca="false">FALSE()</f>
        <v>0</v>
      </c>
      <c r="K15" s="41" t="s">
        <v>411</v>
      </c>
      <c r="L15" s="54" t="n">
        <f aca="false">FALSE()</f>
        <v>0</v>
      </c>
      <c r="M15" s="55" t="str">
        <f aca="false">IF(ISBLANK(K15),"",IF(L15, "https://raw.githubusercontent.com/PatrickVibild/TellusAmazonPictures/master/pictures/"&amp;K15&amp;"/1.jpg","https://download.lenovo.com/Images/Parts/"&amp;K15&amp;"/"&amp;K15&amp;"_A.jpg"))</f>
        <v>https://download.lenovo.com/Images/Parts/01EN947/01EN947_A.jpg</v>
      </c>
      <c r="N15" s="55" t="str">
        <f aca="false">IF(ISBLANK(K15),"",IF(L15, "https://raw.githubusercontent.com/PatrickVibild/TellusAmazonPictures/master/pictures/"&amp;K15&amp;"/2.jpg","https://download.lenovo.com/Images/Parts/"&amp;K15&amp;"/"&amp;K15&amp;"_B.jpg"))</f>
        <v>https://download.lenovo.com/Images/Parts/01EN947/01EN947_B.jpg</v>
      </c>
      <c r="O15" s="56" t="str">
        <f aca="false">IF(ISBLANK(K15),"",IF(L15, "https://raw.githubusercontent.com/PatrickVibild/TellusAmazonPictures/master/pictures/"&amp;K15&amp;"/3.jpg","https://download.lenovo.com/Images/Parts/"&amp;K15&amp;"/"&amp;K15&amp;"_details.jpg"))</f>
        <v>https://download.lenovo.com/Images/Parts/01EN947/01EN947_details.jpg</v>
      </c>
      <c r="P15" s="48" t="str">
        <f aca="false">IF(ISBLANK(K15),"",IF(L15, "https://raw.githubusercontent.com/PatrickVibild/TellusAmazonPictures/master/pictures/"&amp;K15&amp;"/4.jpg", ""))</f>
        <v/>
      </c>
      <c r="Q15" s="48" t="str">
        <f aca="false">IF(ISBLANK(K15),"",IF(L15, "https://raw.githubusercontent.com/PatrickVibild/TellusAmazonPictures/master/pictures/"&amp;K15&amp;"/5.jpg", ""))</f>
        <v/>
      </c>
      <c r="R15" s="48" t="str">
        <f aca="false">IF(ISBLANK(K15),"",IF(L15, "https://raw.githubusercontent.com/PatrickVibild/TellusAmazonPictures/master/pictures/"&amp;K15&amp;"/6.jpg", ""))</f>
        <v/>
      </c>
      <c r="S15" s="48" t="str">
        <f aca="false">IF(ISBLANK(K15),"",IF(L15, "https://raw.githubusercontent.com/PatrickVibild/TellusAmazonPictures/master/pictures/"&amp;K15&amp;"/7.jpg", ""))</f>
        <v/>
      </c>
      <c r="T15" s="48" t="str">
        <f aca="false">IF(ISBLANK(K15),"",IF(L15, "https://raw.githubusercontent.com/PatrickVibild/TellusAmazonPictures/master/pictures/"&amp;K15&amp;"/8.jpg",""))</f>
        <v/>
      </c>
      <c r="U15" s="48" t="str">
        <f aca="false">IF(ISBLANK(K15),"",IF(L15, "https://raw.githubusercontent.com/PatrickVibild/TellusAmazonPictures/master/pictures/"&amp;K15&amp;"/9.jpg", ""))</f>
        <v/>
      </c>
      <c r="V15" s="57" t="n">
        <f aca="false">MATCH(G15,options!$D$1:$D$20,0)</f>
        <v>10</v>
      </c>
    </row>
    <row r="16" customFormat="false" ht="14" hidden="false" customHeight="false" outlineLevel="0" collapsed="false">
      <c r="A16" s="42" t="s">
        <v>412</v>
      </c>
      <c r="B16" s="43" t="s">
        <v>413</v>
      </c>
      <c r="C16" s="47" t="n">
        <f aca="false">FALSE()</f>
        <v>0</v>
      </c>
      <c r="D16" s="47" t="n">
        <f aca="false">FALSE()</f>
        <v>0</v>
      </c>
      <c r="E16" s="49" t="n">
        <v>5714401574132</v>
      </c>
      <c r="F16" s="41" t="s">
        <v>414</v>
      </c>
      <c r="G16" s="50" t="s">
        <v>415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1" t="n">
        <f aca="false">TRUE()</f>
        <v>1</v>
      </c>
      <c r="J16" s="52" t="n">
        <f aca="false">FALSE()</f>
        <v>0</v>
      </c>
      <c r="K16" s="41" t="s">
        <v>416</v>
      </c>
      <c r="L16" s="54" t="n">
        <f aca="false">FALSE()</f>
        <v>0</v>
      </c>
      <c r="M16" s="55" t="str">
        <f aca="false">IF(ISBLANK(K16),"",IF(L16, "https://raw.githubusercontent.com/PatrickVibild/TellusAmazonPictures/master/pictures/"&amp;K16&amp;"/1.jpg","https://download.lenovo.com/Images/Parts/"&amp;K16&amp;"/"&amp;K16&amp;"_A.jpg"))</f>
        <v>https://download.lenovo.com/Images/Parts/01ER520/01ER520_A.jpg</v>
      </c>
      <c r="N16" s="55" t="str">
        <f aca="false">IF(ISBLANK(K16),"",IF(L16, "https://raw.githubusercontent.com/PatrickVibild/TellusAmazonPictures/master/pictures/"&amp;K16&amp;"/2.jpg","https://download.lenovo.com/Images/Parts/"&amp;K16&amp;"/"&amp;K16&amp;"_B.jpg"))</f>
        <v>https://download.lenovo.com/Images/Parts/01ER520/01ER520_B.jpg</v>
      </c>
      <c r="O16" s="56" t="str">
        <f aca="false">IF(ISBLANK(K16),"",IF(L16, "https://raw.githubusercontent.com/PatrickVibild/TellusAmazonPictures/master/pictures/"&amp;K16&amp;"/3.jpg","https://download.lenovo.com/Images/Parts/"&amp;K16&amp;"/"&amp;K16&amp;"_details.jpg"))</f>
        <v>https://download.lenovo.com/Images/Parts/01ER520/01ER520_details.jpg</v>
      </c>
      <c r="P16" s="48" t="str">
        <f aca="false">IF(ISBLANK(K16),"",IF(L16, "https://raw.githubusercontent.com/PatrickVibild/TellusAmazonPictures/master/pictures/"&amp;K16&amp;"/4.jpg", ""))</f>
        <v/>
      </c>
      <c r="Q16" s="48" t="str">
        <f aca="false">IF(ISBLANK(K16),"",IF(L16, "https://raw.githubusercontent.com/PatrickVibild/TellusAmazonPictures/master/pictures/"&amp;K16&amp;"/5.jpg", ""))</f>
        <v/>
      </c>
      <c r="R16" s="48" t="str">
        <f aca="false">IF(ISBLANK(K16),"",IF(L16, "https://raw.githubusercontent.com/PatrickVibild/TellusAmazonPictures/master/pictures/"&amp;K16&amp;"/6.jpg", ""))</f>
        <v/>
      </c>
      <c r="S16" s="48" t="str">
        <f aca="false">IF(ISBLANK(K16),"",IF(L16, "https://raw.githubusercontent.com/PatrickVibild/TellusAmazonPictures/master/pictures/"&amp;K16&amp;"/7.jpg", ""))</f>
        <v/>
      </c>
      <c r="T16" s="48" t="str">
        <f aca="false">IF(ISBLANK(K16),"",IF(L16, "https://raw.githubusercontent.com/PatrickVibild/TellusAmazonPictures/master/pictures/"&amp;K16&amp;"/8.jpg",""))</f>
        <v/>
      </c>
      <c r="U16" s="48" t="str">
        <f aca="false">IF(ISBLANK(K16),"",IF(L16, "https://raw.githubusercontent.com/PatrickVibild/TellusAmazonPictures/master/pictures/"&amp;K16&amp;"/9.jpg", ""))</f>
        <v/>
      </c>
      <c r="V16" s="57" t="n">
        <f aca="false">MATCH(G16,options!$D$1:$D$20,0)</f>
        <v>11</v>
      </c>
    </row>
    <row r="17" customFormat="false" ht="14" hidden="false" customHeight="false" outlineLevel="0" collapsed="false">
      <c r="B17" s="60"/>
      <c r="C17" s="47" t="n">
        <f aca="false">FALSE()</f>
        <v>0</v>
      </c>
      <c r="D17" s="47" t="n">
        <f aca="false">FALSE()</f>
        <v>0</v>
      </c>
      <c r="E17" s="49" t="n">
        <v>5714401574149</v>
      </c>
      <c r="F17" s="41" t="s">
        <v>417</v>
      </c>
      <c r="G17" s="50" t="s">
        <v>418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1" t="n">
        <f aca="false">TRUE()</f>
        <v>1</v>
      </c>
      <c r="J17" s="52" t="n">
        <f aca="false">FALSE()</f>
        <v>0</v>
      </c>
      <c r="K17" s="41"/>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48" t="str">
        <f aca="false">IF(ISBLANK(K17),"",IF(L17, "https://raw.githubusercontent.com/PatrickVibild/TellusAmazonPictures/master/pictures/"&amp;K17&amp;"/4.jpg", ""))</f>
        <v/>
      </c>
      <c r="Q17" s="48" t="str">
        <f aca="false">IF(ISBLANK(K17),"",IF(L17, "https://raw.githubusercontent.com/PatrickVibild/TellusAmazonPictures/master/pictures/"&amp;K17&amp;"/5.jpg", ""))</f>
        <v/>
      </c>
      <c r="R17" s="48" t="str">
        <f aca="false">IF(ISBLANK(K17),"",IF(L17, "https://raw.githubusercontent.com/PatrickVibild/TellusAmazonPictures/master/pictures/"&amp;K17&amp;"/6.jpg", ""))</f>
        <v/>
      </c>
      <c r="S17" s="48" t="str">
        <f aca="false">IF(ISBLANK(K17),"",IF(L17, "https://raw.githubusercontent.com/PatrickVibild/TellusAmazonPictures/master/pictures/"&amp;K17&amp;"/7.jpg", ""))</f>
        <v/>
      </c>
      <c r="T17" s="48" t="str">
        <f aca="false">IF(ISBLANK(K17),"",IF(L17, "https://raw.githubusercontent.com/PatrickVibild/TellusAmazonPictures/master/pictures/"&amp;K17&amp;"/8.jpg",""))</f>
        <v/>
      </c>
      <c r="U17" s="48" t="str">
        <f aca="false">IF(ISBLANK(K17),"",IF(L17, "https://raw.githubusercontent.com/PatrickVibild/TellusAmazonPictures/master/pictures/"&amp;K17&amp;"/9.jpg", ""))</f>
        <v/>
      </c>
      <c r="V17" s="57" t="n">
        <f aca="false">MATCH(G17,options!$D$1:$D$20,0)</f>
        <v>12</v>
      </c>
    </row>
    <row r="18" customFormat="false" ht="14" hidden="false" customHeight="false" outlineLevel="0" collapsed="false">
      <c r="A18" s="42" t="s">
        <v>419</v>
      </c>
      <c r="B18" s="61" t="n">
        <v>5</v>
      </c>
      <c r="C18" s="47" t="n">
        <f aca="false">FALSE()</f>
        <v>0</v>
      </c>
      <c r="D18" s="47" t="n">
        <f aca="false">FALSE()</f>
        <v>0</v>
      </c>
      <c r="E18" s="49" t="n">
        <v>5714401574156</v>
      </c>
      <c r="F18" s="41" t="s">
        <v>420</v>
      </c>
      <c r="G18" s="50" t="s">
        <v>421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1" t="n">
        <f aca="false">TRUE()</f>
        <v>1</v>
      </c>
      <c r="J18" s="52" t="n">
        <f aca="false">FALSE()</f>
        <v>0</v>
      </c>
      <c r="K18" s="41" t="s">
        <v>422</v>
      </c>
      <c r="L18" s="54" t="n">
        <f aca="false">FALSE()</f>
        <v>0</v>
      </c>
      <c r="M18" s="55" t="str">
        <f aca="false">IF(ISBLANK(K18),"",IF(L18, "https://raw.githubusercontent.com/PatrickVibild/TellusAmazonPictures/master/pictures/"&amp;K18&amp;"/1.jpg","https://download.lenovo.com/Images/Parts/"&amp;K18&amp;"/"&amp;K18&amp;"_A.jpg"))</f>
        <v>https://download.lenovo.com/Images/Parts/01EN950/01EN950_A.jpg</v>
      </c>
      <c r="N18" s="55" t="str">
        <f aca="false">IF(ISBLANK(K18),"",IF(L18, "https://raw.githubusercontent.com/PatrickVibild/TellusAmazonPictures/master/pictures/"&amp;K18&amp;"/2.jpg","https://download.lenovo.com/Images/Parts/"&amp;K18&amp;"/"&amp;K18&amp;"_B.jpg"))</f>
        <v>https://download.lenovo.com/Images/Parts/01EN950/01EN950_B.jpg</v>
      </c>
      <c r="O18" s="56" t="str">
        <f aca="false">IF(ISBLANK(K18),"",IF(L18, "https://raw.githubusercontent.com/PatrickVibild/TellusAmazonPictures/master/pictures/"&amp;K18&amp;"/3.jpg","https://download.lenovo.com/Images/Parts/"&amp;K18&amp;"/"&amp;K18&amp;"_details.jpg"))</f>
        <v>https://download.lenovo.com/Images/Parts/01EN950/01EN950_details.jpg</v>
      </c>
      <c r="P18" s="48" t="str">
        <f aca="false">IF(ISBLANK(K18),"",IF(L18, "https://raw.githubusercontent.com/PatrickVibild/TellusAmazonPictures/master/pictures/"&amp;K18&amp;"/4.jpg", ""))</f>
        <v/>
      </c>
      <c r="Q18" s="48" t="str">
        <f aca="false">IF(ISBLANK(K18),"",IF(L18, "https://raw.githubusercontent.com/PatrickVibild/TellusAmazonPictures/master/pictures/"&amp;K18&amp;"/5.jpg", ""))</f>
        <v/>
      </c>
      <c r="R18" s="48" t="str">
        <f aca="false">IF(ISBLANK(K18),"",IF(L18, "https://raw.githubusercontent.com/PatrickVibild/TellusAmazonPictures/master/pictures/"&amp;K18&amp;"/6.jpg", ""))</f>
        <v/>
      </c>
      <c r="S18" s="48" t="str">
        <f aca="false">IF(ISBLANK(K18),"",IF(L18, "https://raw.githubusercontent.com/PatrickVibild/TellusAmazonPictures/master/pictures/"&amp;K18&amp;"/7.jpg", ""))</f>
        <v/>
      </c>
      <c r="T18" s="48" t="str">
        <f aca="false">IF(ISBLANK(K18),"",IF(L18, "https://raw.githubusercontent.com/PatrickVibild/TellusAmazonPictures/master/pictures/"&amp;K18&amp;"/8.jpg",""))</f>
        <v/>
      </c>
      <c r="U18" s="48" t="str">
        <f aca="false">IF(ISBLANK(K18),"",IF(L18, "https://raw.githubusercontent.com/PatrickVibild/TellusAmazonPictures/master/pictures/"&amp;K18&amp;"/9.jpg", ""))</f>
        <v/>
      </c>
      <c r="V18" s="57" t="n">
        <f aca="false">MATCH(G18,options!$D$1:$D$20,0)</f>
        <v>13</v>
      </c>
    </row>
    <row r="19" customFormat="false" ht="14" hidden="false" customHeight="false" outlineLevel="0" collapsed="false">
      <c r="B19" s="60"/>
      <c r="C19" s="47" t="n">
        <f aca="false">FALSE()</f>
        <v>0</v>
      </c>
      <c r="D19" s="47" t="n">
        <f aca="false">FALSE()</f>
        <v>0</v>
      </c>
      <c r="E19" s="49" t="n">
        <v>5714401574163</v>
      </c>
      <c r="F19" s="41" t="s">
        <v>423</v>
      </c>
      <c r="G19" s="50"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1" t="n">
        <f aca="false">TRUE()</f>
        <v>1</v>
      </c>
      <c r="J19" s="52" t="n">
        <f aca="false">FALSE()</f>
        <v>0</v>
      </c>
      <c r="K19" s="41" t="s">
        <v>425</v>
      </c>
      <c r="L19" s="54" t="n">
        <f aca="false">FALSE()</f>
        <v>0</v>
      </c>
      <c r="M19" s="55" t="str">
        <f aca="false">IF(ISBLANK(K19),"",IF(L19, "https://raw.githubusercontent.com/PatrickVibild/TellusAmazonPictures/master/pictures/"&amp;K19&amp;"/1.jpg","https://download.lenovo.com/Images/Parts/"&amp;K19&amp;"/"&amp;K19&amp;"_A.jpg"))</f>
        <v>https://download.lenovo.com/Images/Parts/01EN954/01EN954_A.jpg</v>
      </c>
      <c r="N19" s="55" t="str">
        <f aca="false">IF(ISBLANK(K19),"",IF(L19, "https://raw.githubusercontent.com/PatrickVibild/TellusAmazonPictures/master/pictures/"&amp;K19&amp;"/2.jpg","https://download.lenovo.com/Images/Parts/"&amp;K19&amp;"/"&amp;K19&amp;"_B.jpg"))</f>
        <v>https://download.lenovo.com/Images/Parts/01EN954/01EN954_B.jpg</v>
      </c>
      <c r="O19" s="56" t="str">
        <f aca="false">IF(ISBLANK(K19),"",IF(L19, "https://raw.githubusercontent.com/PatrickVibild/TellusAmazonPictures/master/pictures/"&amp;K19&amp;"/3.jpg","https://download.lenovo.com/Images/Parts/"&amp;K19&amp;"/"&amp;K19&amp;"_details.jpg"))</f>
        <v>https://download.lenovo.com/Images/Parts/01EN954/01EN954_details.jpg</v>
      </c>
      <c r="P19" s="48" t="str">
        <f aca="false">IF(ISBLANK(K19),"",IF(L19, "https://raw.githubusercontent.com/PatrickVibild/TellusAmazonPictures/master/pictures/"&amp;K19&amp;"/4.jpg", ""))</f>
        <v/>
      </c>
      <c r="Q19" s="48" t="str">
        <f aca="false">IF(ISBLANK(K19),"",IF(L19, "https://raw.githubusercontent.com/PatrickVibild/TellusAmazonPictures/master/pictures/"&amp;K19&amp;"/5.jpg", ""))</f>
        <v/>
      </c>
      <c r="R19" s="48" t="str">
        <f aca="false">IF(ISBLANK(K19),"",IF(L19, "https://raw.githubusercontent.com/PatrickVibild/TellusAmazonPictures/master/pictures/"&amp;K19&amp;"/6.jpg", ""))</f>
        <v/>
      </c>
      <c r="S19" s="48" t="str">
        <f aca="false">IF(ISBLANK(K19),"",IF(L19, "https://raw.githubusercontent.com/PatrickVibild/TellusAmazonPictures/master/pictures/"&amp;K19&amp;"/7.jpg", ""))</f>
        <v/>
      </c>
      <c r="T19" s="48" t="str">
        <f aca="false">IF(ISBLANK(K19),"",IF(L19, "https://raw.githubusercontent.com/PatrickVibild/TellusAmazonPictures/master/pictures/"&amp;K19&amp;"/8.jpg",""))</f>
        <v/>
      </c>
      <c r="U19" s="48" t="str">
        <f aca="false">IF(ISBLANK(K19),"",IF(L19, "https://raw.githubusercontent.com/PatrickVibild/TellusAmazonPictures/master/pictures/"&amp;K19&amp;"/9.jpg", ""))</f>
        <v/>
      </c>
      <c r="V19" s="57" t="n">
        <f aca="false">MATCH(G19,options!$D$1:$D$20,0)</f>
        <v>14</v>
      </c>
    </row>
    <row r="20" customFormat="false" ht="14" hidden="false" customHeight="false" outlineLevel="0" collapsed="false">
      <c r="A20" s="42" t="s">
        <v>426</v>
      </c>
      <c r="B20" s="62" t="s">
        <v>427</v>
      </c>
      <c r="C20" s="47" t="n">
        <f aca="false">FALSE()</f>
        <v>0</v>
      </c>
      <c r="D20" s="47" t="n">
        <f aca="false">FALSE()</f>
        <v>0</v>
      </c>
      <c r="E20" s="49" t="n">
        <v>5714401574170</v>
      </c>
      <c r="F20" s="41" t="s">
        <v>428</v>
      </c>
      <c r="G20" s="50" t="s">
        <v>429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1" t="n">
        <f aca="false">TRUE()</f>
        <v>1</v>
      </c>
      <c r="J20" s="52" t="n">
        <f aca="false">FALSE()</f>
        <v>0</v>
      </c>
      <c r="K20" s="41" t="s">
        <v>430</v>
      </c>
      <c r="L20" s="54" t="n">
        <f aca="false">FALSE()</f>
        <v>0</v>
      </c>
      <c r="M20" s="55" t="str">
        <f aca="false">IF(ISBLANK(K20),"",IF(L20, "https://raw.githubusercontent.com/PatrickVibild/TellusAmazonPictures/master/pictures/"&amp;K20&amp;"/1.jpg","https://download.lenovo.com/Images/Parts/"&amp;K20&amp;"/"&amp;K20&amp;"_A.jpg"))</f>
        <v>https://download.lenovo.com/Images/Parts/01EN955/01EN955_A.jpg</v>
      </c>
      <c r="N20" s="55" t="str">
        <f aca="false">IF(ISBLANK(K20),"",IF(L20, "https://raw.githubusercontent.com/PatrickVibild/TellusAmazonPictures/master/pictures/"&amp;K20&amp;"/2.jpg","https://download.lenovo.com/Images/Parts/"&amp;K20&amp;"/"&amp;K20&amp;"_B.jpg"))</f>
        <v>https://download.lenovo.com/Images/Parts/01EN955/01EN955_B.jpg</v>
      </c>
      <c r="O20" s="56" t="str">
        <f aca="false">IF(ISBLANK(K20),"",IF(L20, "https://raw.githubusercontent.com/PatrickVibild/TellusAmazonPictures/master/pictures/"&amp;K20&amp;"/3.jpg","https://download.lenovo.com/Images/Parts/"&amp;K20&amp;"/"&amp;K20&amp;"_details.jpg"))</f>
        <v>https://download.lenovo.com/Images/Parts/01EN955/01EN955_details.jpg</v>
      </c>
      <c r="P20" s="48" t="str">
        <f aca="false">IF(ISBLANK(K20),"",IF(L20, "https://raw.githubusercontent.com/PatrickVibild/TellusAmazonPictures/master/pictures/"&amp;K20&amp;"/4.jpg", ""))</f>
        <v/>
      </c>
      <c r="Q20" s="48" t="str">
        <f aca="false">IF(ISBLANK(K20),"",IF(L20, "https://raw.githubusercontent.com/PatrickVibild/TellusAmazonPictures/master/pictures/"&amp;K20&amp;"/5.jpg", ""))</f>
        <v/>
      </c>
      <c r="R20" s="48" t="str">
        <f aca="false">IF(ISBLANK(K20),"",IF(L20, "https://raw.githubusercontent.com/PatrickVibild/TellusAmazonPictures/master/pictures/"&amp;K20&amp;"/6.jpg", ""))</f>
        <v/>
      </c>
      <c r="S20" s="48" t="str">
        <f aca="false">IF(ISBLANK(K20),"",IF(L20, "https://raw.githubusercontent.com/PatrickVibild/TellusAmazonPictures/master/pictures/"&amp;K20&amp;"/7.jpg", ""))</f>
        <v/>
      </c>
      <c r="T20" s="48" t="str">
        <f aca="false">IF(ISBLANK(K20),"",IF(L20, "https://raw.githubusercontent.com/PatrickVibild/TellusAmazonPictures/master/pictures/"&amp;K20&amp;"/8.jpg",""))</f>
        <v/>
      </c>
      <c r="U20" s="48" t="str">
        <f aca="false">IF(ISBLANK(K20),"",IF(L20, "https://raw.githubusercontent.com/PatrickVibild/TellusAmazonPictures/master/pictures/"&amp;K20&amp;"/9.jpg", ""))</f>
        <v/>
      </c>
      <c r="V20" s="57" t="n">
        <f aca="false">MATCH(G20,options!$D$1:$D$20,0)</f>
        <v>15</v>
      </c>
    </row>
    <row r="21" customFormat="false" ht="23.85" hidden="false" customHeight="false" outlineLevel="0" collapsed="false">
      <c r="B21" s="60"/>
      <c r="C21" s="47" t="n">
        <f aca="false">FALSE()</f>
        <v>0</v>
      </c>
      <c r="D21" s="47" t="n">
        <f aca="false">FALSE()</f>
        <v>0</v>
      </c>
      <c r="E21" s="49" t="n">
        <v>5714401574187</v>
      </c>
      <c r="F21" s="41" t="s">
        <v>431</v>
      </c>
      <c r="G21" s="50" t="s">
        <v>432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TRUE()</f>
        <v>1</v>
      </c>
      <c r="J21" s="52" t="n">
        <f aca="false">FALSE()</f>
        <v>0</v>
      </c>
      <c r="K21" s="53" t="s">
        <v>433</v>
      </c>
      <c r="L21" s="54" t="b">
        <v>1</v>
      </c>
      <c r="M21" s="55" t="str">
        <f aca="false">IF(ISBLANK(K21),"",IF(L21, "https://raw.githubusercontent.com/PatrickVibild/TellusAmazonPictures/master/pictures/"&amp;K21&amp;"/1.jpg","https://download.lenovo.com/Images/Parts/"&amp;K21&amp;"/"&amp;K21&amp;"_A.jpg"))</f>
        <v>https://raw.githubusercontent.com/PatrickVibild/TellusAmazonPictures/master/pictures/Lenovo/T570/RG/USI/1.jpg</v>
      </c>
      <c r="N21" s="55" t="str">
        <f aca="false">IF(ISBLANK(K21),"",IF(L21, "https://raw.githubusercontent.com/PatrickVibild/TellusAmazonPictures/master/pictures/"&amp;K21&amp;"/2.jpg","https://download.lenovo.com/Images/Parts/"&amp;K21&amp;"/"&amp;K21&amp;"_B.jpg"))</f>
        <v>https://raw.githubusercontent.com/PatrickVibild/TellusAmazonPictures/master/pictures/Lenovo/T570/RG/USI/2.jpg</v>
      </c>
      <c r="O21" s="56" t="str">
        <f aca="false">IF(ISBLANK(K21),"",IF(L21, "https://raw.githubusercontent.com/PatrickVibild/TellusAmazonPictures/master/pictures/"&amp;K21&amp;"/3.jpg","https://download.lenovo.com/Images/Parts/"&amp;K21&amp;"/"&amp;K21&amp;"_details.jpg"))</f>
        <v>https://raw.githubusercontent.com/PatrickVibild/TellusAmazonPictures/master/pictures/Lenovo/T570/RG/USI/3.jpg</v>
      </c>
      <c r="P21" s="48" t="str">
        <f aca="false">IF(ISBLANK(K21),"",IF(L21, "https://raw.githubusercontent.com/PatrickVibild/TellusAmazonPictures/master/pictures/"&amp;K21&amp;"/4.jpg", ""))</f>
        <v>https://raw.githubusercontent.com/PatrickVibild/TellusAmazonPictures/master/pictures/Lenovo/T570/RG/USI/4.jpg</v>
      </c>
      <c r="Q21" s="48" t="str">
        <f aca="false">IF(ISBLANK(K21),"",IF(L21, "https://raw.githubusercontent.com/PatrickVibild/TellusAmazonPictures/master/pictures/"&amp;K21&amp;"/5.jpg", ""))</f>
        <v>https://raw.githubusercontent.com/PatrickVibild/TellusAmazonPictures/master/pictures/Lenovo/T570/RG/USI/5.jpg</v>
      </c>
      <c r="R21" s="48" t="str">
        <f aca="false">IF(ISBLANK(K21),"",IF(L21, "https://raw.githubusercontent.com/PatrickVibild/TellusAmazonPictures/master/pictures/"&amp;K21&amp;"/6.jpg", ""))</f>
        <v>https://raw.githubusercontent.com/PatrickVibild/TellusAmazonPictures/master/pictures/Lenovo/T570/RG/USI/6.jpg</v>
      </c>
      <c r="S21" s="48" t="str">
        <f aca="false">IF(ISBLANK(K21),"",IF(L21, "https://raw.githubusercontent.com/PatrickVibild/TellusAmazonPictures/master/pictures/"&amp;K21&amp;"/7.jpg", ""))</f>
        <v>https://raw.githubusercontent.com/PatrickVibild/TellusAmazonPictures/master/pictures/Lenovo/T570/RG/USI/7.jpg</v>
      </c>
      <c r="T21" s="48" t="str">
        <f aca="false">IF(ISBLANK(K21),"",IF(L21, "https://raw.githubusercontent.com/PatrickVibild/TellusAmazonPictures/master/pictures/"&amp;K21&amp;"/8.jpg",""))</f>
        <v>https://raw.githubusercontent.com/PatrickVibild/TellusAmazonPictures/master/pictures/Lenovo/T570/RG/USI/8.jpg</v>
      </c>
      <c r="U21" s="48" t="str">
        <f aca="false">IF(ISBLANK(K21),"",IF(L21, "https://raw.githubusercontent.com/PatrickVibild/TellusAmazonPictures/master/pictures/"&amp;K21&amp;"/9.jpg", ""))</f>
        <v>https://raw.githubusercontent.com/PatrickVibild/TellusAmazonPictures/master/pictures/Lenovo/T570/RG/USI/9.jpg</v>
      </c>
      <c r="V21" s="57" t="n">
        <f aca="false">MATCH(G21,options!$D$1:$D$20,0)</f>
        <v>16</v>
      </c>
    </row>
    <row r="22" customFormat="false" ht="14" hidden="false" customHeight="false" outlineLevel="0" collapsed="false">
      <c r="B22" s="60"/>
      <c r="C22" s="47" t="n">
        <f aca="false">FALSE()</f>
        <v>0</v>
      </c>
      <c r="D22" s="47" t="n">
        <f aca="false">FALSE()</f>
        <v>0</v>
      </c>
      <c r="E22" s="49" t="n">
        <v>5714401574194</v>
      </c>
      <c r="F22" s="41" t="s">
        <v>434</v>
      </c>
      <c r="G22" s="50" t="s">
        <v>435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1" t="n">
        <f aca="false">TRUE()</f>
        <v>1</v>
      </c>
      <c r="J22" s="52" t="n">
        <f aca="false">FALSE()</f>
        <v>0</v>
      </c>
      <c r="K22" s="41" t="s">
        <v>436</v>
      </c>
      <c r="L22" s="54" t="n">
        <f aca="false">FALSE()</f>
        <v>0</v>
      </c>
      <c r="M22" s="55" t="str">
        <f aca="false">IF(ISBLANK(K22),"",IF(L22, "https://raw.githubusercontent.com/PatrickVibild/TellusAmazonPictures/master/pictures/"&amp;K22&amp;"/1.jpg","https://download.lenovo.com/Images/Parts/"&amp;K22&amp;"/"&amp;K22&amp;"_A.jpg"))</f>
        <v>https://download.lenovo.com/Images/Parts/01ER523/01ER523_A.jpg</v>
      </c>
      <c r="N22" s="55" t="str">
        <f aca="false">IF(ISBLANK(K22),"",IF(L22, "https://raw.githubusercontent.com/PatrickVibild/TellusAmazonPictures/master/pictures/"&amp;K22&amp;"/2.jpg","https://download.lenovo.com/Images/Parts/"&amp;K22&amp;"/"&amp;K22&amp;"_B.jpg"))</f>
        <v>https://download.lenovo.com/Images/Parts/01ER523/01ER523_B.jpg</v>
      </c>
      <c r="O22" s="56" t="str">
        <f aca="false">IF(ISBLANK(K22),"",IF(L22, "https://raw.githubusercontent.com/PatrickVibild/TellusAmazonPictures/master/pictures/"&amp;K22&amp;"/3.jpg","https://download.lenovo.com/Images/Parts/"&amp;K22&amp;"/"&amp;K22&amp;"_details.jpg"))</f>
        <v>https://download.lenovo.com/Images/Parts/01ER523/01ER523_details.jpg</v>
      </c>
      <c r="P22" s="48" t="str">
        <f aca="false">IF(ISBLANK(K22),"",IF(L22, "https://raw.githubusercontent.com/PatrickVibild/TellusAmazonPictures/master/pictures/"&amp;K22&amp;"/4.jpg", ""))</f>
        <v/>
      </c>
      <c r="Q22" s="48" t="str">
        <f aca="false">IF(ISBLANK(K22),"",IF(L22, "https://raw.githubusercontent.com/PatrickVibild/TellusAmazonPictures/master/pictures/"&amp;K22&amp;"/5.jpg", ""))</f>
        <v/>
      </c>
      <c r="R22" s="48" t="str">
        <f aca="false">IF(ISBLANK(K22),"",IF(L22, "https://raw.githubusercontent.com/PatrickVibild/TellusAmazonPictures/master/pictures/"&amp;K22&amp;"/6.jpg", ""))</f>
        <v/>
      </c>
      <c r="S22" s="48" t="str">
        <f aca="false">IF(ISBLANK(K22),"",IF(L22, "https://raw.githubusercontent.com/PatrickVibild/TellusAmazonPictures/master/pictures/"&amp;K22&amp;"/7.jpg", ""))</f>
        <v/>
      </c>
      <c r="T22" s="48" t="str">
        <f aca="false">IF(ISBLANK(K22),"",IF(L22, "https://raw.githubusercontent.com/PatrickVibild/TellusAmazonPictures/master/pictures/"&amp;K22&amp;"/8.jpg",""))</f>
        <v/>
      </c>
      <c r="U22" s="48" t="str">
        <f aca="false">IF(ISBLANK(K22),"",IF(L22, "https://raw.githubusercontent.com/PatrickVibild/TellusAmazonPictures/master/pictures/"&amp;K22&amp;"/9.jpg", ""))</f>
        <v/>
      </c>
      <c r="V22" s="57" t="n">
        <f aca="false">MATCH(G22,options!$D$1:$D$20,0)</f>
        <v>17</v>
      </c>
    </row>
    <row r="23" customFormat="false" ht="46.25" hidden="false" customHeight="false" outlineLevel="0" collapsed="false">
      <c r="A23" s="42" t="s">
        <v>437</v>
      </c>
      <c r="B23" s="43"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47" t="n">
        <f aca="false">FALSE()</f>
        <v>0</v>
      </c>
      <c r="D23" s="47" t="n">
        <f aca="false">FALSE()</f>
        <v>0</v>
      </c>
      <c r="E23" s="49" t="n">
        <v>5714401574200</v>
      </c>
      <c r="F23" s="41" t="s">
        <v>438</v>
      </c>
      <c r="G23" s="50" t="s">
        <v>439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1" t="n">
        <f aca="false">TRUE()</f>
        <v>1</v>
      </c>
      <c r="J23" s="52" t="n">
        <f aca="false">FALSE()</f>
        <v>0</v>
      </c>
      <c r="K23" s="53" t="s">
        <v>440</v>
      </c>
      <c r="L23" s="54" t="b">
        <v>1</v>
      </c>
      <c r="M23" s="55" t="str">
        <f aca="false">IF(ISBLANK(K23),"",IF(L23, "https://raw.githubusercontent.com/PatrickVibild/TellusAmazonPictures/master/pictures/"&amp;K23&amp;"/1.jpg","https://download.lenovo.com/Images/Parts/"&amp;K23&amp;"/"&amp;K23&amp;"_A.jpg"))</f>
        <v>https://raw.githubusercontent.com/PatrickVibild/TellusAmazonPictures/master/pictures/Lenovo/T570/RG/US/1.jpg</v>
      </c>
      <c r="N23" s="55" t="str">
        <f aca="false">IF(ISBLANK(K23),"",IF(L23, "https://raw.githubusercontent.com/PatrickVibild/TellusAmazonPictures/master/pictures/"&amp;K23&amp;"/2.jpg","https://download.lenovo.com/Images/Parts/"&amp;K23&amp;"/"&amp;K23&amp;"_B.jpg"))</f>
        <v>https://raw.githubusercontent.com/PatrickVibild/TellusAmazonPictures/master/pictures/Lenovo/T570/RG/US/2.jpg</v>
      </c>
      <c r="O23" s="56" t="str">
        <f aca="false">IF(ISBLANK(K23),"",IF(L23, "https://raw.githubusercontent.com/PatrickVibild/TellusAmazonPictures/master/pictures/"&amp;K23&amp;"/3.jpg","https://download.lenovo.com/Images/Parts/"&amp;K23&amp;"/"&amp;K23&amp;"_details.jpg"))</f>
        <v>https://raw.githubusercontent.com/PatrickVibild/TellusAmazonPictures/master/pictures/Lenovo/T570/RG/US/3.jpg</v>
      </c>
      <c r="P23" s="48" t="str">
        <f aca="false">IF(ISBLANK(K23),"",IF(L23, "https://raw.githubusercontent.com/PatrickVibild/TellusAmazonPictures/master/pictures/"&amp;K23&amp;"/4.jpg", ""))</f>
        <v>https://raw.githubusercontent.com/PatrickVibild/TellusAmazonPictures/master/pictures/Lenovo/T570/RG/US/4.jpg</v>
      </c>
      <c r="Q23" s="48" t="str">
        <f aca="false">IF(ISBLANK(K23),"",IF(L23, "https://raw.githubusercontent.com/PatrickVibild/TellusAmazonPictures/master/pictures/"&amp;K23&amp;"/5.jpg", ""))</f>
        <v>https://raw.githubusercontent.com/PatrickVibild/TellusAmazonPictures/master/pictures/Lenovo/T570/RG/US/5.jpg</v>
      </c>
      <c r="R23" s="48" t="str">
        <f aca="false">IF(ISBLANK(K23),"",IF(L23, "https://raw.githubusercontent.com/PatrickVibild/TellusAmazonPictures/master/pictures/"&amp;K23&amp;"/6.jpg", ""))</f>
        <v>https://raw.githubusercontent.com/PatrickVibild/TellusAmazonPictures/master/pictures/Lenovo/T570/RG/US/6.jpg</v>
      </c>
      <c r="S23" s="48" t="str">
        <f aca="false">IF(ISBLANK(K23),"",IF(L23, "https://raw.githubusercontent.com/PatrickVibild/TellusAmazonPictures/master/pictures/"&amp;K23&amp;"/7.jpg", ""))</f>
        <v>https://raw.githubusercontent.com/PatrickVibild/TellusAmazonPictures/master/pictures/Lenovo/T570/RG/US/7.jpg</v>
      </c>
      <c r="T23" s="48" t="str">
        <f aca="false">IF(ISBLANK(K23),"",IF(L23, "https://raw.githubusercontent.com/PatrickVibild/TellusAmazonPictures/master/pictures/"&amp;K23&amp;"/8.jpg",""))</f>
        <v>https://raw.githubusercontent.com/PatrickVibild/TellusAmazonPictures/master/pictures/Lenovo/T570/RG/US/8.jpg</v>
      </c>
      <c r="U23" s="48" t="str">
        <f aca="false">IF(ISBLANK(K23),"",IF(L23, "https://raw.githubusercontent.com/PatrickVibild/TellusAmazonPictures/master/pictures/"&amp;K23&amp;"/9.jpg", ""))</f>
        <v>https://raw.githubusercontent.com/PatrickVibild/TellusAmazonPictures/master/pictures/Lenovo/T570/RG/US/9.jpg</v>
      </c>
      <c r="V23" s="57" t="n">
        <f aca="false">MATCH(G23,options!$D$1:$D$20,0)</f>
        <v>18</v>
      </c>
    </row>
    <row r="24" customFormat="false" ht="56" hidden="false" customHeight="false" outlineLevel="0" collapsed="false">
      <c r="A24" s="42" t="s">
        <v>441</v>
      </c>
      <c r="B24" s="43"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7" t="n">
        <f aca="false">FALSE()</f>
        <v>0</v>
      </c>
      <c r="D24" s="47" t="n">
        <f aca="false">FALSE()</f>
        <v>0</v>
      </c>
      <c r="E24" s="49" t="n">
        <v>5714401570011</v>
      </c>
      <c r="F24" s="41" t="s">
        <v>442</v>
      </c>
      <c r="G24" s="50"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1" t="n">
        <f aca="false">TRUE()</f>
        <v>1</v>
      </c>
      <c r="J24" s="52" t="n">
        <f aca="false">TRUE()</f>
        <v>1</v>
      </c>
      <c r="K24" s="53" t="s">
        <v>443</v>
      </c>
      <c r="L24" s="54" t="n">
        <f aca="false">TRUE()</f>
        <v>1</v>
      </c>
      <c r="M24" s="55" t="str">
        <f aca="false">IF(ISBLANK(K24),"",IF(L24, "https://raw.githubusercontent.com/PatrickVibild/TellusAmazonPictures/master/pictures/"&amp;K24&amp;"/1.jpg","https://download.lenovo.com/Images/Parts/"&amp;K24&amp;"/"&amp;K24&amp;"_A.jpg"))</f>
        <v>https://raw.githubusercontent.com/PatrickVibild/TellusAmazonPictures/master/pictures/Lenovo/T570/BL/DE/1.jpg</v>
      </c>
      <c r="N24" s="55" t="str">
        <f aca="false">IF(ISBLANK(K24),"",IF(L24, "https://raw.githubusercontent.com/PatrickVibild/TellusAmazonPictures/master/pictures/"&amp;K24&amp;"/2.jpg","https://download.lenovo.com/Images/Parts/"&amp;K24&amp;"/"&amp;K24&amp;"_B.jpg"))</f>
        <v>https://raw.githubusercontent.com/PatrickVibild/TellusAmazonPictures/master/pictures/Lenovo/T570/BL/DE/2.jpg</v>
      </c>
      <c r="O24" s="56" t="str">
        <f aca="false">IF(ISBLANK(K24),"",IF(L24, "https://raw.githubusercontent.com/PatrickVibild/TellusAmazonPictures/master/pictures/"&amp;K24&amp;"/3.jpg","https://download.lenovo.com/Images/Parts/"&amp;K24&amp;"/"&amp;K24&amp;"_details.jpg"))</f>
        <v>https://raw.githubusercontent.com/PatrickVibild/TellusAmazonPictures/master/pictures/Lenovo/T570/BL/DE/3.jpg</v>
      </c>
      <c r="P24" s="48" t="str">
        <f aca="false">IF(ISBLANK(K24),"",IF(L24, "https://raw.githubusercontent.com/PatrickVibild/TellusAmazonPictures/master/pictures/"&amp;K24&amp;"/4.jpg", ""))</f>
        <v>https://raw.githubusercontent.com/PatrickVibild/TellusAmazonPictures/master/pictures/Lenovo/T570/BL/DE/4.jpg</v>
      </c>
      <c r="Q24" s="48" t="str">
        <f aca="false">IF(ISBLANK(K24),"",IF(L24, "https://raw.githubusercontent.com/PatrickVibild/TellusAmazonPictures/master/pictures/"&amp;K24&amp;"/5.jpg", ""))</f>
        <v>https://raw.githubusercontent.com/PatrickVibild/TellusAmazonPictures/master/pictures/Lenovo/T570/BL/DE/5.jpg</v>
      </c>
      <c r="R24" s="48" t="str">
        <f aca="false">IF(ISBLANK(K24),"",IF(L24, "https://raw.githubusercontent.com/PatrickVibild/TellusAmazonPictures/master/pictures/"&amp;K24&amp;"/6.jpg", ""))</f>
        <v>https://raw.githubusercontent.com/PatrickVibild/TellusAmazonPictures/master/pictures/Lenovo/T570/BL/DE/6.jpg</v>
      </c>
      <c r="S24" s="48" t="str">
        <f aca="false">IF(ISBLANK(K24),"",IF(L24, "https://raw.githubusercontent.com/PatrickVibild/TellusAmazonPictures/master/pictures/"&amp;K24&amp;"/7.jpg", ""))</f>
        <v>https://raw.githubusercontent.com/PatrickVibild/TellusAmazonPictures/master/pictures/Lenovo/T570/BL/DE/7.jpg</v>
      </c>
      <c r="T24" s="48" t="str">
        <f aca="false">IF(ISBLANK(K24),"",IF(L24, "https://raw.githubusercontent.com/PatrickVibild/TellusAmazonPictures/master/pictures/"&amp;K24&amp;"/8.jpg",""))</f>
        <v>https://raw.githubusercontent.com/PatrickVibild/TellusAmazonPictures/master/pictures/Lenovo/T570/BL/DE/8.jpg</v>
      </c>
      <c r="U24" s="48" t="str">
        <f aca="false">IF(ISBLANK(K24),"",IF(L24, "https://raw.githubusercontent.com/PatrickVibild/TellusAmazonPictures/master/pictures/"&amp;K24&amp;"/9.jpg", ""))</f>
        <v>https://raw.githubusercontent.com/PatrickVibild/TellusAmazonPictures/master/pictures/Lenovo/T570/BL/DE/9.jpg</v>
      </c>
      <c r="V24" s="57" t="n">
        <f aca="false">MATCH(G24,options!$D$1:$D$20,0)</f>
        <v>1</v>
      </c>
    </row>
    <row r="25" customFormat="false" ht="42" hidden="false" customHeight="false" outlineLevel="0" collapsed="false">
      <c r="A25" s="42" t="s">
        <v>444</v>
      </c>
      <c r="B25" s="43"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47" t="n">
        <f aca="false">FALSE()</f>
        <v>0</v>
      </c>
      <c r="D25" s="47" t="n">
        <f aca="false">FALSE()</f>
        <v>0</v>
      </c>
      <c r="E25" s="49" t="n">
        <v>5714401570028</v>
      </c>
      <c r="F25" s="41" t="s">
        <v>445</v>
      </c>
      <c r="G25" s="50"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1" t="n">
        <f aca="false">TRUE()</f>
        <v>1</v>
      </c>
      <c r="J25" s="52" t="n">
        <f aca="false">TRUE()</f>
        <v>1</v>
      </c>
      <c r="K25" s="53" t="s">
        <v>446</v>
      </c>
      <c r="L25" s="54" t="n">
        <f aca="false">TRUE()</f>
        <v>1</v>
      </c>
      <c r="M25" s="55" t="str">
        <f aca="false">IF(ISBLANK(K25),"",IF(L25, "https://raw.githubusercontent.com/PatrickVibild/TellusAmazonPictures/master/pictures/"&amp;K25&amp;"/1.jpg","https://download.lenovo.com/Images/Parts/"&amp;K25&amp;"/"&amp;K25&amp;"_A.jpg"))</f>
        <v>https://raw.githubusercontent.com/PatrickVibild/TellusAmazonPictures/master/pictures/Lenovo/T570/BL/FR/1.jpg</v>
      </c>
      <c r="N25" s="55" t="str">
        <f aca="false">IF(ISBLANK(K25),"",IF(L25, "https://raw.githubusercontent.com/PatrickVibild/TellusAmazonPictures/master/pictures/"&amp;K25&amp;"/2.jpg","https://download.lenovo.com/Images/Parts/"&amp;K25&amp;"/"&amp;K25&amp;"_B.jpg"))</f>
        <v>https://raw.githubusercontent.com/PatrickVibild/TellusAmazonPictures/master/pictures/Lenovo/T570/BL/FR/2.jpg</v>
      </c>
      <c r="O25" s="56" t="str">
        <f aca="false">IF(ISBLANK(K25),"",IF(L25, "https://raw.githubusercontent.com/PatrickVibild/TellusAmazonPictures/master/pictures/"&amp;K25&amp;"/3.jpg","https://download.lenovo.com/Images/Parts/"&amp;K25&amp;"/"&amp;K25&amp;"_details.jpg"))</f>
        <v>https://raw.githubusercontent.com/PatrickVibild/TellusAmazonPictures/master/pictures/Lenovo/T570/BL/FR/3.jpg</v>
      </c>
      <c r="P25" s="48" t="str">
        <f aca="false">IF(ISBLANK(K25),"",IF(L25, "https://raw.githubusercontent.com/PatrickVibild/TellusAmazonPictures/master/pictures/"&amp;K25&amp;"/4.jpg", ""))</f>
        <v>https://raw.githubusercontent.com/PatrickVibild/TellusAmazonPictures/master/pictures/Lenovo/T570/BL/FR/4.jpg</v>
      </c>
      <c r="Q25" s="48" t="str">
        <f aca="false">IF(ISBLANK(K25),"",IF(L25, "https://raw.githubusercontent.com/PatrickVibild/TellusAmazonPictures/master/pictures/"&amp;K25&amp;"/5.jpg", ""))</f>
        <v>https://raw.githubusercontent.com/PatrickVibild/TellusAmazonPictures/master/pictures/Lenovo/T570/BL/FR/5.jpg</v>
      </c>
      <c r="R25" s="48" t="str">
        <f aca="false">IF(ISBLANK(K25),"",IF(L25, "https://raw.githubusercontent.com/PatrickVibild/TellusAmazonPictures/master/pictures/"&amp;K25&amp;"/6.jpg", ""))</f>
        <v>https://raw.githubusercontent.com/PatrickVibild/TellusAmazonPictures/master/pictures/Lenovo/T570/BL/FR/6.jpg</v>
      </c>
      <c r="S25" s="48" t="str">
        <f aca="false">IF(ISBLANK(K25),"",IF(L25, "https://raw.githubusercontent.com/PatrickVibild/TellusAmazonPictures/master/pictures/"&amp;K25&amp;"/7.jpg", ""))</f>
        <v>https://raw.githubusercontent.com/PatrickVibild/TellusAmazonPictures/master/pictures/Lenovo/T570/BL/FR/7.jpg</v>
      </c>
      <c r="T25" s="48" t="str">
        <f aca="false">IF(ISBLANK(K25),"",IF(L25, "https://raw.githubusercontent.com/PatrickVibild/TellusAmazonPictures/master/pictures/"&amp;K25&amp;"/8.jpg",""))</f>
        <v>https://raw.githubusercontent.com/PatrickVibild/TellusAmazonPictures/master/pictures/Lenovo/T570/BL/FR/8.jpg</v>
      </c>
      <c r="U25" s="48" t="str">
        <f aca="false">IF(ISBLANK(K25),"",IF(L25, "https://raw.githubusercontent.com/PatrickVibild/TellusAmazonPictures/master/pictures/"&amp;K25&amp;"/9.jpg", ""))</f>
        <v>https://raw.githubusercontent.com/PatrickVibild/TellusAmazonPictures/master/pictures/Lenovo/T570/BL/FR/9.jpg</v>
      </c>
      <c r="V25" s="57" t="n">
        <f aca="false">MATCH(G25,options!$D$1:$D$20,0)</f>
        <v>2</v>
      </c>
    </row>
    <row r="26" customFormat="false" ht="28" hidden="false" customHeight="false" outlineLevel="0" collapsed="false">
      <c r="A26" s="42" t="s">
        <v>447</v>
      </c>
      <c r="B26" s="43"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47" t="n">
        <f aca="false">FALSE()</f>
        <v>0</v>
      </c>
      <c r="D26" s="47" t="n">
        <f aca="false">FALSE()</f>
        <v>0</v>
      </c>
      <c r="E26" s="49" t="n">
        <v>5714401570035</v>
      </c>
      <c r="F26" s="41" t="s">
        <v>448</v>
      </c>
      <c r="G26" s="50"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1" t="n">
        <f aca="false">TRUE()</f>
        <v>1</v>
      </c>
      <c r="J26" s="52" t="n">
        <f aca="false">TRUE()</f>
        <v>1</v>
      </c>
      <c r="K26" s="53" t="s">
        <v>449</v>
      </c>
      <c r="L26" s="54" t="n">
        <f aca="false">TRUE()</f>
        <v>1</v>
      </c>
      <c r="M26" s="55" t="str">
        <f aca="false">IF(ISBLANK(K26),"",IF(L26, "https://raw.githubusercontent.com/PatrickVibild/TellusAmazonPictures/master/pictures/"&amp;K26&amp;"/1.jpg","https://download.lenovo.com/Images/Parts/"&amp;K26&amp;"/"&amp;K26&amp;"_A.jpg"))</f>
        <v>https://raw.githubusercontent.com/PatrickVibild/TellusAmazonPictures/master/pictures/Lenovo/T570/BL/IT/1.jpg</v>
      </c>
      <c r="N26" s="55" t="str">
        <f aca="false">IF(ISBLANK(K26),"",IF(L26, "https://raw.githubusercontent.com/PatrickVibild/TellusAmazonPictures/master/pictures/"&amp;K26&amp;"/2.jpg","https://download.lenovo.com/Images/Parts/"&amp;K26&amp;"/"&amp;K26&amp;"_B.jpg"))</f>
        <v>https://raw.githubusercontent.com/PatrickVibild/TellusAmazonPictures/master/pictures/Lenovo/T570/BL/IT/2.jpg</v>
      </c>
      <c r="O26" s="56" t="str">
        <f aca="false">IF(ISBLANK(K26),"",IF(L26, "https://raw.githubusercontent.com/PatrickVibild/TellusAmazonPictures/master/pictures/"&amp;K26&amp;"/3.jpg","https://download.lenovo.com/Images/Parts/"&amp;K26&amp;"/"&amp;K26&amp;"_details.jpg"))</f>
        <v>https://raw.githubusercontent.com/PatrickVibild/TellusAmazonPictures/master/pictures/Lenovo/T570/BL/IT/3.jpg</v>
      </c>
      <c r="P26" s="48" t="str">
        <f aca="false">IF(ISBLANK(K26),"",IF(L26, "https://raw.githubusercontent.com/PatrickVibild/TellusAmazonPictures/master/pictures/"&amp;K26&amp;"/4.jpg", ""))</f>
        <v>https://raw.githubusercontent.com/PatrickVibild/TellusAmazonPictures/master/pictures/Lenovo/T570/BL/IT/4.jpg</v>
      </c>
      <c r="Q26" s="48" t="str">
        <f aca="false">IF(ISBLANK(K26),"",IF(L26, "https://raw.githubusercontent.com/PatrickVibild/TellusAmazonPictures/master/pictures/"&amp;K26&amp;"/5.jpg", ""))</f>
        <v>https://raw.githubusercontent.com/PatrickVibild/TellusAmazonPictures/master/pictures/Lenovo/T570/BL/IT/5.jpg</v>
      </c>
      <c r="R26" s="48" t="str">
        <f aca="false">IF(ISBLANK(K26),"",IF(L26, "https://raw.githubusercontent.com/PatrickVibild/TellusAmazonPictures/master/pictures/"&amp;K26&amp;"/6.jpg", ""))</f>
        <v>https://raw.githubusercontent.com/PatrickVibild/TellusAmazonPictures/master/pictures/Lenovo/T570/BL/IT/6.jpg</v>
      </c>
      <c r="S26" s="48" t="str">
        <f aca="false">IF(ISBLANK(K26),"",IF(L26, "https://raw.githubusercontent.com/PatrickVibild/TellusAmazonPictures/master/pictures/"&amp;K26&amp;"/7.jpg", ""))</f>
        <v>https://raw.githubusercontent.com/PatrickVibild/TellusAmazonPictures/master/pictures/Lenovo/T570/BL/IT/7.jpg</v>
      </c>
      <c r="T26" s="48" t="str">
        <f aca="false">IF(ISBLANK(K26),"",IF(L26, "https://raw.githubusercontent.com/PatrickVibild/TellusAmazonPictures/master/pictures/"&amp;K26&amp;"/8.jpg",""))</f>
        <v>https://raw.githubusercontent.com/PatrickVibild/TellusAmazonPictures/master/pictures/Lenovo/T570/BL/IT/8.jpg</v>
      </c>
      <c r="U26" s="48" t="str">
        <f aca="false">IF(ISBLANK(K26),"",IF(L26, "https://raw.githubusercontent.com/PatrickVibild/TellusAmazonPictures/master/pictures/"&amp;K26&amp;"/9.jpg", ""))</f>
        <v>https://raw.githubusercontent.com/PatrickVibild/TellusAmazonPictures/master/pictures/Lenovo/T570/BL/IT/9.jpg</v>
      </c>
      <c r="V26" s="57" t="n">
        <f aca="false">MATCH(G26,options!$D$1:$D$20,0)</f>
        <v>3</v>
      </c>
    </row>
    <row r="27" customFormat="false" ht="42" hidden="false" customHeight="false" outlineLevel="0" collapsed="false">
      <c r="A27" s="42" t="s">
        <v>444</v>
      </c>
      <c r="B27" s="43"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47" t="n">
        <f aca="false">FALSE()</f>
        <v>0</v>
      </c>
      <c r="D27" s="47" t="n">
        <f aca="false">FALSE()</f>
        <v>0</v>
      </c>
      <c r="E27" s="49" t="n">
        <v>5714401570042</v>
      </c>
      <c r="F27" s="41" t="s">
        <v>450</v>
      </c>
      <c r="G27" s="50"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1" t="n">
        <f aca="false">TRUE()</f>
        <v>1</v>
      </c>
      <c r="J27" s="52" t="n">
        <f aca="false">TRUE()</f>
        <v>1</v>
      </c>
      <c r="K27" s="53" t="s">
        <v>451</v>
      </c>
      <c r="L27" s="54" t="n">
        <f aca="false">TRUE()</f>
        <v>1</v>
      </c>
      <c r="M27" s="55" t="str">
        <f aca="false">IF(ISBLANK(K27),"",IF(L27, "https://raw.githubusercontent.com/PatrickVibild/TellusAmazonPictures/master/pictures/"&amp;K27&amp;"/1.jpg","https://download.lenovo.com/Images/Parts/"&amp;K27&amp;"/"&amp;K27&amp;"_A.jpg"))</f>
        <v>https://raw.githubusercontent.com/PatrickVibild/TellusAmazonPictures/master/pictures/Lenovo/T570/BL/ES/1.jpg</v>
      </c>
      <c r="N27" s="55" t="str">
        <f aca="false">IF(ISBLANK(K27),"",IF(L27, "https://raw.githubusercontent.com/PatrickVibild/TellusAmazonPictures/master/pictures/"&amp;K27&amp;"/2.jpg","https://download.lenovo.com/Images/Parts/"&amp;K27&amp;"/"&amp;K27&amp;"_B.jpg"))</f>
        <v>https://raw.githubusercontent.com/PatrickVibild/TellusAmazonPictures/master/pictures/Lenovo/T570/BL/ES/2.jpg</v>
      </c>
      <c r="O27" s="56" t="str">
        <f aca="false">IF(ISBLANK(K27),"",IF(L27, "https://raw.githubusercontent.com/PatrickVibild/TellusAmazonPictures/master/pictures/"&amp;K27&amp;"/3.jpg","https://download.lenovo.com/Images/Parts/"&amp;K27&amp;"/"&amp;K27&amp;"_details.jpg"))</f>
        <v>https://raw.githubusercontent.com/PatrickVibild/TellusAmazonPictures/master/pictures/Lenovo/T570/BL/ES/3.jpg</v>
      </c>
      <c r="P27" s="48" t="str">
        <f aca="false">IF(ISBLANK(K27),"",IF(L27, "https://raw.githubusercontent.com/PatrickVibild/TellusAmazonPictures/master/pictures/"&amp;K27&amp;"/4.jpg", ""))</f>
        <v>https://raw.githubusercontent.com/PatrickVibild/TellusAmazonPictures/master/pictures/Lenovo/T570/BL/ES/4.jpg</v>
      </c>
      <c r="Q27" s="48" t="str">
        <f aca="false">IF(ISBLANK(K27),"",IF(L27, "https://raw.githubusercontent.com/PatrickVibild/TellusAmazonPictures/master/pictures/"&amp;K27&amp;"/5.jpg", ""))</f>
        <v>https://raw.githubusercontent.com/PatrickVibild/TellusAmazonPictures/master/pictures/Lenovo/T570/BL/ES/5.jpg</v>
      </c>
      <c r="R27" s="48" t="str">
        <f aca="false">IF(ISBLANK(K27),"",IF(L27, "https://raw.githubusercontent.com/PatrickVibild/TellusAmazonPictures/master/pictures/"&amp;K27&amp;"/6.jpg", ""))</f>
        <v>https://raw.githubusercontent.com/PatrickVibild/TellusAmazonPictures/master/pictures/Lenovo/T570/BL/ES/6.jpg</v>
      </c>
      <c r="S27" s="48" t="str">
        <f aca="false">IF(ISBLANK(K27),"",IF(L27, "https://raw.githubusercontent.com/PatrickVibild/TellusAmazonPictures/master/pictures/"&amp;K27&amp;"/7.jpg", ""))</f>
        <v>https://raw.githubusercontent.com/PatrickVibild/TellusAmazonPictures/master/pictures/Lenovo/T570/BL/ES/7.jpg</v>
      </c>
      <c r="T27" s="48" t="str">
        <f aca="false">IF(ISBLANK(K27),"",IF(L27, "https://raw.githubusercontent.com/PatrickVibild/TellusAmazonPictures/master/pictures/"&amp;K27&amp;"/8.jpg",""))</f>
        <v>https://raw.githubusercontent.com/PatrickVibild/TellusAmazonPictures/master/pictures/Lenovo/T570/BL/ES/8.jpg</v>
      </c>
      <c r="U27" s="48" t="str">
        <f aca="false">IF(ISBLANK(K27),"",IF(L27, "https://raw.githubusercontent.com/PatrickVibild/TellusAmazonPictures/master/pictures/"&amp;K27&amp;"/9.jpg", ""))</f>
        <v>https://raw.githubusercontent.com/PatrickVibild/TellusAmazonPictures/master/pictures/Lenovo/T570/BL/ES/9.jpg</v>
      </c>
      <c r="V27" s="57" t="n">
        <f aca="false">MATCH(G27,options!$D$1:$D$20,0)</f>
        <v>4</v>
      </c>
    </row>
    <row r="28" customFormat="false" ht="23.85" hidden="false" customHeight="false" outlineLevel="0" collapsed="false">
      <c r="B28" s="63"/>
      <c r="C28" s="47" t="n">
        <f aca="false">FALSE()</f>
        <v>0</v>
      </c>
      <c r="D28" s="47" t="n">
        <f aca="false">FALSE()</f>
        <v>0</v>
      </c>
      <c r="E28" s="49" t="n">
        <v>5714401570059</v>
      </c>
      <c r="F28" s="41" t="s">
        <v>452</v>
      </c>
      <c r="G28" s="50"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53" t="s">
        <v>453</v>
      </c>
      <c r="L28" s="54" t="n">
        <f aca="false">TRUE()</f>
        <v>1</v>
      </c>
      <c r="M28" s="55" t="str">
        <f aca="false">IF(ISBLANK(K28),"",IF(L28, "https://raw.githubusercontent.com/PatrickVibild/TellusAmazonPictures/master/pictures/"&amp;K28&amp;"/1.jpg","https://download.lenovo.com/Images/Parts/"&amp;K28&amp;"/"&amp;K28&amp;"_A.jpg"))</f>
        <v>https://raw.githubusercontent.com/PatrickVibild/TellusAmazonPictures/master/pictures/Lenovo/T570/BL/UK/1.jpg</v>
      </c>
      <c r="N28" s="55" t="str">
        <f aca="false">IF(ISBLANK(K28),"",IF(L28, "https://raw.githubusercontent.com/PatrickVibild/TellusAmazonPictures/master/pictures/"&amp;K28&amp;"/2.jpg","https://download.lenovo.com/Images/Parts/"&amp;K28&amp;"/"&amp;K28&amp;"_B.jpg"))</f>
        <v>https://raw.githubusercontent.com/PatrickVibild/TellusAmazonPictures/master/pictures/Lenovo/T570/BL/UK/2.jpg</v>
      </c>
      <c r="O28" s="56" t="str">
        <f aca="false">IF(ISBLANK(K28),"",IF(L28, "https://raw.githubusercontent.com/PatrickVibild/TellusAmazonPictures/master/pictures/"&amp;K28&amp;"/3.jpg","https://download.lenovo.com/Images/Parts/"&amp;K28&amp;"/"&amp;K28&amp;"_details.jpg"))</f>
        <v>https://raw.githubusercontent.com/PatrickVibild/TellusAmazonPictures/master/pictures/Lenovo/T570/BL/UK/3.jpg</v>
      </c>
      <c r="P28" s="48" t="str">
        <f aca="false">IF(ISBLANK(K28),"",IF(L28, "https://raw.githubusercontent.com/PatrickVibild/TellusAmazonPictures/master/pictures/"&amp;K28&amp;"/4.jpg", ""))</f>
        <v>https://raw.githubusercontent.com/PatrickVibild/TellusAmazonPictures/master/pictures/Lenovo/T570/BL/UK/4.jpg</v>
      </c>
      <c r="Q28" s="48" t="str">
        <f aca="false">IF(ISBLANK(K28),"",IF(L28, "https://raw.githubusercontent.com/PatrickVibild/TellusAmazonPictures/master/pictures/"&amp;K28&amp;"/5.jpg", ""))</f>
        <v>https://raw.githubusercontent.com/PatrickVibild/TellusAmazonPictures/master/pictures/Lenovo/T570/BL/UK/5.jpg</v>
      </c>
      <c r="R28" s="48" t="str">
        <f aca="false">IF(ISBLANK(K28),"",IF(L28, "https://raw.githubusercontent.com/PatrickVibild/TellusAmazonPictures/master/pictures/"&amp;K28&amp;"/6.jpg", ""))</f>
        <v>https://raw.githubusercontent.com/PatrickVibild/TellusAmazonPictures/master/pictures/Lenovo/T570/BL/UK/6.jpg</v>
      </c>
      <c r="S28" s="48" t="str">
        <f aca="false">IF(ISBLANK(K28),"",IF(L28, "https://raw.githubusercontent.com/PatrickVibild/TellusAmazonPictures/master/pictures/"&amp;K28&amp;"/7.jpg", ""))</f>
        <v>https://raw.githubusercontent.com/PatrickVibild/TellusAmazonPictures/master/pictures/Lenovo/T570/BL/UK/7.jpg</v>
      </c>
      <c r="T28" s="48" t="str">
        <f aca="false">IF(ISBLANK(K28),"",IF(L28, "https://raw.githubusercontent.com/PatrickVibild/TellusAmazonPictures/master/pictures/"&amp;K28&amp;"/8.jpg",""))</f>
        <v>https://raw.githubusercontent.com/PatrickVibild/TellusAmazonPictures/master/pictures/Lenovo/T570/BL/UK/8.jpg</v>
      </c>
      <c r="U28" s="48" t="str">
        <f aca="false">IF(ISBLANK(K28),"",IF(L28, "https://raw.githubusercontent.com/PatrickVibild/TellusAmazonPictures/master/pictures/"&amp;K28&amp;"/9.jpg", ""))</f>
        <v>https://raw.githubusercontent.com/PatrickVibild/TellusAmazonPictures/master/pictures/Lenovo/T570/BL/UK/9.jpg</v>
      </c>
      <c r="V28" s="57" t="n">
        <f aca="false">MATCH(G28,options!$D$1:$D$20,0)</f>
        <v>5</v>
      </c>
    </row>
    <row r="29" customFormat="false" ht="46.25" hidden="false" customHeight="false" outlineLevel="0" collapsed="false">
      <c r="A29" s="42" t="s">
        <v>454</v>
      </c>
      <c r="B29" s="43"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7" t="n">
        <f aca="false">FALSE()</f>
        <v>0</v>
      </c>
      <c r="D29" s="47" t="n">
        <f aca="false">FALSE()</f>
        <v>0</v>
      </c>
      <c r="E29" s="49" t="n">
        <v>5714401570066</v>
      </c>
      <c r="F29" s="41" t="s">
        <v>455</v>
      </c>
      <c r="G29" s="50"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1" t="n">
        <f aca="false">TRUE()</f>
        <v>1</v>
      </c>
      <c r="J29" s="52" t="n">
        <f aca="false">TRUE()</f>
        <v>1</v>
      </c>
      <c r="K29" s="53" t="s">
        <v>456</v>
      </c>
      <c r="L29" s="54" t="b">
        <v>1</v>
      </c>
      <c r="M29" s="55" t="str">
        <f aca="false">IF(ISBLANK(K29),"",IF(L29, "https://raw.githubusercontent.com/PatrickVibild/TellusAmazonPictures/master/pictures/"&amp;K29&amp;"/1.jpg","https://download.lenovo.com/Images/Parts/"&amp;K29&amp;"/"&amp;K29&amp;"_A.jpg"))</f>
        <v>https://raw.githubusercontent.com/PatrickVibild/TellusAmazonPictures/master/pictures/Lenovo/T570/BL/NOR/1.jpg</v>
      </c>
      <c r="N29" s="55" t="str">
        <f aca="false">IF(ISBLANK(K29),"",IF(L29, "https://raw.githubusercontent.com/PatrickVibild/TellusAmazonPictures/master/pictures/"&amp;K29&amp;"/2.jpg","https://download.lenovo.com/Images/Parts/"&amp;K29&amp;"/"&amp;K29&amp;"_B.jpg"))</f>
        <v>https://raw.githubusercontent.com/PatrickVibild/TellusAmazonPictures/master/pictures/Lenovo/T570/BL/NOR/2.jpg</v>
      </c>
      <c r="O29" s="56" t="str">
        <f aca="false">IF(ISBLANK(K29),"",IF(L29, "https://raw.githubusercontent.com/PatrickVibild/TellusAmazonPictures/master/pictures/"&amp;K29&amp;"/3.jpg","https://download.lenovo.com/Images/Parts/"&amp;K29&amp;"/"&amp;K29&amp;"_details.jpg"))</f>
        <v>https://raw.githubusercontent.com/PatrickVibild/TellusAmazonPictures/master/pictures/Lenovo/T570/BL/NOR/3.jpg</v>
      </c>
      <c r="P29" s="48" t="str">
        <f aca="false">IF(ISBLANK(K29),"",IF(L29, "https://raw.githubusercontent.com/PatrickVibild/TellusAmazonPictures/master/pictures/"&amp;K29&amp;"/4.jpg", ""))</f>
        <v>https://raw.githubusercontent.com/PatrickVibild/TellusAmazonPictures/master/pictures/Lenovo/T570/BL/NOR/4.jpg</v>
      </c>
      <c r="Q29" s="48" t="str">
        <f aca="false">IF(ISBLANK(K29),"",IF(L29, "https://raw.githubusercontent.com/PatrickVibild/TellusAmazonPictures/master/pictures/"&amp;K29&amp;"/5.jpg", ""))</f>
        <v>https://raw.githubusercontent.com/PatrickVibild/TellusAmazonPictures/master/pictures/Lenovo/T570/BL/NOR/5.jpg</v>
      </c>
      <c r="R29" s="48" t="str">
        <f aca="false">IF(ISBLANK(K29),"",IF(L29, "https://raw.githubusercontent.com/PatrickVibild/TellusAmazonPictures/master/pictures/"&amp;K29&amp;"/6.jpg", ""))</f>
        <v>https://raw.githubusercontent.com/PatrickVibild/TellusAmazonPictures/master/pictures/Lenovo/T570/BL/NOR/6.jpg</v>
      </c>
      <c r="S29" s="48" t="str">
        <f aca="false">IF(ISBLANK(K29),"",IF(L29, "https://raw.githubusercontent.com/PatrickVibild/TellusAmazonPictures/master/pictures/"&amp;K29&amp;"/7.jpg", ""))</f>
        <v>https://raw.githubusercontent.com/PatrickVibild/TellusAmazonPictures/master/pictures/Lenovo/T570/BL/NOR/7.jpg</v>
      </c>
      <c r="T29" s="48" t="str">
        <f aca="false">IF(ISBLANK(K29),"",IF(L29, "https://raw.githubusercontent.com/PatrickVibild/TellusAmazonPictures/master/pictures/"&amp;K29&amp;"/8.jpg",""))</f>
        <v>https://raw.githubusercontent.com/PatrickVibild/TellusAmazonPictures/master/pictures/Lenovo/T570/BL/NOR/8.jpg</v>
      </c>
      <c r="U29" s="48" t="str">
        <f aca="false">IF(ISBLANK(K29),"",IF(L29, "https://raw.githubusercontent.com/PatrickVibild/TellusAmazonPictures/master/pictures/"&amp;K29&amp;"/9.jpg", ""))</f>
        <v>https://raw.githubusercontent.com/PatrickVibild/TellusAmazonPictures/master/pictures/Lenovo/T570/BL/NOR/9.jpg</v>
      </c>
      <c r="V29" s="57" t="n">
        <f aca="false">MATCH(G29,options!$D$1:$D$20,0)</f>
        <v>6</v>
      </c>
    </row>
    <row r="30" customFormat="false" ht="14" hidden="false" customHeight="false" outlineLevel="0" collapsed="false">
      <c r="B30" s="63"/>
      <c r="C30" s="47" t="n">
        <f aca="false">FALSE()</f>
        <v>0</v>
      </c>
      <c r="D30" s="47" t="n">
        <f aca="false">FALSE()</f>
        <v>0</v>
      </c>
      <c r="E30" s="49" t="n">
        <v>5714401570073</v>
      </c>
      <c r="F30" s="41" t="s">
        <v>457</v>
      </c>
      <c r="G30" s="50"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1" t="n">
        <f aca="false">TRUE()</f>
        <v>1</v>
      </c>
      <c r="J30" s="52" t="n">
        <f aca="false">TRUE()</f>
        <v>1</v>
      </c>
      <c r="K30" s="41" t="s">
        <v>458</v>
      </c>
      <c r="L30" s="54" t="n">
        <f aca="false">FALSE()</f>
        <v>0</v>
      </c>
      <c r="M30" s="55" t="str">
        <f aca="false">IF(ISBLANK(K30),"",IF(L30, "https://raw.githubusercontent.com/PatrickVibild/TellusAmazonPictures/master/pictures/"&amp;K30&amp;"/1.jpg","https://download.lenovo.com/Images/Parts/"&amp;K30&amp;"/"&amp;K30&amp;"_A.jpg"))</f>
        <v>https://download.lenovo.com/Images/Parts/01ER547/01ER547_A.jpg</v>
      </c>
      <c r="N30" s="55" t="str">
        <f aca="false">IF(ISBLANK(K30),"",IF(L30, "https://raw.githubusercontent.com/PatrickVibild/TellusAmazonPictures/master/pictures/"&amp;K30&amp;"/2.jpg","https://download.lenovo.com/Images/Parts/"&amp;K30&amp;"/"&amp;K30&amp;"_B.jpg"))</f>
        <v>https://download.lenovo.com/Images/Parts/01ER547/01ER547_B.jpg</v>
      </c>
      <c r="O30" s="56" t="str">
        <f aca="false">IF(ISBLANK(K30),"",IF(L30, "https://raw.githubusercontent.com/PatrickVibild/TellusAmazonPictures/master/pictures/"&amp;K30&amp;"/3.jpg","https://download.lenovo.com/Images/Parts/"&amp;K30&amp;"/"&amp;K30&amp;"_details.jpg"))</f>
        <v>https://download.lenovo.com/Images/Parts/01ER547/01ER547_details.jpg</v>
      </c>
      <c r="P30" s="48" t="str">
        <f aca="false">IF(ISBLANK(K30),"",IF(L30, "https://raw.githubusercontent.com/PatrickVibild/TellusAmazonPictures/master/pictures/"&amp;K30&amp;"/4.jpg", ""))</f>
        <v/>
      </c>
      <c r="Q30" s="48" t="str">
        <f aca="false">IF(ISBLANK(K30),"",IF(L30, "https://raw.githubusercontent.com/PatrickVibild/TellusAmazonPictures/master/pictures/"&amp;K30&amp;"/5.jpg", ""))</f>
        <v/>
      </c>
      <c r="R30" s="48" t="str">
        <f aca="false">IF(ISBLANK(K30),"",IF(L30, "https://raw.githubusercontent.com/PatrickVibild/TellusAmazonPictures/master/pictures/"&amp;K30&amp;"/6.jpg", ""))</f>
        <v/>
      </c>
      <c r="S30" s="48" t="str">
        <f aca="false">IF(ISBLANK(K30),"",IF(L30, "https://raw.githubusercontent.com/PatrickVibild/TellusAmazonPictures/master/pictures/"&amp;K30&amp;"/7.jpg", ""))</f>
        <v/>
      </c>
      <c r="T30" s="48" t="str">
        <f aca="false">IF(ISBLANK(K30),"",IF(L30, "https://raw.githubusercontent.com/PatrickVibild/TellusAmazonPictures/master/pictures/"&amp;K30&amp;"/8.jpg",""))</f>
        <v/>
      </c>
      <c r="U30" s="48" t="str">
        <f aca="false">IF(ISBLANK(K30),"",IF(L30, "https://raw.githubusercontent.com/PatrickVibild/TellusAmazonPictures/master/pictures/"&amp;K30&amp;"/9.jpg", ""))</f>
        <v/>
      </c>
      <c r="V30" s="57" t="n">
        <f aca="false">MATCH(G30,options!$D$1:$D$20,0)</f>
        <v>7</v>
      </c>
    </row>
    <row r="31" customFormat="false" ht="42" hidden="false" customHeight="false" outlineLevel="0" collapsed="false">
      <c r="A31" s="42" t="s">
        <v>459</v>
      </c>
      <c r="B31" s="43"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7" t="n">
        <f aca="false">FALSE()</f>
        <v>0</v>
      </c>
      <c r="D31" s="47" t="n">
        <f aca="false">FALSE()</f>
        <v>0</v>
      </c>
      <c r="E31" s="49" t="n">
        <v>5714401570080</v>
      </c>
      <c r="F31" s="41" t="s">
        <v>460</v>
      </c>
      <c r="G31" s="50"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1" t="n">
        <f aca="false">TRUE()</f>
        <v>1</v>
      </c>
      <c r="J31" s="52" t="n">
        <f aca="false">TRUE()</f>
        <v>1</v>
      </c>
      <c r="K31" s="41" t="s">
        <v>461</v>
      </c>
      <c r="L31" s="54" t="n">
        <f aca="false">FALSE()</f>
        <v>0</v>
      </c>
      <c r="M31" s="55" t="str">
        <f aca="false">IF(ISBLANK(K31),"",IF(L31, "https://raw.githubusercontent.com/PatrickVibild/TellusAmazonPictures/master/pictures/"&amp;K31&amp;"/1.jpg","https://download.lenovo.com/Images/Parts/"&amp;K31&amp;"/"&amp;K31&amp;"_A.jpg"))</f>
        <v>https://download.lenovo.com/Images/Parts/01ER548/01ER548_A.jpg</v>
      </c>
      <c r="N31" s="55" t="str">
        <f aca="false">IF(ISBLANK(K31),"",IF(L31, "https://raw.githubusercontent.com/PatrickVibild/TellusAmazonPictures/master/pictures/"&amp;K31&amp;"/2.jpg","https://download.lenovo.com/Images/Parts/"&amp;K31&amp;"/"&amp;K31&amp;"_B.jpg"))</f>
        <v>https://download.lenovo.com/Images/Parts/01ER548/01ER548_B.jpg</v>
      </c>
      <c r="O31" s="56" t="str">
        <f aca="false">IF(ISBLANK(K31),"",IF(L31, "https://raw.githubusercontent.com/PatrickVibild/TellusAmazonPictures/master/pictures/"&amp;K31&amp;"/3.jpg","https://download.lenovo.com/Images/Parts/"&amp;K31&amp;"/"&amp;K31&amp;"_details.jpg"))</f>
        <v>https://download.lenovo.com/Images/Parts/01ER548/01ER548_details.jpg</v>
      </c>
      <c r="P31" s="48" t="str">
        <f aca="false">IF(ISBLANK(K31),"",IF(L31, "https://raw.githubusercontent.com/PatrickVibild/TellusAmazonPictures/master/pictures/"&amp;K31&amp;"/4.jpg", ""))</f>
        <v/>
      </c>
      <c r="Q31" s="48" t="str">
        <f aca="false">IF(ISBLANK(K31),"",IF(L31, "https://raw.githubusercontent.com/PatrickVibild/TellusAmazonPictures/master/pictures/"&amp;K31&amp;"/5.jpg", ""))</f>
        <v/>
      </c>
      <c r="R31" s="48" t="str">
        <f aca="false">IF(ISBLANK(K31),"",IF(L31, "https://raw.githubusercontent.com/PatrickVibild/TellusAmazonPictures/master/pictures/"&amp;K31&amp;"/6.jpg", ""))</f>
        <v/>
      </c>
      <c r="S31" s="48" t="str">
        <f aca="false">IF(ISBLANK(K31),"",IF(L31, "https://raw.githubusercontent.com/PatrickVibild/TellusAmazonPictures/master/pictures/"&amp;K31&amp;"/7.jpg", ""))</f>
        <v/>
      </c>
      <c r="T31" s="48" t="str">
        <f aca="false">IF(ISBLANK(K31),"",IF(L31, "https://raw.githubusercontent.com/PatrickVibild/TellusAmazonPictures/master/pictures/"&amp;K31&amp;"/8.jpg",""))</f>
        <v/>
      </c>
      <c r="U31" s="48" t="str">
        <f aca="false">IF(ISBLANK(K31),"",IF(L31, "https://raw.githubusercontent.com/PatrickVibild/TellusAmazonPictures/master/pictures/"&amp;K31&amp;"/9.jpg", ""))</f>
        <v/>
      </c>
      <c r="V31" s="57" t="n">
        <f aca="false">MATCH(G31,options!$D$1:$D$20,0)</f>
        <v>8</v>
      </c>
    </row>
    <row r="32" customFormat="false" ht="14" hidden="false" customHeight="false" outlineLevel="0" collapsed="false">
      <c r="C32" s="47" t="n">
        <f aca="false">FALSE()</f>
        <v>0</v>
      </c>
      <c r="D32" s="47" t="n">
        <f aca="false">FALSE()</f>
        <v>0</v>
      </c>
      <c r="E32" s="49" t="n">
        <v>5714401570097</v>
      </c>
      <c r="F32" s="41" t="s">
        <v>462</v>
      </c>
      <c r="G32" s="50" t="s">
        <v>398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1" t="n">
        <f aca="false">TRUE()</f>
        <v>1</v>
      </c>
      <c r="J32" s="52" t="n">
        <f aca="false">TRUE()</f>
        <v>1</v>
      </c>
      <c r="K32" s="41" t="s">
        <v>463</v>
      </c>
      <c r="L32" s="54" t="n">
        <f aca="false">FALSE()</f>
        <v>0</v>
      </c>
      <c r="M32" s="55" t="str">
        <f aca="false">IF(ISBLANK(K32),"",IF(L32, "https://raw.githubusercontent.com/PatrickVibild/TellusAmazonPictures/master/pictures/"&amp;K32&amp;"/1.jpg","https://download.lenovo.com/Images/Parts/"&amp;K32&amp;"/"&amp;K32&amp;"_A.jpg"))</f>
        <v>https://download.lenovo.com/Images/Parts/01ER549/01ER549_A.jpg</v>
      </c>
      <c r="N32" s="55" t="str">
        <f aca="false">IF(ISBLANK(K32),"",IF(L32, "https://raw.githubusercontent.com/PatrickVibild/TellusAmazonPictures/master/pictures/"&amp;K32&amp;"/2.jpg","https://download.lenovo.com/Images/Parts/"&amp;K32&amp;"/"&amp;K32&amp;"_B.jpg"))</f>
        <v>https://download.lenovo.com/Images/Parts/01ER549/01ER549_B.jpg</v>
      </c>
      <c r="O32" s="56" t="str">
        <f aca="false">IF(ISBLANK(K32),"",IF(L32, "https://raw.githubusercontent.com/PatrickVibild/TellusAmazonPictures/master/pictures/"&amp;K32&amp;"/3.jpg","https://download.lenovo.com/Images/Parts/"&amp;K32&amp;"/"&amp;K32&amp;"_details.jpg"))</f>
        <v>https://download.lenovo.com/Images/Parts/01ER549/01ER549_details.jpg</v>
      </c>
      <c r="P32" s="48" t="str">
        <f aca="false">IF(ISBLANK(K32),"",IF(L32, "https://raw.githubusercontent.com/PatrickVibild/TellusAmazonPictures/master/pictures/"&amp;K32&amp;"/4.jpg", ""))</f>
        <v/>
      </c>
      <c r="Q32" s="48" t="str">
        <f aca="false">IF(ISBLANK(K32),"",IF(L32, "https://raw.githubusercontent.com/PatrickVibild/TellusAmazonPictures/master/pictures/"&amp;K32&amp;"/5.jpg", ""))</f>
        <v/>
      </c>
      <c r="R32" s="48" t="str">
        <f aca="false">IF(ISBLANK(K32),"",IF(L32, "https://raw.githubusercontent.com/PatrickVibild/TellusAmazonPictures/master/pictures/"&amp;K32&amp;"/6.jpg", ""))</f>
        <v/>
      </c>
      <c r="S32" s="48" t="str">
        <f aca="false">IF(ISBLANK(K32),"",IF(L32, "https://raw.githubusercontent.com/PatrickVibild/TellusAmazonPictures/master/pictures/"&amp;K32&amp;"/7.jpg", ""))</f>
        <v/>
      </c>
      <c r="T32" s="48" t="str">
        <f aca="false">IF(ISBLANK(K32),"",IF(L32, "https://raw.githubusercontent.com/PatrickVibild/TellusAmazonPictures/master/pictures/"&amp;K32&amp;"/8.jpg",""))</f>
        <v/>
      </c>
      <c r="U32" s="48" t="str">
        <f aca="false">IF(ISBLANK(K32),"",IF(L32, "https://raw.githubusercontent.com/PatrickVibild/TellusAmazonPictures/master/pictures/"&amp;K32&amp;"/9.jpg", ""))</f>
        <v/>
      </c>
      <c r="V32" s="57" t="n">
        <f aca="false">MATCH(G32,options!$D$1:$D$20,0)</f>
        <v>20</v>
      </c>
    </row>
    <row r="33" customFormat="false" ht="14" hidden="false" customHeight="false" outlineLevel="0" collapsed="false">
      <c r="A33" s="42" t="s">
        <v>464</v>
      </c>
      <c r="B33" s="43"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47" t="n">
        <f aca="false">FALSE()</f>
        <v>0</v>
      </c>
      <c r="D33" s="47" t="n">
        <f aca="false">FALSE()</f>
        <v>0</v>
      </c>
      <c r="E33" s="49" t="n">
        <v>5714401570103</v>
      </c>
      <c r="F33" s="41" t="s">
        <v>465</v>
      </c>
      <c r="G33" s="50" t="s">
        <v>403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1" t="n">
        <f aca="false">TRUE()</f>
        <v>1</v>
      </c>
      <c r="J33" s="52" t="n">
        <f aca="false">TRUE()</f>
        <v>1</v>
      </c>
      <c r="K33" s="41" t="s">
        <v>466</v>
      </c>
      <c r="L33" s="54" t="n">
        <f aca="false">FALSE()</f>
        <v>0</v>
      </c>
      <c r="M33" s="55" t="str">
        <f aca="false">IF(ISBLANK(K33),"",IF(L33, "https://raw.githubusercontent.com/PatrickVibild/TellusAmazonPictures/master/pictures/"&amp;K33&amp;"/1.jpg","https://download.lenovo.com/Images/Parts/"&amp;K33&amp;"/"&amp;K33&amp;"_A.jpg"))</f>
        <v>https://download.lenovo.com/Images/Parts/01ER591/01ER591_A.jpg</v>
      </c>
      <c r="N33" s="55" t="str">
        <f aca="false">IF(ISBLANK(K33),"",IF(L33, "https://raw.githubusercontent.com/PatrickVibild/TellusAmazonPictures/master/pictures/"&amp;K33&amp;"/2.jpg","https://download.lenovo.com/Images/Parts/"&amp;K33&amp;"/"&amp;K33&amp;"_B.jpg"))</f>
        <v>https://download.lenovo.com/Images/Parts/01ER591/01ER591_B.jpg</v>
      </c>
      <c r="O33" s="56" t="str">
        <f aca="false">IF(ISBLANK(K33),"",IF(L33, "https://raw.githubusercontent.com/PatrickVibild/TellusAmazonPictures/master/pictures/"&amp;K33&amp;"/3.jpg","https://download.lenovo.com/Images/Parts/"&amp;K33&amp;"/"&amp;K33&amp;"_details.jpg"))</f>
        <v>https://download.lenovo.com/Images/Parts/01ER591/01ER591_details.jpg</v>
      </c>
      <c r="P33" s="48" t="str">
        <f aca="false">IF(ISBLANK(K33),"",IF(L33, "https://raw.githubusercontent.com/PatrickVibild/TellusAmazonPictures/master/pictures/"&amp;K33&amp;"/4.jpg", ""))</f>
        <v/>
      </c>
      <c r="Q33" s="48" t="str">
        <f aca="false">IF(ISBLANK(K33),"",IF(L33, "https://raw.githubusercontent.com/PatrickVibild/TellusAmazonPictures/master/pictures/"&amp;K33&amp;"/5.jpg", ""))</f>
        <v/>
      </c>
      <c r="R33" s="48" t="str">
        <f aca="false">IF(ISBLANK(K33),"",IF(L33, "https://raw.githubusercontent.com/PatrickVibild/TellusAmazonPictures/master/pictures/"&amp;K33&amp;"/6.jpg", ""))</f>
        <v/>
      </c>
      <c r="S33" s="48" t="str">
        <f aca="false">IF(ISBLANK(K33),"",IF(L33, "https://raw.githubusercontent.com/PatrickVibild/TellusAmazonPictures/master/pictures/"&amp;K33&amp;"/7.jpg", ""))</f>
        <v/>
      </c>
      <c r="T33" s="48" t="str">
        <f aca="false">IF(ISBLANK(K33),"",IF(L33, "https://raw.githubusercontent.com/PatrickVibild/TellusAmazonPictures/master/pictures/"&amp;K33&amp;"/8.jpg",""))</f>
        <v/>
      </c>
      <c r="U33" s="48" t="str">
        <f aca="false">IF(ISBLANK(K33),"",IF(L33, "https://raw.githubusercontent.com/PatrickVibild/TellusAmazonPictures/master/pictures/"&amp;K33&amp;"/9.jpg", ""))</f>
        <v/>
      </c>
      <c r="V33" s="57" t="n">
        <f aca="false">MATCH(G33,options!$D$1:$D$20,0)</f>
        <v>9</v>
      </c>
    </row>
    <row r="34" customFormat="false" ht="14" hidden="false" customHeight="false" outlineLevel="0" collapsed="false">
      <c r="C34" s="47" t="n">
        <f aca="false">FALSE()</f>
        <v>0</v>
      </c>
      <c r="D34" s="47" t="n">
        <f aca="false">FALSE()</f>
        <v>0</v>
      </c>
      <c r="E34" s="49" t="n">
        <v>5714401570110</v>
      </c>
      <c r="F34" s="41" t="s">
        <v>467</v>
      </c>
      <c r="G34" s="50"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1" t="n">
        <f aca="false">TRUE()</f>
        <v>1</v>
      </c>
      <c r="J34" s="52" t="n">
        <f aca="false">TRUE()</f>
        <v>1</v>
      </c>
      <c r="K34" s="41" t="s">
        <v>468</v>
      </c>
      <c r="L34" s="54" t="n">
        <f aca="false">FALSE()</f>
        <v>0</v>
      </c>
      <c r="M34" s="55" t="str">
        <f aca="false">IF(ISBLANK(K34),"",IF(L34, "https://raw.githubusercontent.com/PatrickVibild/TellusAmazonPictures/master/pictures/"&amp;K34&amp;"/1.jpg","https://download.lenovo.com/Images/Parts/"&amp;K34&amp;"/"&amp;K34&amp;"_A.jpg"))</f>
        <v>https://download.lenovo.com/Images/Parts/01ER556/01ER556_A.jpg</v>
      </c>
      <c r="N34" s="55" t="str">
        <f aca="false">IF(ISBLANK(K34),"",IF(L34, "https://raw.githubusercontent.com/PatrickVibild/TellusAmazonPictures/master/pictures/"&amp;K34&amp;"/2.jpg","https://download.lenovo.com/Images/Parts/"&amp;K34&amp;"/"&amp;K34&amp;"_B.jpg"))</f>
        <v>https://download.lenovo.com/Images/Parts/01ER556/01ER556_B.jpg</v>
      </c>
      <c r="O34" s="56" t="str">
        <f aca="false">IF(ISBLANK(K34),"",IF(L34, "https://raw.githubusercontent.com/PatrickVibild/TellusAmazonPictures/master/pictures/"&amp;K34&amp;"/3.jpg","https://download.lenovo.com/Images/Parts/"&amp;K34&amp;"/"&amp;K34&amp;"_details.jpg"))</f>
        <v>https://download.lenovo.com/Images/Parts/01ER556/01ER556_details.jpg</v>
      </c>
      <c r="P34" s="48" t="str">
        <f aca="false">IF(ISBLANK(K34),"",IF(L34, "https://raw.githubusercontent.com/PatrickVibild/TellusAmazonPictures/master/pictures/"&amp;K34&amp;"/4.jpg", ""))</f>
        <v/>
      </c>
      <c r="Q34" s="48" t="str">
        <f aca="false">IF(ISBLANK(K34),"",IF(L34, "https://raw.githubusercontent.com/PatrickVibild/TellusAmazonPictures/master/pictures/"&amp;K34&amp;"/5.jpg", ""))</f>
        <v/>
      </c>
      <c r="R34" s="48" t="str">
        <f aca="false">IF(ISBLANK(K34),"",IF(L34, "https://raw.githubusercontent.com/PatrickVibild/TellusAmazonPictures/master/pictures/"&amp;K34&amp;"/6.jpg", ""))</f>
        <v/>
      </c>
      <c r="S34" s="48" t="str">
        <f aca="false">IF(ISBLANK(K34),"",IF(L34, "https://raw.githubusercontent.com/PatrickVibild/TellusAmazonPictures/master/pictures/"&amp;K34&amp;"/7.jpg", ""))</f>
        <v/>
      </c>
      <c r="T34" s="48" t="str">
        <f aca="false">IF(ISBLANK(K34),"",IF(L34, "https://raw.githubusercontent.com/PatrickVibild/TellusAmazonPictures/master/pictures/"&amp;K34&amp;"/8.jpg",""))</f>
        <v/>
      </c>
      <c r="U34" s="48" t="str">
        <f aca="false">IF(ISBLANK(K34),"",IF(L34, "https://raw.githubusercontent.com/PatrickVibild/TellusAmazonPictures/master/pictures/"&amp;K34&amp;"/9.jpg", ""))</f>
        <v/>
      </c>
      <c r="V34" s="57" t="n">
        <f aca="false">MATCH(G34,options!$D$1:$D$20,0)</f>
        <v>19</v>
      </c>
    </row>
    <row r="35" customFormat="false" ht="14" hidden="false" customHeight="false" outlineLevel="0" collapsed="false">
      <c r="C35" s="47" t="n">
        <f aca="false">FALSE()</f>
        <v>0</v>
      </c>
      <c r="D35" s="47" t="n">
        <f aca="false">FALSE()</f>
        <v>0</v>
      </c>
      <c r="E35" s="49" t="n">
        <v>5714401570127</v>
      </c>
      <c r="F35" s="41" t="s">
        <v>469</v>
      </c>
      <c r="G35" s="50"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1" t="n">
        <f aca="false">TRUE()</f>
        <v>1</v>
      </c>
      <c r="J35" s="52" t="n">
        <f aca="false">TRUE()</f>
        <v>1</v>
      </c>
      <c r="K35" s="41" t="s">
        <v>470</v>
      </c>
      <c r="L35" s="54" t="n">
        <f aca="false">FALSE()</f>
        <v>0</v>
      </c>
      <c r="M35" s="55" t="str">
        <f aca="false">IF(ISBLANK(K35),"",IF(L35, "https://raw.githubusercontent.com/PatrickVibild/TellusAmazonPictures/master/pictures/"&amp;K35&amp;"/1.jpg","https://download.lenovo.com/Images/Parts/"&amp;K35&amp;"/"&amp;K35&amp;"_A.jpg"))</f>
        <v>https://download.lenovo.com/Images/Parts/01ER601/01ER601_A.jpg</v>
      </c>
      <c r="N35" s="55" t="str">
        <f aca="false">IF(ISBLANK(K35),"",IF(L35, "https://raw.githubusercontent.com/PatrickVibild/TellusAmazonPictures/master/pictures/"&amp;K35&amp;"/2.jpg","https://download.lenovo.com/Images/Parts/"&amp;K35&amp;"/"&amp;K35&amp;"_B.jpg"))</f>
        <v>https://download.lenovo.com/Images/Parts/01ER601/01ER601_B.jpg</v>
      </c>
      <c r="O35" s="56" t="str">
        <f aca="false">IF(ISBLANK(K35),"",IF(L35, "https://raw.githubusercontent.com/PatrickVibild/TellusAmazonPictures/master/pictures/"&amp;K35&amp;"/3.jpg","https://download.lenovo.com/Images/Parts/"&amp;K35&amp;"/"&amp;K35&amp;"_details.jpg"))</f>
        <v>https://download.lenovo.com/Images/Parts/01ER601/01ER601_details.jpg</v>
      </c>
      <c r="P35" s="48" t="str">
        <f aca="false">IF(ISBLANK(K35),"",IF(L35, "https://raw.githubusercontent.com/PatrickVibild/TellusAmazonPictures/master/pictures/"&amp;K35&amp;"/4.jpg", ""))</f>
        <v/>
      </c>
      <c r="Q35" s="48" t="str">
        <f aca="false">IF(ISBLANK(K35),"",IF(L35, "https://raw.githubusercontent.com/PatrickVibild/TellusAmazonPictures/master/pictures/"&amp;K35&amp;"/5.jpg", ""))</f>
        <v/>
      </c>
      <c r="R35" s="48" t="str">
        <f aca="false">IF(ISBLANK(K35),"",IF(L35, "https://raw.githubusercontent.com/PatrickVibild/TellusAmazonPictures/master/pictures/"&amp;K35&amp;"/6.jpg", ""))</f>
        <v/>
      </c>
      <c r="S35" s="48" t="str">
        <f aca="false">IF(ISBLANK(K35),"",IF(L35, "https://raw.githubusercontent.com/PatrickVibild/TellusAmazonPictures/master/pictures/"&amp;K35&amp;"/7.jpg", ""))</f>
        <v/>
      </c>
      <c r="T35" s="48" t="str">
        <f aca="false">IF(ISBLANK(K35),"",IF(L35, "https://raw.githubusercontent.com/PatrickVibild/TellusAmazonPictures/master/pictures/"&amp;K35&amp;"/8.jpg",""))</f>
        <v/>
      </c>
      <c r="U35" s="48" t="str">
        <f aca="false">IF(ISBLANK(K35),"",IF(L35, "https://raw.githubusercontent.com/PatrickVibild/TellusAmazonPictures/master/pictures/"&amp;K35&amp;"/9.jpg", ""))</f>
        <v/>
      </c>
      <c r="V35" s="57" t="n">
        <f aca="false">MATCH(G35,options!$D$1:$D$20,0)</f>
        <v>10</v>
      </c>
    </row>
    <row r="36" customFormat="false" ht="14" hidden="false" customHeight="false" outlineLevel="0" collapsed="false">
      <c r="A36" s="42" t="s">
        <v>471</v>
      </c>
      <c r="B36" s="62" t="s">
        <v>366</v>
      </c>
      <c r="C36" s="47" t="n">
        <f aca="false">FALSE()</f>
        <v>0</v>
      </c>
      <c r="D36" s="47" t="n">
        <f aca="false">FALSE()</f>
        <v>0</v>
      </c>
      <c r="E36" s="49" t="n">
        <v>5714401570134</v>
      </c>
      <c r="F36" s="41" t="s">
        <v>472</v>
      </c>
      <c r="G36" s="50" t="s">
        <v>415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1" t="n">
        <f aca="false">TRUE()</f>
        <v>1</v>
      </c>
      <c r="J36" s="52" t="n">
        <f aca="false">TRUE()</f>
        <v>1</v>
      </c>
      <c r="K36" s="41" t="s">
        <v>473</v>
      </c>
      <c r="L36" s="54" t="n">
        <f aca="false">FALSE()</f>
        <v>0</v>
      </c>
      <c r="M36" s="55" t="str">
        <f aca="false">IF(ISBLANK(K36),"",IF(L36, "https://raw.githubusercontent.com/PatrickVibild/TellusAmazonPictures/master/pictures/"&amp;K36&amp;"/1.jpg","https://download.lenovo.com/Images/Parts/"&amp;K36&amp;"/"&amp;K36&amp;"_A.jpg"))</f>
        <v>https://download.lenovo.com/Images/Parts/01ER602/01ER602_A.jpg</v>
      </c>
      <c r="N36" s="55" t="str">
        <f aca="false">IF(ISBLANK(K36),"",IF(L36, "https://raw.githubusercontent.com/PatrickVibild/TellusAmazonPictures/master/pictures/"&amp;K36&amp;"/2.jpg","https://download.lenovo.com/Images/Parts/"&amp;K36&amp;"/"&amp;K36&amp;"_B.jpg"))</f>
        <v>https://download.lenovo.com/Images/Parts/01ER602/01ER602_B.jpg</v>
      </c>
      <c r="O36" s="56" t="str">
        <f aca="false">IF(ISBLANK(K36),"",IF(L36, "https://raw.githubusercontent.com/PatrickVibild/TellusAmazonPictures/master/pictures/"&amp;K36&amp;"/3.jpg","https://download.lenovo.com/Images/Parts/"&amp;K36&amp;"/"&amp;K36&amp;"_details.jpg"))</f>
        <v>https://download.lenovo.com/Images/Parts/01ER602/01ER602_details.jpg</v>
      </c>
      <c r="P36" s="48" t="str">
        <f aca="false">IF(ISBLANK(K36),"",IF(L36, "https://raw.githubusercontent.com/PatrickVibild/TellusAmazonPictures/master/pictures/"&amp;K36&amp;"/4.jpg", ""))</f>
        <v/>
      </c>
      <c r="Q36" s="48" t="str">
        <f aca="false">IF(ISBLANK(K36),"",IF(L36, "https://raw.githubusercontent.com/PatrickVibild/TellusAmazonPictures/master/pictures/"&amp;K36&amp;"/5.jpg", ""))</f>
        <v/>
      </c>
      <c r="R36" s="48" t="str">
        <f aca="false">IF(ISBLANK(K36),"",IF(L36, "https://raw.githubusercontent.com/PatrickVibild/TellusAmazonPictures/master/pictures/"&amp;K36&amp;"/6.jpg", ""))</f>
        <v/>
      </c>
      <c r="S36" s="48" t="str">
        <f aca="false">IF(ISBLANK(K36),"",IF(L36, "https://raw.githubusercontent.com/PatrickVibild/TellusAmazonPictures/master/pictures/"&amp;K36&amp;"/7.jpg", ""))</f>
        <v/>
      </c>
      <c r="T36" s="48" t="str">
        <f aca="false">IF(ISBLANK(K36),"",IF(L36, "https://raw.githubusercontent.com/PatrickVibild/TellusAmazonPictures/master/pictures/"&amp;K36&amp;"/8.jpg",""))</f>
        <v/>
      </c>
      <c r="U36" s="48" t="str">
        <f aca="false">IF(ISBLANK(K36),"",IF(L36, "https://raw.githubusercontent.com/PatrickVibild/TellusAmazonPictures/master/pictures/"&amp;K36&amp;"/9.jpg", ""))</f>
        <v/>
      </c>
      <c r="V36" s="57" t="n">
        <f aca="false">MATCH(G36,options!$D$1:$D$20,0)</f>
        <v>11</v>
      </c>
    </row>
    <row r="37" customFormat="false" ht="14" hidden="false" customHeight="false" outlineLevel="0" collapsed="false">
      <c r="A37" s="0" t="s">
        <v>474</v>
      </c>
      <c r="B37" s="62" t="s">
        <v>475</v>
      </c>
      <c r="C37" s="47" t="n">
        <f aca="false">FALSE()</f>
        <v>0</v>
      </c>
      <c r="D37" s="47" t="n">
        <f aca="false">FALSE()</f>
        <v>0</v>
      </c>
      <c r="E37" s="49" t="n">
        <v>5714401570141</v>
      </c>
      <c r="F37" s="41" t="s">
        <v>476</v>
      </c>
      <c r="G37" s="50" t="s">
        <v>418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1" t="n">
        <f aca="false">TRUE()</f>
        <v>1</v>
      </c>
      <c r="J37" s="52" t="n">
        <f aca="false">TRUE()</f>
        <v>1</v>
      </c>
      <c r="K37" s="41"/>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48" t="str">
        <f aca="false">IF(ISBLANK(K37),"",IF(L37, "https://raw.githubusercontent.com/PatrickVibild/TellusAmazonPictures/master/pictures/"&amp;K37&amp;"/4.jpg", ""))</f>
        <v/>
      </c>
      <c r="Q37" s="48" t="str">
        <f aca="false">IF(ISBLANK(K37),"",IF(L37, "https://raw.githubusercontent.com/PatrickVibild/TellusAmazonPictures/master/pictures/"&amp;K37&amp;"/5.jpg", ""))</f>
        <v/>
      </c>
      <c r="R37" s="48" t="str">
        <f aca="false">IF(ISBLANK(K37),"",IF(L37, "https://raw.githubusercontent.com/PatrickVibild/TellusAmazonPictures/master/pictures/"&amp;K37&amp;"/6.jpg", ""))</f>
        <v/>
      </c>
      <c r="S37" s="48" t="str">
        <f aca="false">IF(ISBLANK(K37),"",IF(L37, "https://raw.githubusercontent.com/PatrickVibild/TellusAmazonPictures/master/pictures/"&amp;K37&amp;"/7.jpg", ""))</f>
        <v/>
      </c>
      <c r="T37" s="48" t="str">
        <f aca="false">IF(ISBLANK(K37),"",IF(L37, "https://raw.githubusercontent.com/PatrickVibild/TellusAmazonPictures/master/pictures/"&amp;K37&amp;"/8.jpg",""))</f>
        <v/>
      </c>
      <c r="U37" s="48" t="str">
        <f aca="false">IF(ISBLANK(K37),"",IF(L37, "https://raw.githubusercontent.com/PatrickVibild/TellusAmazonPictures/master/pictures/"&amp;K37&amp;"/9.jpg", ""))</f>
        <v/>
      </c>
      <c r="V37" s="57" t="n">
        <f aca="false">MATCH(G37,options!$D$1:$D$20,0)</f>
        <v>12</v>
      </c>
    </row>
    <row r="38" customFormat="false" ht="14" hidden="false" customHeight="false" outlineLevel="0" collapsed="false">
      <c r="C38" s="47" t="n">
        <f aca="false">FALSE()</f>
        <v>0</v>
      </c>
      <c r="D38" s="47" t="n">
        <f aca="false">FALSE()</f>
        <v>0</v>
      </c>
      <c r="E38" s="49" t="n">
        <v>5714401570158</v>
      </c>
      <c r="F38" s="41" t="s">
        <v>477</v>
      </c>
      <c r="G38" s="50"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1" t="n">
        <f aca="false">TRUE()</f>
        <v>1</v>
      </c>
      <c r="J38" s="52" t="n">
        <f aca="false">TRUE()</f>
        <v>1</v>
      </c>
      <c r="K38" s="41" t="s">
        <v>478</v>
      </c>
      <c r="L38" s="54" t="n">
        <f aca="false">FALSE()</f>
        <v>0</v>
      </c>
      <c r="M38" s="55" t="str">
        <f aca="false">IF(ISBLANK(K38),"",IF(L38, "https://raw.githubusercontent.com/PatrickVibild/TellusAmazonPictures/master/pictures/"&amp;K38&amp;"/1.jpg","https://download.lenovo.com/Images/Parts/"&amp;K38&amp;"/"&amp;K38&amp;"_A.jpg"))</f>
        <v>https://download.lenovo.com/Images/Parts/01ER563/01ER563_A.jpg</v>
      </c>
      <c r="N38" s="55" t="str">
        <f aca="false">IF(ISBLANK(K38),"",IF(L38, "https://raw.githubusercontent.com/PatrickVibild/TellusAmazonPictures/master/pictures/"&amp;K38&amp;"/2.jpg","https://download.lenovo.com/Images/Parts/"&amp;K38&amp;"/"&amp;K38&amp;"_B.jpg"))</f>
        <v>https://download.lenovo.com/Images/Parts/01ER563/01ER563_B.jpg</v>
      </c>
      <c r="O38" s="56" t="str">
        <f aca="false">IF(ISBLANK(K38),"",IF(L38, "https://raw.githubusercontent.com/PatrickVibild/TellusAmazonPictures/master/pictures/"&amp;K38&amp;"/3.jpg","https://download.lenovo.com/Images/Parts/"&amp;K38&amp;"/"&amp;K38&amp;"_details.jpg"))</f>
        <v>https://download.lenovo.com/Images/Parts/01ER563/01ER563_details.jpg</v>
      </c>
      <c r="P38" s="48" t="str">
        <f aca="false">IF(ISBLANK(K38),"",IF(L38, "https://raw.githubusercontent.com/PatrickVibild/TellusAmazonPictures/master/pictures/"&amp;K38&amp;"/4.jpg", ""))</f>
        <v/>
      </c>
      <c r="Q38" s="48" t="str">
        <f aca="false">IF(ISBLANK(K38),"",IF(L38, "https://raw.githubusercontent.com/PatrickVibild/TellusAmazonPictures/master/pictures/"&amp;K38&amp;"/5.jpg", ""))</f>
        <v/>
      </c>
      <c r="R38" s="48" t="str">
        <f aca="false">IF(ISBLANK(K38),"",IF(L38, "https://raw.githubusercontent.com/PatrickVibild/TellusAmazonPictures/master/pictures/"&amp;K38&amp;"/6.jpg", ""))</f>
        <v/>
      </c>
      <c r="S38" s="48" t="str">
        <f aca="false">IF(ISBLANK(K38),"",IF(L38, "https://raw.githubusercontent.com/PatrickVibild/TellusAmazonPictures/master/pictures/"&amp;K38&amp;"/7.jpg", ""))</f>
        <v/>
      </c>
      <c r="T38" s="48" t="str">
        <f aca="false">IF(ISBLANK(K38),"",IF(L38, "https://raw.githubusercontent.com/PatrickVibild/TellusAmazonPictures/master/pictures/"&amp;K38&amp;"/8.jpg",""))</f>
        <v/>
      </c>
      <c r="U38" s="48" t="str">
        <f aca="false">IF(ISBLANK(K38),"",IF(L38, "https://raw.githubusercontent.com/PatrickVibild/TellusAmazonPictures/master/pictures/"&amp;K38&amp;"/9.jpg", ""))</f>
        <v/>
      </c>
      <c r="V38" s="57" t="n">
        <f aca="false">MATCH(G38,options!$D$1:$D$20,0)</f>
        <v>13</v>
      </c>
    </row>
    <row r="39" customFormat="false" ht="14" hidden="false" customHeight="false" outlineLevel="0" collapsed="false">
      <c r="C39" s="47" t="n">
        <f aca="false">FALSE()</f>
        <v>0</v>
      </c>
      <c r="D39" s="47" t="n">
        <f aca="false">FALSE()</f>
        <v>0</v>
      </c>
      <c r="E39" s="49" t="n">
        <v>5714401570165</v>
      </c>
      <c r="F39" s="41" t="s">
        <v>479</v>
      </c>
      <c r="G39" s="50"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1" t="n">
        <f aca="false">TRUE()</f>
        <v>1</v>
      </c>
      <c r="J39" s="52" t="n">
        <f aca="false">TRUE()</f>
        <v>1</v>
      </c>
      <c r="K39" s="41" t="s">
        <v>480</v>
      </c>
      <c r="L39" s="54" t="n">
        <f aca="false">FALSE()</f>
        <v>0</v>
      </c>
      <c r="M39" s="55" t="str">
        <f aca="false">IF(ISBLANK(K39),"",IF(L39, "https://raw.githubusercontent.com/PatrickVibild/TellusAmazonPictures/master/pictures/"&amp;K39&amp;"/1.jpg","https://download.lenovo.com/Images/Parts/"&amp;K39&amp;"/"&amp;K39&amp;"_A.jpg"))</f>
        <v>https://download.lenovo.com/Images/Parts/01ER567/01ER567_A.jpg</v>
      </c>
      <c r="N39" s="55" t="str">
        <f aca="false">IF(ISBLANK(K39),"",IF(L39, "https://raw.githubusercontent.com/PatrickVibild/TellusAmazonPictures/master/pictures/"&amp;K39&amp;"/2.jpg","https://download.lenovo.com/Images/Parts/"&amp;K39&amp;"/"&amp;K39&amp;"_B.jpg"))</f>
        <v>https://download.lenovo.com/Images/Parts/01ER567/01ER567_B.jpg</v>
      </c>
      <c r="O39" s="56" t="str">
        <f aca="false">IF(ISBLANK(K39),"",IF(L39, "https://raw.githubusercontent.com/PatrickVibild/TellusAmazonPictures/master/pictures/"&amp;K39&amp;"/3.jpg","https://download.lenovo.com/Images/Parts/"&amp;K39&amp;"/"&amp;K39&amp;"_details.jpg"))</f>
        <v>https://download.lenovo.com/Images/Parts/01ER567/01ER567_details.jpg</v>
      </c>
      <c r="P39" s="48" t="str">
        <f aca="false">IF(ISBLANK(K39),"",IF(L39, "https://raw.githubusercontent.com/PatrickVibild/TellusAmazonPictures/master/pictures/"&amp;K39&amp;"/4.jpg", ""))</f>
        <v/>
      </c>
      <c r="Q39" s="48" t="str">
        <f aca="false">IF(ISBLANK(K39),"",IF(L39, "https://raw.githubusercontent.com/PatrickVibild/TellusAmazonPictures/master/pictures/"&amp;K39&amp;"/5.jpg", ""))</f>
        <v/>
      </c>
      <c r="R39" s="48" t="str">
        <f aca="false">IF(ISBLANK(K39),"",IF(L39, "https://raw.githubusercontent.com/PatrickVibild/TellusAmazonPictures/master/pictures/"&amp;K39&amp;"/6.jpg", ""))</f>
        <v/>
      </c>
      <c r="S39" s="48" t="str">
        <f aca="false">IF(ISBLANK(K39),"",IF(L39, "https://raw.githubusercontent.com/PatrickVibild/TellusAmazonPictures/master/pictures/"&amp;K39&amp;"/7.jpg", ""))</f>
        <v/>
      </c>
      <c r="T39" s="48" t="str">
        <f aca="false">IF(ISBLANK(K39),"",IF(L39, "https://raw.githubusercontent.com/PatrickVibild/TellusAmazonPictures/master/pictures/"&amp;K39&amp;"/8.jpg",""))</f>
        <v/>
      </c>
      <c r="U39" s="48" t="str">
        <f aca="false">IF(ISBLANK(K39),"",IF(L39, "https://raw.githubusercontent.com/PatrickVibild/TellusAmazonPictures/master/pictures/"&amp;K39&amp;"/9.jpg", ""))</f>
        <v/>
      </c>
      <c r="V39" s="57" t="n">
        <f aca="false">MATCH(G39,options!$D$1:$D$20,0)</f>
        <v>14</v>
      </c>
    </row>
    <row r="40" customFormat="false" ht="14" hidden="false" customHeight="false" outlineLevel="0" collapsed="false">
      <c r="C40" s="47" t="n">
        <f aca="false">FALSE()</f>
        <v>0</v>
      </c>
      <c r="D40" s="47" t="n">
        <f aca="false">FALSE()</f>
        <v>0</v>
      </c>
      <c r="E40" s="49" t="n">
        <v>5714401570172</v>
      </c>
      <c r="F40" s="41" t="s">
        <v>481</v>
      </c>
      <c r="G40" s="50"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1" t="n">
        <f aca="false">TRUE()</f>
        <v>1</v>
      </c>
      <c r="J40" s="52" t="n">
        <f aca="false">TRUE()</f>
        <v>1</v>
      </c>
      <c r="K40" s="41" t="s">
        <v>482</v>
      </c>
      <c r="L40" s="54" t="n">
        <f aca="false">FALSE()</f>
        <v>0</v>
      </c>
      <c r="M40" s="55" t="str">
        <f aca="false">IF(ISBLANK(K40),"",IF(L40, "https://raw.githubusercontent.com/PatrickVibild/TellusAmazonPictures/master/pictures/"&amp;K40&amp;"/1.jpg","https://download.lenovo.com/Images/Parts/"&amp;K40&amp;"/"&amp;K40&amp;"_A.jpg"))</f>
        <v>https://download.lenovo.com/Images/Parts/01ER568/01ER568_A.jpg</v>
      </c>
      <c r="N40" s="55" t="str">
        <f aca="false">IF(ISBLANK(K40),"",IF(L40, "https://raw.githubusercontent.com/PatrickVibild/TellusAmazonPictures/master/pictures/"&amp;K40&amp;"/2.jpg","https://download.lenovo.com/Images/Parts/"&amp;K40&amp;"/"&amp;K40&amp;"_B.jpg"))</f>
        <v>https://download.lenovo.com/Images/Parts/01ER568/01ER568_B.jpg</v>
      </c>
      <c r="O40" s="56" t="str">
        <f aca="false">IF(ISBLANK(K40),"",IF(L40, "https://raw.githubusercontent.com/PatrickVibild/TellusAmazonPictures/master/pictures/"&amp;K40&amp;"/3.jpg","https://download.lenovo.com/Images/Parts/"&amp;K40&amp;"/"&amp;K40&amp;"_details.jpg"))</f>
        <v>https://download.lenovo.com/Images/Parts/01ER568/01ER568_details.jpg</v>
      </c>
      <c r="P40" s="48" t="str">
        <f aca="false">IF(ISBLANK(K40),"",IF(L40, "https://raw.githubusercontent.com/PatrickVibild/TellusAmazonPictures/master/pictures/"&amp;K40&amp;"/4.jpg", ""))</f>
        <v/>
      </c>
      <c r="Q40" s="48" t="str">
        <f aca="false">IF(ISBLANK(K40),"",IF(L40, "https://raw.githubusercontent.com/PatrickVibild/TellusAmazonPictures/master/pictures/"&amp;K40&amp;"/5.jpg", ""))</f>
        <v/>
      </c>
      <c r="R40" s="48" t="str">
        <f aca="false">IF(ISBLANK(K40),"",IF(L40, "https://raw.githubusercontent.com/PatrickVibild/TellusAmazonPictures/master/pictures/"&amp;K40&amp;"/6.jpg", ""))</f>
        <v/>
      </c>
      <c r="S40" s="48" t="str">
        <f aca="false">IF(ISBLANK(K40),"",IF(L40, "https://raw.githubusercontent.com/PatrickVibild/TellusAmazonPictures/master/pictures/"&amp;K40&amp;"/7.jpg", ""))</f>
        <v/>
      </c>
      <c r="T40" s="48" t="str">
        <f aca="false">IF(ISBLANK(K40),"",IF(L40, "https://raw.githubusercontent.com/PatrickVibild/TellusAmazonPictures/master/pictures/"&amp;K40&amp;"/8.jpg",""))</f>
        <v/>
      </c>
      <c r="U40" s="48" t="str">
        <f aca="false">IF(ISBLANK(K40),"",IF(L40, "https://raw.githubusercontent.com/PatrickVibild/TellusAmazonPictures/master/pictures/"&amp;K40&amp;"/9.jpg", ""))</f>
        <v/>
      </c>
      <c r="V40" s="57" t="n">
        <f aca="false">MATCH(G40,options!$D$1:$D$20,0)</f>
        <v>15</v>
      </c>
    </row>
    <row r="41" customFormat="false" ht="28" hidden="false" customHeight="false" outlineLevel="0" collapsed="false">
      <c r="C41" s="47" t="n">
        <f aca="false">FALSE()</f>
        <v>0</v>
      </c>
      <c r="D41" s="47" t="n">
        <f aca="false">FALSE()</f>
        <v>0</v>
      </c>
      <c r="E41" s="49" t="n">
        <v>5714401570189</v>
      </c>
      <c r="F41" s="41" t="s">
        <v>483</v>
      </c>
      <c r="G41" s="50"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n">
        <f aca="false">TRUE()</f>
        <v>1</v>
      </c>
      <c r="K41" s="53" t="s">
        <v>484</v>
      </c>
      <c r="L41" s="54" t="n">
        <f aca="false">TRUE()</f>
        <v>1</v>
      </c>
      <c r="M41" s="55" t="str">
        <f aca="false">IF(ISBLANK(K41),"",IF(L41, "https://raw.githubusercontent.com/PatrickVibild/TellusAmazonPictures/master/pictures/"&amp;K41&amp;"/1.jpg","https://download.lenovo.com/Images/Parts/"&amp;K41&amp;"/"&amp;K41&amp;"_A.jpg"))</f>
        <v>https://raw.githubusercontent.com/PatrickVibild/TellusAmazonPictures/master/pictures/Lenovo/T570/BL/USI/1.jpg</v>
      </c>
      <c r="N41" s="55" t="str">
        <f aca="false">IF(ISBLANK(K41),"",IF(L41, "https://raw.githubusercontent.com/PatrickVibild/TellusAmazonPictures/master/pictures/"&amp;K41&amp;"/2.jpg","https://download.lenovo.com/Images/Parts/"&amp;K41&amp;"/"&amp;K41&amp;"_B.jpg"))</f>
        <v>https://raw.githubusercontent.com/PatrickVibild/TellusAmazonPictures/master/pictures/Lenovo/T570/BL/USI/2.jpg</v>
      </c>
      <c r="O41" s="56" t="str">
        <f aca="false">IF(ISBLANK(K41),"",IF(L41, "https://raw.githubusercontent.com/PatrickVibild/TellusAmazonPictures/master/pictures/"&amp;K41&amp;"/3.jpg","https://download.lenovo.com/Images/Parts/"&amp;K41&amp;"/"&amp;K41&amp;"_details.jpg"))</f>
        <v>https://raw.githubusercontent.com/PatrickVibild/TellusAmazonPictures/master/pictures/Lenovo/T570/BL/USI/3.jpg</v>
      </c>
      <c r="P41" s="48" t="str">
        <f aca="false">IF(ISBLANK(K41),"",IF(L41, "https://raw.githubusercontent.com/PatrickVibild/TellusAmazonPictures/master/pictures/"&amp;K41&amp;"/4.jpg", ""))</f>
        <v>https://raw.githubusercontent.com/PatrickVibild/TellusAmazonPictures/master/pictures/Lenovo/T570/BL/USI/4.jpg</v>
      </c>
      <c r="Q41" s="48" t="str">
        <f aca="false">IF(ISBLANK(K41),"",IF(L41, "https://raw.githubusercontent.com/PatrickVibild/TellusAmazonPictures/master/pictures/"&amp;K41&amp;"/5.jpg", ""))</f>
        <v>https://raw.githubusercontent.com/PatrickVibild/TellusAmazonPictures/master/pictures/Lenovo/T570/BL/USI/5.jpg</v>
      </c>
      <c r="R41" s="48" t="str">
        <f aca="false">IF(ISBLANK(K41),"",IF(L41, "https://raw.githubusercontent.com/PatrickVibild/TellusAmazonPictures/master/pictures/"&amp;K41&amp;"/6.jpg", ""))</f>
        <v>https://raw.githubusercontent.com/PatrickVibild/TellusAmazonPictures/master/pictures/Lenovo/T570/BL/USI/6.jpg</v>
      </c>
      <c r="S41" s="48" t="str">
        <f aca="false">IF(ISBLANK(K41),"",IF(L41, "https://raw.githubusercontent.com/PatrickVibild/TellusAmazonPictures/master/pictures/"&amp;K41&amp;"/7.jpg", ""))</f>
        <v>https://raw.githubusercontent.com/PatrickVibild/TellusAmazonPictures/master/pictures/Lenovo/T570/BL/USI/7.jpg</v>
      </c>
      <c r="T41" s="48" t="str">
        <f aca="false">IF(ISBLANK(K41),"",IF(L41, "https://raw.githubusercontent.com/PatrickVibild/TellusAmazonPictures/master/pictures/"&amp;K41&amp;"/8.jpg",""))</f>
        <v>https://raw.githubusercontent.com/PatrickVibild/TellusAmazonPictures/master/pictures/Lenovo/T570/BL/USI/8.jpg</v>
      </c>
      <c r="U41" s="48" t="str">
        <f aca="false">IF(ISBLANK(K41),"",IF(L41, "https://raw.githubusercontent.com/PatrickVibild/TellusAmazonPictures/master/pictures/"&amp;K41&amp;"/9.jpg", ""))</f>
        <v>https://raw.githubusercontent.com/PatrickVibild/TellusAmazonPictures/master/pictures/Lenovo/T570/BL/USI/9.jpg</v>
      </c>
      <c r="V41" s="57" t="n">
        <f aca="false">MATCH(G41,options!$D$1:$D$20,0)</f>
        <v>16</v>
      </c>
    </row>
    <row r="42" customFormat="false" ht="14" hidden="false" customHeight="false" outlineLevel="0" collapsed="false">
      <c r="C42" s="47" t="n">
        <f aca="false">FALSE()</f>
        <v>0</v>
      </c>
      <c r="D42" s="47" t="n">
        <f aca="false">FALSE()</f>
        <v>0</v>
      </c>
      <c r="E42" s="49" t="n">
        <v>5714401570196</v>
      </c>
      <c r="F42" s="41" t="s">
        <v>485</v>
      </c>
      <c r="G42" s="50" t="s">
        <v>435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1" t="n">
        <f aca="false">TRUE()</f>
        <v>1</v>
      </c>
      <c r="J42" s="52" t="n">
        <f aca="false">TRUE()</f>
        <v>1</v>
      </c>
      <c r="K42" s="41" t="s">
        <v>486</v>
      </c>
      <c r="L42" s="54" t="n">
        <f aca="false">FALSE()</f>
        <v>0</v>
      </c>
      <c r="M42" s="55" t="str">
        <f aca="false">IF(ISBLANK(K42),"",IF(L42, "https://raw.githubusercontent.com/PatrickVibild/TellusAmazonPictures/master/pictures/"&amp;K42&amp;"/1.jpg","https://download.lenovo.com/Images/Parts/"&amp;K42&amp;"/"&amp;K42&amp;"_A.jpg"))</f>
        <v>https://download.lenovo.com/Images/Parts/01ER605/01ER605_A.jpg</v>
      </c>
      <c r="N42" s="55" t="str">
        <f aca="false">IF(ISBLANK(K42),"",IF(L42, "https://raw.githubusercontent.com/PatrickVibild/TellusAmazonPictures/master/pictures/"&amp;K42&amp;"/2.jpg","https://download.lenovo.com/Images/Parts/"&amp;K42&amp;"/"&amp;K42&amp;"_B.jpg"))</f>
        <v>https://download.lenovo.com/Images/Parts/01ER605/01ER605_B.jpg</v>
      </c>
      <c r="O42" s="56" t="str">
        <f aca="false">IF(ISBLANK(K42),"",IF(L42, "https://raw.githubusercontent.com/PatrickVibild/TellusAmazonPictures/master/pictures/"&amp;K42&amp;"/3.jpg","https://download.lenovo.com/Images/Parts/"&amp;K42&amp;"/"&amp;K42&amp;"_details.jpg"))</f>
        <v>https://download.lenovo.com/Images/Parts/01ER605/01ER605_details.jpg</v>
      </c>
      <c r="P42" s="48" t="str">
        <f aca="false">IF(ISBLANK(K42),"",IF(L42, "https://raw.githubusercontent.com/PatrickVibild/TellusAmazonPictures/master/pictures/"&amp;K42&amp;"/4.jpg", ""))</f>
        <v/>
      </c>
      <c r="Q42" s="48" t="str">
        <f aca="false">IF(ISBLANK(K42),"",IF(L42, "https://raw.githubusercontent.com/PatrickVibild/TellusAmazonPictures/master/pictures/"&amp;K42&amp;"/5.jpg", ""))</f>
        <v/>
      </c>
      <c r="R42" s="48" t="str">
        <f aca="false">IF(ISBLANK(K42),"",IF(L42, "https://raw.githubusercontent.com/PatrickVibild/TellusAmazonPictures/master/pictures/"&amp;K42&amp;"/6.jpg", ""))</f>
        <v/>
      </c>
      <c r="S42" s="48" t="str">
        <f aca="false">IF(ISBLANK(K42),"",IF(L42, "https://raw.githubusercontent.com/PatrickVibild/TellusAmazonPictures/master/pictures/"&amp;K42&amp;"/7.jpg", ""))</f>
        <v/>
      </c>
      <c r="T42" s="48" t="str">
        <f aca="false">IF(ISBLANK(K42),"",IF(L42, "https://raw.githubusercontent.com/PatrickVibild/TellusAmazonPictures/master/pictures/"&amp;K42&amp;"/8.jpg",""))</f>
        <v/>
      </c>
      <c r="U42" s="48" t="str">
        <f aca="false">IF(ISBLANK(K42),"",IF(L42, "https://raw.githubusercontent.com/PatrickVibild/TellusAmazonPictures/master/pictures/"&amp;K42&amp;"/9.jpg", ""))</f>
        <v/>
      </c>
      <c r="V42" s="57" t="n">
        <f aca="false">MATCH(G42,options!$D$1:$D$20,0)</f>
        <v>17</v>
      </c>
    </row>
    <row r="43" customFormat="false" ht="28" hidden="false" customHeight="false" outlineLevel="0" collapsed="false">
      <c r="C43" s="47" t="n">
        <f aca="false">FALSE()</f>
        <v>0</v>
      </c>
      <c r="D43" s="47" t="n">
        <f aca="false">FALSE()</f>
        <v>0</v>
      </c>
      <c r="E43" s="49" t="n">
        <v>5714401570202</v>
      </c>
      <c r="F43" s="41" t="s">
        <v>487</v>
      </c>
      <c r="G43" s="50" t="s">
        <v>439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1" t="n">
        <f aca="false">TRUE()</f>
        <v>1</v>
      </c>
      <c r="J43" s="52" t="n">
        <f aca="false">TRUE()</f>
        <v>1</v>
      </c>
      <c r="K43" s="41" t="s">
        <v>488</v>
      </c>
      <c r="L43" s="54" t="n">
        <f aca="false">TRUE()</f>
        <v>1</v>
      </c>
      <c r="M43" s="55" t="str">
        <f aca="false">IF(ISBLANK(K43),"",IF(L43, "https://raw.githubusercontent.com/PatrickVibild/TellusAmazonPictures/master/pictures/"&amp;K43&amp;"/1.jpg","https://download.lenovo.com/Images/Parts/"&amp;K43&amp;"/"&amp;K43&amp;"_A.jpg"))</f>
        <v>https://raw.githubusercontent.com/PatrickVibild/TellusAmazonPictures/master/pictures/Lenovo/T570/BL/US/1.jpg</v>
      </c>
      <c r="N43" s="55" t="str">
        <f aca="false">IF(ISBLANK(K43),"",IF(L43, "https://raw.githubusercontent.com/PatrickVibild/TellusAmazonPictures/master/pictures/"&amp;K43&amp;"/2.jpg","https://download.lenovo.com/Images/Parts/"&amp;K43&amp;"/"&amp;K43&amp;"_B.jpg"))</f>
        <v>https://raw.githubusercontent.com/PatrickVibild/TellusAmazonPictures/master/pictures/Lenovo/T570/BL/US/2.jpg</v>
      </c>
      <c r="O43" s="56" t="str">
        <f aca="false">IF(ISBLANK(K43),"",IF(L43, "https://raw.githubusercontent.com/PatrickVibild/TellusAmazonPictures/master/pictures/"&amp;K43&amp;"/3.jpg","https://download.lenovo.com/Images/Parts/"&amp;K43&amp;"/"&amp;K43&amp;"_details.jpg"))</f>
        <v>https://raw.githubusercontent.com/PatrickVibild/TellusAmazonPictures/master/pictures/Lenovo/T570/BL/US/3.jpg</v>
      </c>
      <c r="P43" s="48" t="str">
        <f aca="false">IF(ISBLANK(K43),"",IF(L43, "https://raw.githubusercontent.com/PatrickVibild/TellusAmazonPictures/master/pictures/"&amp;K43&amp;"/4.jpg", ""))</f>
        <v>https://raw.githubusercontent.com/PatrickVibild/TellusAmazonPictures/master/pictures/Lenovo/T570/BL/US/4.jpg</v>
      </c>
      <c r="Q43" s="48" t="str">
        <f aca="false">IF(ISBLANK(K43),"",IF(L43, "https://raw.githubusercontent.com/PatrickVibild/TellusAmazonPictures/master/pictures/"&amp;K43&amp;"/5.jpg", ""))</f>
        <v>https://raw.githubusercontent.com/PatrickVibild/TellusAmazonPictures/master/pictures/Lenovo/T570/BL/US/5.jpg</v>
      </c>
      <c r="R43" s="48" t="str">
        <f aca="false">IF(ISBLANK(K43),"",IF(L43, "https://raw.githubusercontent.com/PatrickVibild/TellusAmazonPictures/master/pictures/"&amp;K43&amp;"/6.jpg", ""))</f>
        <v>https://raw.githubusercontent.com/PatrickVibild/TellusAmazonPictures/master/pictures/Lenovo/T570/BL/US/6.jpg</v>
      </c>
      <c r="S43" s="48" t="str">
        <f aca="false">IF(ISBLANK(K43),"",IF(L43, "https://raw.githubusercontent.com/PatrickVibild/TellusAmazonPictures/master/pictures/"&amp;K43&amp;"/7.jpg", ""))</f>
        <v>https://raw.githubusercontent.com/PatrickVibild/TellusAmazonPictures/master/pictures/Lenovo/T570/BL/US/7.jpg</v>
      </c>
      <c r="T43" s="48" t="str">
        <f aca="false">IF(ISBLANK(K43),"",IF(L43, "https://raw.githubusercontent.com/PatrickVibild/TellusAmazonPictures/master/pictures/"&amp;K43&amp;"/8.jpg",""))</f>
        <v>https://raw.githubusercontent.com/PatrickVibild/TellusAmazonPictures/master/pictures/Lenovo/T570/BL/US/8.jpg</v>
      </c>
      <c r="U43" s="48" t="str">
        <f aca="false">IF(ISBLANK(K43),"",IF(L43, "https://raw.githubusercontent.com/PatrickVibild/TellusAmazonPictures/master/pictures/"&amp;K43&amp;"/9.jpg", ""))</f>
        <v>https://raw.githubusercontent.com/PatrickVibild/TellusAmazonPictures/master/pictures/Lenovo/T570/BL/US/9.jpg</v>
      </c>
      <c r="V43" s="57" t="n">
        <f aca="false">MATCH(G43,options!$D$1:$D$20,0)</f>
        <v>18</v>
      </c>
    </row>
    <row r="44" customFormat="false" ht="13"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48" t="str">
        <f aca="false">IF(ISBLANK(K44),"",IF(L44, "https://raw.githubusercontent.com/PatrickVibild/TellusAmazonPictures/master/pictures/"&amp;K44&amp;"/4.jpg", ""))</f>
        <v/>
      </c>
      <c r="Q44" s="48" t="str">
        <f aca="false">IF(ISBLANK(K44),"",IF(L44, "https://raw.githubusercontent.com/PatrickVibild/TellusAmazonPictures/master/pictures/"&amp;K44&amp;"/5.jpg", ""))</f>
        <v/>
      </c>
      <c r="R44" s="48" t="str">
        <f aca="false">IF(ISBLANK(K44),"",IF(L44, "https://raw.githubusercontent.com/PatrickVibild/TellusAmazonPictures/master/pictures/"&amp;K44&amp;"/6.jpg", ""))</f>
        <v/>
      </c>
      <c r="S44" s="48" t="str">
        <f aca="false">IF(ISBLANK(K44),"",IF(L44, "https://raw.githubusercontent.com/PatrickVibild/TellusAmazonPictures/master/pictures/"&amp;K44&amp;"/7.jpg", ""))</f>
        <v/>
      </c>
      <c r="T44" s="48" t="str">
        <f aca="false">IF(ISBLANK(K44),"",IF(L44, "https://raw.githubusercontent.com/PatrickVibild/TellusAmazonPictures/master/pictures/"&amp;K44&amp;"/8.jpg",""))</f>
        <v/>
      </c>
      <c r="U44" s="48" t="str">
        <f aca="false">IF(ISBLANK(K44),"",IF(L44, "https://raw.githubusercontent.com/PatrickVibild/TellusAmazonPictures/master/pictures/"&amp;K44&amp;"/9.jpg", ""))</f>
        <v/>
      </c>
      <c r="V44" s="57" t="e">
        <f aca="false">MATCH(G44,options!$D$1:$D$20,0)</f>
        <v>#N/A</v>
      </c>
    </row>
    <row r="45" customFormat="false" ht="13"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48" t="str">
        <f aca="false">IF(ISBLANK(K45),"",IF(L45, "https://raw.githubusercontent.com/PatrickVibild/TellusAmazonPictures/master/pictures/"&amp;K45&amp;"/4.jpg", ""))</f>
        <v/>
      </c>
      <c r="Q45" s="48" t="str">
        <f aca="false">IF(ISBLANK(K45),"",IF(L45, "https://raw.githubusercontent.com/PatrickVibild/TellusAmazonPictures/master/pictures/"&amp;K45&amp;"/5.jpg", ""))</f>
        <v/>
      </c>
      <c r="R45" s="48" t="str">
        <f aca="false">IF(ISBLANK(K45),"",IF(L45, "https://raw.githubusercontent.com/PatrickVibild/TellusAmazonPictures/master/pictures/"&amp;K45&amp;"/6.jpg", ""))</f>
        <v/>
      </c>
      <c r="S45" s="48" t="str">
        <f aca="false">IF(ISBLANK(K45),"",IF(L45, "https://raw.githubusercontent.com/PatrickVibild/TellusAmazonPictures/master/pictures/"&amp;K45&amp;"/7.jpg", ""))</f>
        <v/>
      </c>
      <c r="T45" s="48" t="str">
        <f aca="false">IF(ISBLANK(K45),"",IF(L45, "https://raw.githubusercontent.com/PatrickVibild/TellusAmazonPictures/master/pictures/"&amp;K45&amp;"/8.jpg",""))</f>
        <v/>
      </c>
      <c r="U45" s="48" t="str">
        <f aca="false">IF(ISBLANK(K45),"",IF(L45, "https://raw.githubusercontent.com/PatrickVibild/TellusAmazonPictures/master/pictures/"&amp;K45&amp;"/9.jpg", ""))</f>
        <v/>
      </c>
      <c r="V45" s="57" t="e">
        <f aca="false">MATCH(G45,options!$D$1:$D$20,0)</f>
        <v>#N/A</v>
      </c>
    </row>
    <row r="46" customFormat="false" ht="13"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48" t="str">
        <f aca="false">IF(ISBLANK(K46),"",IF(L46, "https://raw.githubusercontent.com/PatrickVibild/TellusAmazonPictures/master/pictures/"&amp;K46&amp;"/4.jpg", ""))</f>
        <v/>
      </c>
      <c r="Q46" s="48" t="str">
        <f aca="false">IF(ISBLANK(K46),"",IF(L46, "https://raw.githubusercontent.com/PatrickVibild/TellusAmazonPictures/master/pictures/"&amp;K46&amp;"/5.jpg", ""))</f>
        <v/>
      </c>
      <c r="R46" s="48" t="str">
        <f aca="false">IF(ISBLANK(K46),"",IF(L46, "https://raw.githubusercontent.com/PatrickVibild/TellusAmazonPictures/master/pictures/"&amp;K46&amp;"/6.jpg", ""))</f>
        <v/>
      </c>
      <c r="S46" s="48" t="str">
        <f aca="false">IF(ISBLANK(K46),"",IF(L46, "https://raw.githubusercontent.com/PatrickVibild/TellusAmazonPictures/master/pictures/"&amp;K46&amp;"/7.jpg", ""))</f>
        <v/>
      </c>
      <c r="T46" s="48" t="str">
        <f aca="false">IF(ISBLANK(K46),"",IF(L46, "https://raw.githubusercontent.com/PatrickVibild/TellusAmazonPictures/master/pictures/"&amp;K46&amp;"/8.jpg",""))</f>
        <v/>
      </c>
      <c r="U46" s="48" t="str">
        <f aca="false">IF(ISBLANK(K46),"",IF(L46, "https://raw.githubusercontent.com/PatrickVibild/TellusAmazonPictures/master/pictures/"&amp;K46&amp;"/9.jpg", ""))</f>
        <v/>
      </c>
      <c r="V46" s="57" t="e">
        <f aca="false">MATCH(G46,options!$D$1:$D$20,0)</f>
        <v>#N/A</v>
      </c>
    </row>
    <row r="47" customFormat="false" ht="13"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48" t="str">
        <f aca="false">IF(ISBLANK(K47),"",IF(L47, "https://raw.githubusercontent.com/PatrickVibild/TellusAmazonPictures/master/pictures/"&amp;K47&amp;"/4.jpg", ""))</f>
        <v/>
      </c>
      <c r="Q47" s="48" t="str">
        <f aca="false">IF(ISBLANK(K47),"",IF(L47, "https://raw.githubusercontent.com/PatrickVibild/TellusAmazonPictures/master/pictures/"&amp;K47&amp;"/5.jpg", ""))</f>
        <v/>
      </c>
      <c r="R47" s="48" t="str">
        <f aca="false">IF(ISBLANK(K47),"",IF(L47, "https://raw.githubusercontent.com/PatrickVibild/TellusAmazonPictures/master/pictures/"&amp;K47&amp;"/6.jpg", ""))</f>
        <v/>
      </c>
      <c r="S47" s="48" t="str">
        <f aca="false">IF(ISBLANK(K47),"",IF(L47, "https://raw.githubusercontent.com/PatrickVibild/TellusAmazonPictures/master/pictures/"&amp;K47&amp;"/7.jpg", ""))</f>
        <v/>
      </c>
      <c r="T47" s="48" t="str">
        <f aca="false">IF(ISBLANK(K47),"",IF(L47, "https://raw.githubusercontent.com/PatrickVibild/TellusAmazonPictures/master/pictures/"&amp;K47&amp;"/8.jpg",""))</f>
        <v/>
      </c>
      <c r="U47" s="48" t="str">
        <f aca="false">IF(ISBLANK(K47),"",IF(L47, "https://raw.githubusercontent.com/PatrickVibild/TellusAmazonPictures/master/pictures/"&amp;K47&amp;"/9.jpg", ""))</f>
        <v/>
      </c>
      <c r="V47" s="57" t="e">
        <f aca="false">MATCH(G47,options!$D$1:$D$20,0)</f>
        <v>#N/A</v>
      </c>
    </row>
    <row r="48" customFormat="false" ht="13"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48" t="str">
        <f aca="false">IF(ISBLANK(K48),"",IF(L48, "https://raw.githubusercontent.com/PatrickVibild/TellusAmazonPictures/master/pictures/"&amp;K48&amp;"/4.jpg", ""))</f>
        <v/>
      </c>
      <c r="Q48" s="48" t="str">
        <f aca="false">IF(ISBLANK(K48),"",IF(L48, "https://raw.githubusercontent.com/PatrickVibild/TellusAmazonPictures/master/pictures/"&amp;K48&amp;"/5.jpg", ""))</f>
        <v/>
      </c>
      <c r="R48" s="48" t="str">
        <f aca="false">IF(ISBLANK(K48),"",IF(L48, "https://raw.githubusercontent.com/PatrickVibild/TellusAmazonPictures/master/pictures/"&amp;K48&amp;"/6.jpg", ""))</f>
        <v/>
      </c>
      <c r="S48" s="48" t="str">
        <f aca="false">IF(ISBLANK(K48),"",IF(L48, "https://raw.githubusercontent.com/PatrickVibild/TellusAmazonPictures/master/pictures/"&amp;K48&amp;"/7.jpg", ""))</f>
        <v/>
      </c>
      <c r="T48" s="48" t="str">
        <f aca="false">IF(ISBLANK(K48),"",IF(L48, "https://raw.githubusercontent.com/PatrickVibild/TellusAmazonPictures/master/pictures/"&amp;K48&amp;"/8.jpg",""))</f>
        <v/>
      </c>
      <c r="U48" s="48" t="str">
        <f aca="false">IF(ISBLANK(K48),"",IF(L48, "https://raw.githubusercontent.com/PatrickVibild/TellusAmazonPictures/master/pictures/"&amp;K48&amp;"/9.jpg", ""))</f>
        <v/>
      </c>
      <c r="V48" s="57" t="e">
        <f aca="false">MATCH(G48,options!$D$1:$D$20,0)</f>
        <v>#N/A</v>
      </c>
    </row>
    <row r="49" customFormat="false" ht="13"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48" t="str">
        <f aca="false">IF(ISBLANK(K49),"",IF(L49, "https://raw.githubusercontent.com/PatrickVibild/TellusAmazonPictures/master/pictures/"&amp;K49&amp;"/4.jpg", ""))</f>
        <v/>
      </c>
      <c r="Q49" s="48" t="str">
        <f aca="false">IF(ISBLANK(K49),"",IF(L49, "https://raw.githubusercontent.com/PatrickVibild/TellusAmazonPictures/master/pictures/"&amp;K49&amp;"/5.jpg", ""))</f>
        <v/>
      </c>
      <c r="R49" s="48" t="str">
        <f aca="false">IF(ISBLANK(K49),"",IF(L49, "https://raw.githubusercontent.com/PatrickVibild/TellusAmazonPictures/master/pictures/"&amp;K49&amp;"/6.jpg", ""))</f>
        <v/>
      </c>
      <c r="S49" s="48" t="str">
        <f aca="false">IF(ISBLANK(K49),"",IF(L49, "https://raw.githubusercontent.com/PatrickVibild/TellusAmazonPictures/master/pictures/"&amp;K49&amp;"/7.jpg", ""))</f>
        <v/>
      </c>
      <c r="T49" s="48" t="str">
        <f aca="false">IF(ISBLANK(K49),"",IF(L49, "https://raw.githubusercontent.com/PatrickVibild/TellusAmazonPictures/master/pictures/"&amp;K49&amp;"/8.jpg",""))</f>
        <v/>
      </c>
      <c r="U49" s="48" t="str">
        <f aca="false">IF(ISBLANK(K49),"",IF(L49, "https://raw.githubusercontent.com/PatrickVibild/TellusAmazonPictures/master/pictures/"&amp;K49&amp;"/9.jpg", ""))</f>
        <v/>
      </c>
      <c r="V49" s="57" t="e">
        <f aca="false">MATCH(G49,options!$D$1:$D$20,0)</f>
        <v>#N/A</v>
      </c>
    </row>
    <row r="50" customFormat="false" ht="13"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48" t="str">
        <f aca="false">IF(ISBLANK(K50),"",IF(L50, "https://raw.githubusercontent.com/PatrickVibild/TellusAmazonPictures/master/pictures/"&amp;K50&amp;"/4.jpg", ""))</f>
        <v/>
      </c>
      <c r="Q50" s="48" t="str">
        <f aca="false">IF(ISBLANK(K50),"",IF(L50, "https://raw.githubusercontent.com/PatrickVibild/TellusAmazonPictures/master/pictures/"&amp;K50&amp;"/5.jpg", ""))</f>
        <v/>
      </c>
      <c r="R50" s="48" t="str">
        <f aca="false">IF(ISBLANK(K50),"",IF(L50, "https://raw.githubusercontent.com/PatrickVibild/TellusAmazonPictures/master/pictures/"&amp;K50&amp;"/6.jpg", ""))</f>
        <v/>
      </c>
      <c r="S50" s="48" t="str">
        <f aca="false">IF(ISBLANK(K50),"",IF(L50, "https://raw.githubusercontent.com/PatrickVibild/TellusAmazonPictures/master/pictures/"&amp;K50&amp;"/7.jpg", ""))</f>
        <v/>
      </c>
      <c r="T50" s="48" t="str">
        <f aca="false">IF(ISBLANK(K50),"",IF(L50, "https://raw.githubusercontent.com/PatrickVibild/TellusAmazonPictures/master/pictures/"&amp;K50&amp;"/8.jpg",""))</f>
        <v/>
      </c>
      <c r="U50" s="48" t="str">
        <f aca="false">IF(ISBLANK(K50),"",IF(L50, "https://raw.githubusercontent.com/PatrickVibild/TellusAmazonPictures/master/pictures/"&amp;K50&amp;"/9.jpg", ""))</f>
        <v/>
      </c>
      <c r="V50" s="57" t="e">
        <f aca="false">MATCH(G50,options!$D$1:$D$20,0)</f>
        <v>#N/A</v>
      </c>
    </row>
    <row r="51" customFormat="false" ht="13"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48" t="str">
        <f aca="false">IF(ISBLANK(K51),"",IF(L51, "https://raw.githubusercontent.com/PatrickVibild/TellusAmazonPictures/master/pictures/"&amp;K51&amp;"/4.jpg", ""))</f>
        <v/>
      </c>
      <c r="Q51" s="48" t="str">
        <f aca="false">IF(ISBLANK(K51),"",IF(L51, "https://raw.githubusercontent.com/PatrickVibild/TellusAmazonPictures/master/pictures/"&amp;K51&amp;"/5.jpg", ""))</f>
        <v/>
      </c>
      <c r="R51" s="48" t="str">
        <f aca="false">IF(ISBLANK(K51),"",IF(L51, "https://raw.githubusercontent.com/PatrickVibild/TellusAmazonPictures/master/pictures/"&amp;K51&amp;"/6.jpg", ""))</f>
        <v/>
      </c>
      <c r="S51" s="48" t="str">
        <f aca="false">IF(ISBLANK(K51),"",IF(L51, "https://raw.githubusercontent.com/PatrickVibild/TellusAmazonPictures/master/pictures/"&amp;K51&amp;"/7.jpg", ""))</f>
        <v/>
      </c>
      <c r="T51" s="48" t="str">
        <f aca="false">IF(ISBLANK(K51),"",IF(L51, "https://raw.githubusercontent.com/PatrickVibild/TellusAmazonPictures/master/pictures/"&amp;K51&amp;"/8.jpg",""))</f>
        <v/>
      </c>
      <c r="U51" s="48" t="str">
        <f aca="false">IF(ISBLANK(K51),"",IF(L51, "https://raw.githubusercontent.com/PatrickVibild/TellusAmazonPictures/master/pictures/"&amp;K51&amp;"/9.jpg", ""))</f>
        <v/>
      </c>
      <c r="V51" s="57" t="e">
        <f aca="false">MATCH(G51,options!$D$1:$D$20,0)</f>
        <v>#N/A</v>
      </c>
    </row>
    <row r="52" customFormat="false" ht="13"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48" t="str">
        <f aca="false">IF(ISBLANK(K52),"",IF(L52, "https://raw.githubusercontent.com/PatrickVibild/TellusAmazonPictures/master/pictures/"&amp;K52&amp;"/4.jpg", ""))</f>
        <v/>
      </c>
      <c r="Q52" s="48" t="str">
        <f aca="false">IF(ISBLANK(K52),"",IF(L52, "https://raw.githubusercontent.com/PatrickVibild/TellusAmazonPictures/master/pictures/"&amp;K52&amp;"/5.jpg", ""))</f>
        <v/>
      </c>
      <c r="R52" s="48" t="str">
        <f aca="false">IF(ISBLANK(K52),"",IF(L52, "https://raw.githubusercontent.com/PatrickVibild/TellusAmazonPictures/master/pictures/"&amp;K52&amp;"/6.jpg", ""))</f>
        <v/>
      </c>
      <c r="S52" s="48" t="str">
        <f aca="false">IF(ISBLANK(K52),"",IF(L52, "https://raw.githubusercontent.com/PatrickVibild/TellusAmazonPictures/master/pictures/"&amp;K52&amp;"/7.jpg", ""))</f>
        <v/>
      </c>
      <c r="T52" s="48" t="str">
        <f aca="false">IF(ISBLANK(K52),"",IF(L52, "https://raw.githubusercontent.com/PatrickVibild/TellusAmazonPictures/master/pictures/"&amp;K52&amp;"/8.jpg",""))</f>
        <v/>
      </c>
      <c r="U52" s="48" t="str">
        <f aca="false">IF(ISBLANK(K52),"",IF(L52, "https://raw.githubusercontent.com/PatrickVibild/TellusAmazonPictures/master/pictures/"&amp;K52&amp;"/9.jpg", ""))</f>
        <v/>
      </c>
      <c r="V52" s="57" t="e">
        <f aca="false">MATCH(G52,options!$D$1:$D$20,0)</f>
        <v>#N/A</v>
      </c>
    </row>
    <row r="53" customFormat="false" ht="13"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3"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3"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3"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3"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3"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3"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3"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3"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3"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3"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3"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3"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3"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3"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3"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3"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3"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3"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3"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3"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3"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3"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3"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3"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3"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3"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3"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3"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3"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3"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3"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3"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3"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3"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3"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3"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3"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3"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3"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3"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3"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3"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3"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3"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3"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3"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3"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3"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3"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3"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3"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7">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J104 L4:L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1" sqref="AB5:HK176 G1"/>
    </sheetView>
  </sheetViews>
  <sheetFormatPr defaultColWidth="12.01171875" defaultRowHeight="13" zeroHeight="false" outlineLevelRow="0" outlineLevelCol="0"/>
  <cols>
    <col collapsed="false" customWidth="true" hidden="false" outlineLevel="0" max="6" min="6" style="0" width="8.16"/>
    <col collapsed="false" customWidth="true" hidden="false" outlineLevel="0" max="7" min="7" style="0" width="227"/>
    <col collapsed="false" customWidth="true" hidden="false" outlineLevel="0" max="8" min="8" style="0" width="68.66"/>
    <col collapsed="false" customWidth="true" hidden="false" outlineLevel="0" max="9" min="9" style="0" width="76.51"/>
    <col collapsed="false" customWidth="true" hidden="false" outlineLevel="0" max="10" min="10" style="0" width="44.16"/>
    <col collapsed="false" customWidth="true" hidden="false" outlineLevel="0" max="11" min="11" style="0" width="39.16"/>
    <col collapsed="false" customWidth="true" hidden="false" outlineLevel="0" max="12" min="12" style="0" width="87.16"/>
  </cols>
  <sheetData>
    <row r="1" customFormat="false" ht="13" hidden="false" customHeight="false" outlineLevel="0" collapsed="false">
      <c r="A1" s="0" t="s">
        <v>489</v>
      </c>
      <c r="B1" s="47" t="n">
        <f aca="false">TRUE()</f>
        <v>1</v>
      </c>
      <c r="C1" s="0" t="s">
        <v>490</v>
      </c>
      <c r="D1" s="50" t="s">
        <v>366</v>
      </c>
      <c r="E1" s="0" t="s">
        <v>491</v>
      </c>
      <c r="F1" s="0" t="s">
        <v>492</v>
      </c>
      <c r="G1" s="0" t="s">
        <v>475</v>
      </c>
    </row>
    <row r="2" customFormat="false" ht="13" hidden="false" customHeight="false" outlineLevel="0" collapsed="false">
      <c r="A2" s="0" t="s">
        <v>427</v>
      </c>
      <c r="B2" s="47" t="n">
        <f aca="false">FALSE()</f>
        <v>0</v>
      </c>
      <c r="C2" s="0" t="s">
        <v>373</v>
      </c>
      <c r="D2" s="50" t="s">
        <v>370</v>
      </c>
      <c r="E2" s="0" t="s">
        <v>493</v>
      </c>
      <c r="F2" s="0" t="s">
        <v>370</v>
      </c>
      <c r="G2" s="0" t="s">
        <v>439</v>
      </c>
    </row>
    <row r="3" customFormat="false" ht="13" hidden="false" customHeight="false" outlineLevel="0" collapsed="false">
      <c r="A3" s="0" t="s">
        <v>494</v>
      </c>
      <c r="D3" s="50" t="s">
        <v>375</v>
      </c>
      <c r="E3" s="0" t="s">
        <v>495</v>
      </c>
      <c r="F3" s="0" t="s">
        <v>366</v>
      </c>
    </row>
    <row r="4" customFormat="false" ht="13" hidden="false" customHeight="false" outlineLevel="0" collapsed="false">
      <c r="D4" s="50" t="s">
        <v>379</v>
      </c>
      <c r="E4" s="0" t="s">
        <v>496</v>
      </c>
      <c r="F4" s="0" t="s">
        <v>375</v>
      </c>
    </row>
    <row r="5" customFormat="false" ht="13" hidden="false" customHeight="false" outlineLevel="0" collapsed="false">
      <c r="D5" s="50" t="s">
        <v>383</v>
      </c>
      <c r="E5" s="0" t="s">
        <v>497</v>
      </c>
      <c r="F5" s="0" t="s">
        <v>379</v>
      </c>
    </row>
    <row r="6" customFormat="false" ht="13" hidden="false" customHeight="false" outlineLevel="0" collapsed="false">
      <c r="D6" s="50" t="s">
        <v>387</v>
      </c>
      <c r="E6" s="0" t="s">
        <v>498</v>
      </c>
      <c r="F6" s="0" t="s">
        <v>410</v>
      </c>
    </row>
    <row r="7" customFormat="false" ht="13" hidden="false" customHeight="false" outlineLevel="0" collapsed="false">
      <c r="D7" s="50" t="s">
        <v>391</v>
      </c>
      <c r="E7" s="0" t="s">
        <v>499</v>
      </c>
    </row>
    <row r="8" customFormat="false" ht="13" hidden="false" customHeight="false" outlineLevel="0" collapsed="false">
      <c r="D8" s="50" t="s">
        <v>395</v>
      </c>
      <c r="E8" s="0" t="s">
        <v>500</v>
      </c>
    </row>
    <row r="9" customFormat="false" ht="13" hidden="false" customHeight="false" outlineLevel="0" collapsed="false">
      <c r="D9" s="50" t="s">
        <v>403</v>
      </c>
      <c r="E9" s="0" t="s">
        <v>501</v>
      </c>
    </row>
    <row r="10" customFormat="false" ht="13" hidden="false" customHeight="false" outlineLevel="0" collapsed="false">
      <c r="D10" s="50" t="s">
        <v>410</v>
      </c>
      <c r="E10" s="0" t="s">
        <v>502</v>
      </c>
    </row>
    <row r="11" customFormat="false" ht="13" hidden="false" customHeight="false" outlineLevel="0" collapsed="false">
      <c r="D11" s="50" t="s">
        <v>415</v>
      </c>
      <c r="E11" s="0" t="s">
        <v>503</v>
      </c>
    </row>
    <row r="12" customFormat="false" ht="13" hidden="false" customHeight="false" outlineLevel="0" collapsed="false">
      <c r="D12" s="50" t="s">
        <v>418</v>
      </c>
      <c r="E12" s="0" t="s">
        <v>504</v>
      </c>
    </row>
    <row r="13" customFormat="false" ht="13" hidden="false" customHeight="false" outlineLevel="0" collapsed="false">
      <c r="D13" s="50" t="s">
        <v>421</v>
      </c>
      <c r="E13" s="0" t="s">
        <v>505</v>
      </c>
    </row>
    <row r="14" customFormat="false" ht="13" hidden="false" customHeight="false" outlineLevel="0" collapsed="false">
      <c r="D14" s="50" t="s">
        <v>424</v>
      </c>
      <c r="E14" s="0" t="s">
        <v>506</v>
      </c>
    </row>
    <row r="15" customFormat="false" ht="13" hidden="false" customHeight="false" outlineLevel="0" collapsed="false">
      <c r="D15" s="50" t="s">
        <v>429</v>
      </c>
      <c r="E15" s="0" t="s">
        <v>507</v>
      </c>
    </row>
    <row r="16" customFormat="false" ht="13" hidden="false" customHeight="false" outlineLevel="0" collapsed="false">
      <c r="D16" s="50" t="s">
        <v>432</v>
      </c>
      <c r="E16" s="67" t="s">
        <v>508</v>
      </c>
    </row>
    <row r="17" customFormat="false" ht="13" hidden="false" customHeight="false" outlineLevel="0" collapsed="false">
      <c r="D17" s="50" t="s">
        <v>435</v>
      </c>
      <c r="E17" s="0" t="s">
        <v>509</v>
      </c>
    </row>
    <row r="18" customFormat="false" ht="13" hidden="false" customHeight="false" outlineLevel="0" collapsed="false">
      <c r="D18" s="50" t="s">
        <v>439</v>
      </c>
      <c r="E18" s="0" t="s">
        <v>510</v>
      </c>
    </row>
    <row r="19" customFormat="false" ht="13" hidden="false" customHeight="false" outlineLevel="0" collapsed="false">
      <c r="D19" s="50" t="s">
        <v>407</v>
      </c>
      <c r="E19" s="0" t="s">
        <v>511</v>
      </c>
    </row>
    <row r="20" customFormat="false" ht="13" hidden="false" customHeight="false" outlineLevel="0" collapsed="false">
      <c r="D20" s="50" t="s">
        <v>398</v>
      </c>
      <c r="E20" s="0" t="s">
        <v>512</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1" sqref="AB5:HK176 B10"/>
    </sheetView>
  </sheetViews>
  <sheetFormatPr defaultColWidth="12.01171875" defaultRowHeight="13" zeroHeight="false" outlineLevelRow="0" outlineLevelCol="0"/>
  <cols>
    <col collapsed="false" customWidth="true" hidden="false" outlineLevel="0" max="1" min="1" style="0" width="15"/>
    <col collapsed="false" customWidth="true" hidden="false" outlineLevel="0" max="2" min="2" style="0" width="251.5"/>
  </cols>
  <sheetData>
    <row r="2" customFormat="false" ht="13" hidden="false" customHeight="false" outlineLevel="0" collapsed="false">
      <c r="B2" s="0" t="s">
        <v>492</v>
      </c>
    </row>
    <row r="3" customFormat="false" ht="13" hidden="false" customHeight="false" outlineLevel="0" collapsed="false">
      <c r="B3" s="69" t="s">
        <v>513</v>
      </c>
    </row>
    <row r="4" customFormat="false" ht="13" hidden="false" customHeight="false" outlineLevel="0" collapsed="false">
      <c r="B4" s="69" t="s">
        <v>514</v>
      </c>
    </row>
    <row r="5" customFormat="false" ht="13" hidden="false" customHeight="false" outlineLevel="0" collapsed="false">
      <c r="B5" s="69" t="s">
        <v>515</v>
      </c>
    </row>
    <row r="6" customFormat="false" ht="13" hidden="false" customHeight="false" outlineLevel="0" collapsed="false">
      <c r="A6" s="0" t="s">
        <v>516</v>
      </c>
      <c r="B6" s="69" t="s">
        <v>517</v>
      </c>
    </row>
    <row r="7" customFormat="false" ht="13" hidden="false" customHeight="false" outlineLevel="0" collapsed="false">
      <c r="B7" s="69" t="s">
        <v>518</v>
      </c>
    </row>
    <row r="8" customFormat="false" ht="13" hidden="false" customHeight="false" outlineLevel="0" collapsed="false">
      <c r="A8" s="0" t="s">
        <v>40</v>
      </c>
      <c r="B8" s="69" t="s">
        <v>519</v>
      </c>
    </row>
    <row r="9" customFormat="false" ht="13" hidden="false" customHeight="false" outlineLevel="0" collapsed="false">
      <c r="A9" s="0" t="s">
        <v>520</v>
      </c>
      <c r="B9" s="69" t="s">
        <v>521</v>
      </c>
    </row>
    <row r="10" customFormat="false" ht="13" hidden="false" customHeight="false" outlineLevel="0" collapsed="false">
      <c r="B10" s="0" t="s">
        <v>522</v>
      </c>
    </row>
    <row r="11" customFormat="false" ht="13" hidden="false" customHeight="false" outlineLevel="0" collapsed="false">
      <c r="B11" s="0" t="s">
        <v>523</v>
      </c>
    </row>
    <row r="14" customFormat="false" ht="13" hidden="false" customHeight="false" outlineLevel="0" collapsed="false">
      <c r="B14" s="69" t="s">
        <v>524</v>
      </c>
    </row>
    <row r="20" customFormat="false" ht="13" hidden="false" customHeight="false" outlineLevel="0" collapsed="false">
      <c r="B20" s="50" t="s">
        <v>366</v>
      </c>
    </row>
    <row r="21" customFormat="false" ht="13" hidden="false" customHeight="false" outlineLevel="0" collapsed="false">
      <c r="B21" s="50" t="s">
        <v>370</v>
      </c>
    </row>
    <row r="22" customFormat="false" ht="13" hidden="false" customHeight="false" outlineLevel="0" collapsed="false">
      <c r="B22" s="50" t="s">
        <v>375</v>
      </c>
    </row>
    <row r="23" customFormat="false" ht="13" hidden="false" customHeight="false" outlineLevel="0" collapsed="false">
      <c r="B23" s="50" t="s">
        <v>379</v>
      </c>
    </row>
    <row r="24" customFormat="false" ht="13" hidden="false" customHeight="false" outlineLevel="0" collapsed="false">
      <c r="B24" s="50" t="s">
        <v>383</v>
      </c>
    </row>
    <row r="25" customFormat="false" ht="13" hidden="false" customHeight="false" outlineLevel="0" collapsed="false">
      <c r="B25" s="50" t="s">
        <v>387</v>
      </c>
    </row>
    <row r="26" customFormat="false" ht="13" hidden="false" customHeight="false" outlineLevel="0" collapsed="false">
      <c r="B26" s="50" t="s">
        <v>391</v>
      </c>
    </row>
    <row r="27" customFormat="false" ht="13" hidden="false" customHeight="false" outlineLevel="0" collapsed="false">
      <c r="B27" s="50" t="s">
        <v>395</v>
      </c>
    </row>
    <row r="28" customFormat="false" ht="13" hidden="false" customHeight="false" outlineLevel="0" collapsed="false">
      <c r="B28" s="50" t="s">
        <v>403</v>
      </c>
    </row>
    <row r="29" customFormat="false" ht="13" hidden="false" customHeight="false" outlineLevel="0" collapsed="false">
      <c r="B29" s="50" t="s">
        <v>410</v>
      </c>
    </row>
    <row r="30" customFormat="false" ht="13" hidden="false" customHeight="false" outlineLevel="0" collapsed="false">
      <c r="B30" s="50" t="s">
        <v>415</v>
      </c>
    </row>
    <row r="31" customFormat="false" ht="13" hidden="false" customHeight="false" outlineLevel="0" collapsed="false">
      <c r="B31" s="50" t="s">
        <v>418</v>
      </c>
    </row>
    <row r="32" customFormat="false" ht="13" hidden="false" customHeight="false" outlineLevel="0" collapsed="false">
      <c r="B32" s="50" t="s">
        <v>421</v>
      </c>
    </row>
    <row r="33" customFormat="false" ht="13" hidden="false" customHeight="false" outlineLevel="0" collapsed="false">
      <c r="B33" s="50" t="s">
        <v>424</v>
      </c>
    </row>
    <row r="34" customFormat="false" ht="13" hidden="false" customHeight="false" outlineLevel="0" collapsed="false">
      <c r="B34" s="50" t="s">
        <v>429</v>
      </c>
      <c r="D34" s="69"/>
    </row>
    <row r="35" customFormat="false" ht="13" hidden="false" customHeight="false" outlineLevel="0" collapsed="false">
      <c r="B35" s="50" t="s">
        <v>432</v>
      </c>
      <c r="D35" s="69"/>
    </row>
    <row r="36" customFormat="false" ht="13" hidden="false" customHeight="false" outlineLevel="0" collapsed="false">
      <c r="B36" s="50" t="s">
        <v>435</v>
      </c>
      <c r="D36" s="69"/>
    </row>
    <row r="37" customFormat="false" ht="13" hidden="false" customHeight="false" outlineLevel="0" collapsed="false">
      <c r="B37" s="50" t="s">
        <v>439</v>
      </c>
      <c r="D37" s="69"/>
    </row>
    <row r="38" customFormat="false" ht="13" hidden="false" customHeight="false" outlineLevel="0" collapsed="false">
      <c r="B38" s="50" t="s">
        <v>407</v>
      </c>
      <c r="D38" s="69"/>
    </row>
    <row r="39" customFormat="false" ht="13" hidden="false" customHeight="false" outlineLevel="0" collapsed="false">
      <c r="B39" s="50" t="s">
        <v>398</v>
      </c>
      <c r="D39" s="69"/>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AB5:HK176 B15"/>
    </sheetView>
  </sheetViews>
  <sheetFormatPr defaultColWidth="12.01171875" defaultRowHeight="13" zeroHeight="false" outlineLevelRow="0" outlineLevelCol="0"/>
  <sheetData>
    <row r="2" customFormat="false" ht="13" hidden="false" customHeight="false" outlineLevel="0" collapsed="false">
      <c r="B2" s="0" t="s">
        <v>366</v>
      </c>
    </row>
    <row r="3" customFormat="false" ht="16" hidden="false" customHeight="false" outlineLevel="0" collapsed="false">
      <c r="B3" s="68" t="s">
        <v>525</v>
      </c>
    </row>
    <row r="4" customFormat="false" ht="16" hidden="false" customHeight="false" outlineLevel="0" collapsed="false">
      <c r="B4" s="68" t="s">
        <v>526</v>
      </c>
    </row>
    <row r="5" customFormat="false" ht="16" hidden="false" customHeight="false" outlineLevel="0" collapsed="false">
      <c r="B5" s="68" t="s">
        <v>527</v>
      </c>
    </row>
    <row r="6" customFormat="false" ht="16" hidden="false" customHeight="false" outlineLevel="0" collapsed="false">
      <c r="B6" s="68" t="s">
        <v>528</v>
      </c>
    </row>
    <row r="7" customFormat="false" ht="16" hidden="false" customHeight="false" outlineLevel="0" collapsed="false">
      <c r="B7" s="68" t="s">
        <v>529</v>
      </c>
    </row>
    <row r="8" customFormat="false" ht="13" hidden="false" customHeight="false" outlineLevel="0" collapsed="false">
      <c r="A8" s="0" t="s">
        <v>530</v>
      </c>
      <c r="B8" s="0" t="s">
        <v>531</v>
      </c>
    </row>
    <row r="9" customFormat="false" ht="13" hidden="false" customHeight="false" outlineLevel="0" collapsed="false">
      <c r="A9" s="0" t="s">
        <v>532</v>
      </c>
      <c r="B9" s="0" t="s">
        <v>533</v>
      </c>
    </row>
    <row r="10" customFormat="false" ht="13" hidden="false" customHeight="false" outlineLevel="0" collapsed="false">
      <c r="B10" s="0" t="s">
        <v>534</v>
      </c>
    </row>
    <row r="11" customFormat="false" ht="13" hidden="false" customHeight="false" outlineLevel="0" collapsed="false">
      <c r="B11" s="0" t="s">
        <v>535</v>
      </c>
    </row>
    <row r="14" customFormat="false" ht="13" hidden="false" customHeight="false" outlineLevel="0" collapsed="false">
      <c r="B14" s="0" t="s">
        <v>536</v>
      </c>
    </row>
    <row r="20" customFormat="false" ht="13" hidden="false" customHeight="false" outlineLevel="0" collapsed="false">
      <c r="B20" s="0" t="s">
        <v>537</v>
      </c>
    </row>
    <row r="21" customFormat="false" ht="13" hidden="false" customHeight="false" outlineLevel="0" collapsed="false">
      <c r="B21" s="0" t="s">
        <v>538</v>
      </c>
    </row>
    <row r="22" customFormat="false" ht="13" hidden="false" customHeight="false" outlineLevel="0" collapsed="false">
      <c r="B22" s="0" t="s">
        <v>539</v>
      </c>
    </row>
    <row r="23" customFormat="false" ht="13" hidden="false" customHeight="false" outlineLevel="0" collapsed="false">
      <c r="B23" s="0" t="s">
        <v>540</v>
      </c>
    </row>
    <row r="24" customFormat="false" ht="13" hidden="false" customHeight="false" outlineLevel="0" collapsed="false">
      <c r="B24" s="0" t="s">
        <v>383</v>
      </c>
    </row>
    <row r="25" customFormat="false" ht="13" hidden="false" customHeight="false" outlineLevel="0" collapsed="false">
      <c r="B25" s="0" t="s">
        <v>541</v>
      </c>
    </row>
    <row r="26" customFormat="false" ht="13" hidden="false" customHeight="false" outlineLevel="0" collapsed="false">
      <c r="B26" s="0" t="s">
        <v>542</v>
      </c>
    </row>
    <row r="27" customFormat="false" ht="13" hidden="false" customHeight="false" outlineLevel="0" collapsed="false">
      <c r="B27" s="0" t="s">
        <v>543</v>
      </c>
    </row>
    <row r="28" customFormat="false" ht="13" hidden="false" customHeight="false" outlineLevel="0" collapsed="false">
      <c r="B28" s="0" t="s">
        <v>544</v>
      </c>
    </row>
    <row r="29" customFormat="false" ht="13" hidden="false" customHeight="false" outlineLevel="0" collapsed="false">
      <c r="B29" s="0" t="s">
        <v>545</v>
      </c>
    </row>
    <row r="30" customFormat="false" ht="13" hidden="false" customHeight="false" outlineLevel="0" collapsed="false">
      <c r="B30" s="0" t="s">
        <v>546</v>
      </c>
    </row>
    <row r="31" customFormat="false" ht="13" hidden="false" customHeight="false" outlineLevel="0" collapsed="false">
      <c r="B31" s="0" t="s">
        <v>547</v>
      </c>
    </row>
    <row r="32" customFormat="false" ht="13" hidden="false" customHeight="false" outlineLevel="0" collapsed="false">
      <c r="B32" s="0" t="s">
        <v>548</v>
      </c>
    </row>
    <row r="33" customFormat="false" ht="13" hidden="false" customHeight="false" outlineLevel="0" collapsed="false">
      <c r="B33" s="0" t="s">
        <v>549</v>
      </c>
    </row>
    <row r="34" customFormat="false" ht="13" hidden="false" customHeight="false" outlineLevel="0" collapsed="false">
      <c r="B34" s="0" t="s">
        <v>550</v>
      </c>
    </row>
    <row r="35" customFormat="false" ht="13" hidden="false" customHeight="false" outlineLevel="0" collapsed="false">
      <c r="B35" s="0" t="s">
        <v>432</v>
      </c>
    </row>
    <row r="36" customFormat="false" ht="13" hidden="false" customHeight="false" outlineLevel="0" collapsed="false">
      <c r="B36" s="0" t="s">
        <v>551</v>
      </c>
    </row>
    <row r="37" customFormat="false" ht="13" hidden="false" customHeight="false" outlineLevel="0" collapsed="false">
      <c r="B37" s="0" t="s">
        <v>552</v>
      </c>
    </row>
    <row r="38" customFormat="false" ht="13" hidden="false" customHeight="false" outlineLevel="0" collapsed="false">
      <c r="B38" s="0" t="s">
        <v>553</v>
      </c>
    </row>
    <row r="39" customFormat="false" ht="13"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1" sqref="AB5:HK176 L15"/>
    </sheetView>
  </sheetViews>
  <sheetFormatPr defaultColWidth="12.01171875" defaultRowHeight="13" zeroHeight="false" outlineLevelRow="0" outlineLevelCol="0"/>
  <sheetData>
    <row r="1" customFormat="false" ht="13" hidden="false" customHeight="false" outlineLevel="0" collapsed="false">
      <c r="B1" s="69"/>
    </row>
    <row r="2" customFormat="false" ht="13" hidden="false" customHeight="false" outlineLevel="0" collapsed="false">
      <c r="B2" s="69" t="s">
        <v>379</v>
      </c>
    </row>
    <row r="3" customFormat="false" ht="13" hidden="false" customHeight="false" outlineLevel="0" collapsed="false">
      <c r="B3" s="69" t="s">
        <v>555</v>
      </c>
    </row>
    <row r="4" customFormat="false" ht="13" hidden="false" customHeight="false" outlineLevel="0" collapsed="false">
      <c r="B4" s="69" t="s">
        <v>556</v>
      </c>
    </row>
    <row r="5" customFormat="false" ht="13" hidden="false" customHeight="false" outlineLevel="0" collapsed="false">
      <c r="B5" s="69" t="s">
        <v>557</v>
      </c>
    </row>
    <row r="6" customFormat="false" ht="13" hidden="false" customHeight="false" outlineLevel="0" collapsed="false">
      <c r="B6" s="69" t="s">
        <v>558</v>
      </c>
    </row>
    <row r="7" customFormat="false" ht="13" hidden="false" customHeight="false" outlineLevel="0" collapsed="false">
      <c r="B7" s="69" t="s">
        <v>559</v>
      </c>
    </row>
    <row r="8" customFormat="false" ht="13" hidden="false" customHeight="false" outlineLevel="0" collapsed="false">
      <c r="A8" s="0" t="s">
        <v>530</v>
      </c>
      <c r="B8" s="69" t="s">
        <v>560</v>
      </c>
    </row>
    <row r="9" customFormat="false" ht="13" hidden="false" customHeight="false" outlineLevel="0" collapsed="false">
      <c r="A9" s="0" t="s">
        <v>532</v>
      </c>
      <c r="B9" s="69" t="s">
        <v>561</v>
      </c>
    </row>
    <row r="10" customFormat="false" ht="13" hidden="false" customHeight="false" outlineLevel="0" collapsed="false">
      <c r="B10" s="69" t="s">
        <v>562</v>
      </c>
    </row>
    <row r="11" customFormat="false" ht="13" hidden="false" customHeight="false" outlineLevel="0" collapsed="false">
      <c r="B11" s="69" t="s">
        <v>563</v>
      </c>
    </row>
    <row r="12" customFormat="false" ht="13" hidden="false" customHeight="false" outlineLevel="0" collapsed="false">
      <c r="B12" s="69"/>
    </row>
    <row r="13" customFormat="false" ht="13" hidden="false" customHeight="false" outlineLevel="0" collapsed="false">
      <c r="B13" s="69"/>
    </row>
    <row r="14" customFormat="false" ht="13" hidden="false" customHeight="false" outlineLevel="0" collapsed="false">
      <c r="B14" s="69" t="s">
        <v>564</v>
      </c>
    </row>
    <row r="15" customFormat="false" ht="13" hidden="false" customHeight="false" outlineLevel="0" collapsed="false">
      <c r="B15" s="69"/>
    </row>
    <row r="20" customFormat="false" ht="13" hidden="false" customHeight="false" outlineLevel="0" collapsed="false">
      <c r="B20" s="0" t="s">
        <v>565</v>
      </c>
    </row>
    <row r="21" customFormat="false" ht="13" hidden="false" customHeight="false" outlineLevel="0" collapsed="false">
      <c r="B21" s="0" t="s">
        <v>566</v>
      </c>
    </row>
    <row r="22" customFormat="false" ht="13" hidden="false" customHeight="false" outlineLevel="0" collapsed="false">
      <c r="B22" s="0" t="s">
        <v>567</v>
      </c>
    </row>
    <row r="23" customFormat="false" ht="13" hidden="false" customHeight="false" outlineLevel="0" collapsed="false">
      <c r="B23" s="0" t="s">
        <v>568</v>
      </c>
    </row>
    <row r="24" customFormat="false" ht="13" hidden="false" customHeight="false" outlineLevel="0" collapsed="false">
      <c r="B24" s="0" t="s">
        <v>569</v>
      </c>
    </row>
    <row r="25" customFormat="false" ht="13" hidden="false" customHeight="false" outlineLevel="0" collapsed="false">
      <c r="B25" s="0" t="s">
        <v>570</v>
      </c>
    </row>
    <row r="26" customFormat="false" ht="13" hidden="false" customHeight="false" outlineLevel="0" collapsed="false">
      <c r="B26" s="0" t="s">
        <v>571</v>
      </c>
    </row>
    <row r="27" customFormat="false" ht="13" hidden="false" customHeight="false" outlineLevel="0" collapsed="false">
      <c r="B27" s="0" t="s">
        <v>572</v>
      </c>
    </row>
    <row r="28" customFormat="false" ht="13" hidden="false" customHeight="false" outlineLevel="0" collapsed="false">
      <c r="B28" s="0" t="s">
        <v>573</v>
      </c>
    </row>
    <row r="29" customFormat="false" ht="13" hidden="false" customHeight="false" outlineLevel="0" collapsed="false">
      <c r="B29" s="0" t="s">
        <v>574</v>
      </c>
    </row>
    <row r="30" customFormat="false" ht="13" hidden="false" customHeight="false" outlineLevel="0" collapsed="false">
      <c r="B30" s="0" t="s">
        <v>575</v>
      </c>
    </row>
    <row r="31" customFormat="false" ht="13" hidden="false" customHeight="false" outlineLevel="0" collapsed="false">
      <c r="B31" s="0" t="s">
        <v>576</v>
      </c>
    </row>
    <row r="32" customFormat="false" ht="13" hidden="false" customHeight="false" outlineLevel="0" collapsed="false">
      <c r="B32" s="0" t="s">
        <v>577</v>
      </c>
    </row>
    <row r="33" customFormat="false" ht="13" hidden="false" customHeight="false" outlineLevel="0" collapsed="false">
      <c r="B33" s="0" t="s">
        <v>578</v>
      </c>
    </row>
    <row r="34" customFormat="false" ht="13" hidden="false" customHeight="false" outlineLevel="0" collapsed="false">
      <c r="B34" s="0" t="s">
        <v>579</v>
      </c>
    </row>
    <row r="35" customFormat="false" ht="13" hidden="false" customHeight="false" outlineLevel="0" collapsed="false">
      <c r="B35" s="0" t="s">
        <v>580</v>
      </c>
    </row>
    <row r="36" customFormat="false" ht="13" hidden="false" customHeight="false" outlineLevel="0" collapsed="false">
      <c r="B36" s="0" t="s">
        <v>581</v>
      </c>
    </row>
    <row r="37" customFormat="false" ht="13" hidden="false" customHeight="false" outlineLevel="0" collapsed="false">
      <c r="B37" s="0" t="s">
        <v>439</v>
      </c>
    </row>
    <row r="38" customFormat="false" ht="13" hidden="false" customHeight="false" outlineLevel="0" collapsed="false">
      <c r="B38" s="0" t="s">
        <v>582</v>
      </c>
    </row>
    <row r="39" customFormat="false" ht="13" hidden="false" customHeight="false" outlineLevel="0" collapsed="false">
      <c r="B39" s="0" t="s">
        <v>583</v>
      </c>
    </row>
  </sheetData>
  <conditionalFormatting sqref="B1:B15">
    <cfRule type="expression" priority="2" aboveAverage="0" equalAverage="0" bottom="0" percent="0" rank="0" text="" dxfId="1083">
      <formula>IF(LEN(B1)&gt;0,1,0)</formula>
    </cfRule>
    <cfRule type="expression" priority="3" aboveAverage="0" equalAverage="0" bottom="0" percent="0" rank="0" text="" dxfId="1084">
      <formula>IF(VLOOKUP($AH$3,#name?,MATCH(#ref!,#name?,0)+1,0)&gt;0,1,0)</formula>
    </cfRule>
    <cfRule type="expression" priority="4" aboveAverage="0" equalAverage="0" bottom="0" percent="0" rank="0" text="" dxfId="1085">
      <formula>IF(VLOOKUP($AH$3,#name?,MATCH(#ref!,#name?,0)+1,0)&gt;0,1,0)</formula>
    </cfRule>
    <cfRule type="expression" priority="5" aboveAverage="0" equalAverage="0" bottom="0" percent="0" rank="0" text="" dxfId="1086">
      <formula>IF(VLOOKUP($AH$3,#name?,MATCH(#ref!,#name?,0)+1,0)&gt;0,1,0)</formula>
    </cfRule>
    <cfRule type="expression" priority="6" aboveAverage="0" equalAverage="0" bottom="0" percent="0" rank="0" text="" dxfId="1087">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1" sqref="AB5:HK176 B40"/>
    </sheetView>
  </sheetViews>
  <sheetFormatPr defaultColWidth="12.01171875" defaultRowHeight="13" zeroHeight="false" outlineLevelRow="0" outlineLevelCol="0"/>
  <sheetData>
    <row r="2" customFormat="false" ht="13" hidden="false" customHeight="false" outlineLevel="0" collapsed="false">
      <c r="B2" s="0" t="s">
        <v>370</v>
      </c>
    </row>
    <row r="3" customFormat="false" ht="13" hidden="false" customHeight="false" outlineLevel="0" collapsed="false">
      <c r="B3" s="0" t="s">
        <v>584</v>
      </c>
    </row>
    <row r="4" customFormat="false" ht="13" hidden="false" customHeight="false" outlineLevel="0" collapsed="false">
      <c r="B4" s="0" t="s">
        <v>585</v>
      </c>
    </row>
    <row r="5" customFormat="false" ht="13" hidden="false" customHeight="false" outlineLevel="0" collapsed="false">
      <c r="B5" s="0" t="s">
        <v>586</v>
      </c>
    </row>
    <row r="6" customFormat="false" ht="13" hidden="false" customHeight="false" outlineLevel="0" collapsed="false">
      <c r="B6" s="0" t="s">
        <v>587</v>
      </c>
    </row>
    <row r="7" customFormat="false" ht="13" hidden="false" customHeight="false" outlineLevel="0" collapsed="false">
      <c r="B7" s="0" t="s">
        <v>588</v>
      </c>
    </row>
    <row r="8" customFormat="false" ht="16" hidden="false" customHeight="false" outlineLevel="0" collapsed="false">
      <c r="B8" s="68" t="s">
        <v>589</v>
      </c>
    </row>
    <row r="9" customFormat="false" ht="13" hidden="false" customHeight="false" outlineLevel="0" collapsed="false">
      <c r="B9" s="0" t="s">
        <v>590</v>
      </c>
    </row>
    <row r="10" customFormat="false" ht="13" hidden="false" customHeight="false" outlineLevel="0" collapsed="false">
      <c r="B10" s="69" t="s">
        <v>591</v>
      </c>
    </row>
    <row r="11" customFormat="false" ht="13" hidden="false" customHeight="false" outlineLevel="0" collapsed="false">
      <c r="B11" s="69" t="s">
        <v>592</v>
      </c>
    </row>
    <row r="14" customFormat="false" ht="13" hidden="false" customHeight="false" outlineLevel="0" collapsed="false">
      <c r="B14" s="0" t="s">
        <v>593</v>
      </c>
    </row>
    <row r="20" customFormat="false" ht="13" hidden="false" customHeight="false" outlineLevel="0" collapsed="false">
      <c r="B20" s="0" t="s">
        <v>594</v>
      </c>
    </row>
    <row r="21" customFormat="false" ht="13" hidden="false" customHeight="false" outlineLevel="0" collapsed="false">
      <c r="B21" s="0" t="s">
        <v>595</v>
      </c>
    </row>
    <row r="22" customFormat="false" ht="13" hidden="false" customHeight="false" outlineLevel="0" collapsed="false">
      <c r="B22" s="0" t="s">
        <v>596</v>
      </c>
    </row>
    <row r="23" customFormat="false" ht="13" hidden="false" customHeight="false" outlineLevel="0" collapsed="false">
      <c r="B23" s="0" t="s">
        <v>597</v>
      </c>
    </row>
    <row r="24" customFormat="false" ht="13" hidden="false" customHeight="false" outlineLevel="0" collapsed="false">
      <c r="B24" s="0" t="s">
        <v>383</v>
      </c>
    </row>
    <row r="25" customFormat="false" ht="13" hidden="false" customHeight="false" outlineLevel="0" collapsed="false">
      <c r="B25" s="0" t="s">
        <v>598</v>
      </c>
    </row>
    <row r="26" customFormat="false" ht="13" hidden="false" customHeight="false" outlineLevel="0" collapsed="false">
      <c r="B26" s="0" t="s">
        <v>599</v>
      </c>
    </row>
    <row r="27" customFormat="false" ht="13" hidden="false" customHeight="false" outlineLevel="0" collapsed="false">
      <c r="B27" s="0" t="s">
        <v>600</v>
      </c>
    </row>
    <row r="28" customFormat="false" ht="13" hidden="false" customHeight="false" outlineLevel="0" collapsed="false">
      <c r="B28" s="0" t="s">
        <v>601</v>
      </c>
    </row>
    <row r="29" customFormat="false" ht="13" hidden="false" customHeight="false" outlineLevel="0" collapsed="false">
      <c r="B29" s="0" t="s">
        <v>602</v>
      </c>
    </row>
    <row r="30" customFormat="false" ht="13" hidden="false" customHeight="false" outlineLevel="0" collapsed="false">
      <c r="B30" s="0" t="s">
        <v>603</v>
      </c>
    </row>
    <row r="31" customFormat="false" ht="13" hidden="false" customHeight="false" outlineLevel="0" collapsed="false">
      <c r="B31" s="0" t="s">
        <v>604</v>
      </c>
    </row>
    <row r="32" customFormat="false" ht="13" hidden="false" customHeight="false" outlineLevel="0" collapsed="false">
      <c r="B32" s="0" t="s">
        <v>605</v>
      </c>
    </row>
    <row r="33" customFormat="false" ht="13" hidden="false" customHeight="false" outlineLevel="0" collapsed="false">
      <c r="B33" s="0" t="s">
        <v>606</v>
      </c>
    </row>
    <row r="34" customFormat="false" ht="13" hidden="false" customHeight="false" outlineLevel="0" collapsed="false">
      <c r="B34" s="0" t="s">
        <v>607</v>
      </c>
    </row>
    <row r="35" customFormat="false" ht="13" hidden="false" customHeight="false" outlineLevel="0" collapsed="false">
      <c r="B35" s="0" t="s">
        <v>608</v>
      </c>
    </row>
    <row r="36" customFormat="false" ht="13" hidden="false" customHeight="false" outlineLevel="0" collapsed="false">
      <c r="B36" s="0" t="s">
        <v>609</v>
      </c>
    </row>
    <row r="37" customFormat="false" ht="13" hidden="false" customHeight="false" outlineLevel="0" collapsed="false">
      <c r="B37" s="0" t="s">
        <v>439</v>
      </c>
    </row>
    <row r="38" customFormat="false" ht="13" hidden="false" customHeight="false" outlineLevel="0" collapsed="false">
      <c r="B38" s="0" t="s">
        <v>610</v>
      </c>
    </row>
    <row r="39" customFormat="false" ht="13"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1" sqref="AB5:HK176 B11"/>
    </sheetView>
  </sheetViews>
  <sheetFormatPr defaultColWidth="12.01171875" defaultRowHeight="13" zeroHeight="false" outlineLevelRow="0" outlineLevelCol="0"/>
  <sheetData>
    <row r="2" customFormat="false" ht="13" hidden="false" customHeight="false" outlineLevel="0" collapsed="false">
      <c r="B2" s="0" t="s">
        <v>375</v>
      </c>
    </row>
    <row r="3" customFormat="false" ht="16" hidden="false" customHeight="false" outlineLevel="0" collapsed="false">
      <c r="B3" s="68" t="s">
        <v>612</v>
      </c>
    </row>
    <row r="4" customFormat="false" ht="16" hidden="false" customHeight="false" outlineLevel="0" collapsed="false">
      <c r="B4" s="68" t="s">
        <v>613</v>
      </c>
    </row>
    <row r="5" customFormat="false" ht="13" hidden="false" customHeight="false" outlineLevel="0" collapsed="false">
      <c r="B5" s="0" t="s">
        <v>614</v>
      </c>
    </row>
    <row r="6" customFormat="false" ht="16" hidden="false" customHeight="false" outlineLevel="0" collapsed="false">
      <c r="B6" s="68" t="s">
        <v>615</v>
      </c>
    </row>
    <row r="7" customFormat="false" ht="16" hidden="false" customHeight="false" outlineLevel="0" collapsed="false">
      <c r="B7" s="68" t="s">
        <v>616</v>
      </c>
    </row>
    <row r="8" customFormat="false" ht="13" hidden="false" customHeight="false" outlineLevel="0" collapsed="false">
      <c r="B8" s="0" t="s">
        <v>617</v>
      </c>
    </row>
    <row r="9" customFormat="false" ht="13" hidden="false" customHeight="false" outlineLevel="0" collapsed="false">
      <c r="B9" s="70" t="s">
        <v>618</v>
      </c>
    </row>
    <row r="10" customFormat="false" ht="13" hidden="false" customHeight="false" outlineLevel="0" collapsed="false">
      <c r="B10" s="0" t="s">
        <v>619</v>
      </c>
    </row>
    <row r="11" customFormat="false" ht="13" hidden="false" customHeight="false" outlineLevel="0" collapsed="false">
      <c r="B11" s="0" t="s">
        <v>620</v>
      </c>
    </row>
    <row r="14" customFormat="false" ht="16" hidden="false" customHeight="false" outlineLevel="0" collapsed="false">
      <c r="B14" s="68" t="s">
        <v>621</v>
      </c>
    </row>
    <row r="20" customFormat="false" ht="13" hidden="false" customHeight="false" outlineLevel="0" collapsed="false">
      <c r="B20" s="0" t="s">
        <v>622</v>
      </c>
    </row>
    <row r="21" customFormat="false" ht="13" hidden="false" customHeight="false" outlineLevel="0" collapsed="false">
      <c r="B21" s="0" t="s">
        <v>623</v>
      </c>
    </row>
    <row r="22" customFormat="false" ht="13" hidden="false" customHeight="false" outlineLevel="0" collapsed="false">
      <c r="B22" s="0" t="s">
        <v>567</v>
      </c>
    </row>
    <row r="23" customFormat="false" ht="13" hidden="false" customHeight="false" outlineLevel="0" collapsed="false">
      <c r="B23" s="0" t="s">
        <v>624</v>
      </c>
    </row>
    <row r="24" customFormat="false" ht="13" hidden="false" customHeight="false" outlineLevel="0" collapsed="false">
      <c r="B24" s="0" t="s">
        <v>383</v>
      </c>
    </row>
    <row r="25" customFormat="false" ht="13" hidden="false" customHeight="false" outlineLevel="0" collapsed="false">
      <c r="B25" s="0" t="s">
        <v>625</v>
      </c>
    </row>
    <row r="26" customFormat="false" ht="13" hidden="false" customHeight="false" outlineLevel="0" collapsed="false">
      <c r="B26" s="0" t="s">
        <v>571</v>
      </c>
    </row>
    <row r="27" customFormat="false" ht="13" hidden="false" customHeight="false" outlineLevel="0" collapsed="false">
      <c r="B27" s="0" t="s">
        <v>626</v>
      </c>
    </row>
    <row r="28" customFormat="false" ht="13" hidden="false" customHeight="false" outlineLevel="0" collapsed="false">
      <c r="B28" s="0" t="s">
        <v>627</v>
      </c>
    </row>
    <row r="29" customFormat="false" ht="13" hidden="false" customHeight="false" outlineLevel="0" collapsed="false">
      <c r="B29" s="0" t="s">
        <v>628</v>
      </c>
    </row>
    <row r="30" customFormat="false" ht="13" hidden="false" customHeight="false" outlineLevel="0" collapsed="false">
      <c r="B30" s="0" t="s">
        <v>629</v>
      </c>
    </row>
    <row r="31" customFormat="false" ht="13" hidden="false" customHeight="false" outlineLevel="0" collapsed="false">
      <c r="B31" s="0" t="s">
        <v>630</v>
      </c>
    </row>
    <row r="32" customFormat="false" ht="13" hidden="false" customHeight="false" outlineLevel="0" collapsed="false">
      <c r="B32" s="0" t="s">
        <v>631</v>
      </c>
    </row>
    <row r="33" customFormat="false" ht="13" hidden="false" customHeight="false" outlineLevel="0" collapsed="false">
      <c r="B33" s="0" t="s">
        <v>632</v>
      </c>
    </row>
    <row r="34" customFormat="false" ht="13" hidden="false" customHeight="false" outlineLevel="0" collapsed="false">
      <c r="B34" s="0" t="s">
        <v>633</v>
      </c>
    </row>
    <row r="35" customFormat="false" ht="13" hidden="false" customHeight="false" outlineLevel="0" collapsed="false">
      <c r="B35" s="0" t="s">
        <v>608</v>
      </c>
    </row>
    <row r="36" customFormat="false" ht="13" hidden="false" customHeight="false" outlineLevel="0" collapsed="false">
      <c r="B36" s="0" t="s">
        <v>634</v>
      </c>
    </row>
    <row r="37" customFormat="false" ht="13" hidden="false" customHeight="false" outlineLevel="0" collapsed="false">
      <c r="B37" s="0" t="s">
        <v>552</v>
      </c>
    </row>
    <row r="38" customFormat="false" ht="13" hidden="false" customHeight="false" outlineLevel="0" collapsed="false">
      <c r="B38" s="0" t="s">
        <v>635</v>
      </c>
    </row>
    <row r="39" customFormat="false" ht="13" hidden="false" customHeight="false" outlineLevel="0" collapsed="false">
      <c r="B39" s="0" t="s">
        <v>636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AB5:HK176 B15"/>
    </sheetView>
  </sheetViews>
  <sheetFormatPr defaultColWidth="12.01171875" defaultRowHeight="13" zeroHeight="false" outlineLevelRow="0" outlineLevelCol="0"/>
  <sheetData>
    <row r="2" customFormat="false" ht="13" hidden="false" customHeight="false" outlineLevel="0" collapsed="false">
      <c r="B2" s="0" t="s">
        <v>410</v>
      </c>
    </row>
    <row r="3" customFormat="false" ht="13" hidden="false" customHeight="false" outlineLevel="0" collapsed="false">
      <c r="B3" s="0" t="s">
        <v>637</v>
      </c>
    </row>
    <row r="4" customFormat="false" ht="13" hidden="false" customHeight="false" outlineLevel="0" collapsed="false">
      <c r="B4" s="0" t="s">
        <v>638</v>
      </c>
    </row>
    <row r="5" customFormat="false" ht="13" hidden="false" customHeight="false" outlineLevel="0" collapsed="false">
      <c r="B5" s="0" t="s">
        <v>639</v>
      </c>
    </row>
    <row r="6" customFormat="false" ht="13" hidden="false" customHeight="false" outlineLevel="0" collapsed="false">
      <c r="B6" s="0" t="s">
        <v>640</v>
      </c>
    </row>
    <row r="7" customFormat="false" ht="13" hidden="false" customHeight="false" outlineLevel="0" collapsed="false">
      <c r="B7" s="0" t="s">
        <v>641</v>
      </c>
    </row>
    <row r="8" customFormat="false" ht="13" hidden="false" customHeight="false" outlineLevel="0" collapsed="false">
      <c r="B8" s="0" t="s">
        <v>642</v>
      </c>
    </row>
    <row r="9" customFormat="false" ht="13" hidden="false" customHeight="false" outlineLevel="0" collapsed="false">
      <c r="B9" s="0" t="s">
        <v>643</v>
      </c>
    </row>
    <row r="10" customFormat="false" ht="13" hidden="false" customHeight="false" outlineLevel="0" collapsed="false">
      <c r="B10" s="0" t="s">
        <v>644</v>
      </c>
    </row>
    <row r="11" customFormat="false" ht="13" hidden="false" customHeight="false" outlineLevel="0" collapsed="false">
      <c r="B11" s="0" t="s">
        <v>645</v>
      </c>
    </row>
    <row r="14" customFormat="false" ht="13" hidden="false" customHeight="false" outlineLevel="0" collapsed="false">
      <c r="B14" s="0" t="s">
        <v>646</v>
      </c>
    </row>
    <row r="20" customFormat="false" ht="13" hidden="false" customHeight="false" outlineLevel="0" collapsed="false">
      <c r="B20" s="0" t="s">
        <v>647</v>
      </c>
    </row>
    <row r="21" customFormat="false" ht="13" hidden="false" customHeight="false" outlineLevel="0" collapsed="false">
      <c r="B21" s="0" t="s">
        <v>648</v>
      </c>
    </row>
    <row r="22" customFormat="false" ht="13" hidden="false" customHeight="false" outlineLevel="0" collapsed="false">
      <c r="B22" s="0" t="s">
        <v>649</v>
      </c>
    </row>
    <row r="23" customFormat="false" ht="13" hidden="false" customHeight="false" outlineLevel="0" collapsed="false">
      <c r="B23" s="0" t="s">
        <v>650</v>
      </c>
    </row>
    <row r="24" customFormat="false" ht="13" hidden="false" customHeight="false" outlineLevel="0" collapsed="false">
      <c r="B24" s="0" t="s">
        <v>383</v>
      </c>
    </row>
    <row r="25" customFormat="false" ht="13" hidden="false" customHeight="false" outlineLevel="0" collapsed="false">
      <c r="B25" s="0" t="s">
        <v>651</v>
      </c>
    </row>
    <row r="26" customFormat="false" ht="13" hidden="false" customHeight="false" outlineLevel="0" collapsed="false">
      <c r="B26" s="0" t="s">
        <v>652</v>
      </c>
    </row>
    <row r="27" customFormat="false" ht="13" hidden="false" customHeight="false" outlineLevel="0" collapsed="false">
      <c r="B27" s="0" t="s">
        <v>653</v>
      </c>
    </row>
    <row r="28" customFormat="false" ht="13" hidden="false" customHeight="false" outlineLevel="0" collapsed="false">
      <c r="B28" s="0" t="s">
        <v>654</v>
      </c>
    </row>
    <row r="29" customFormat="false" ht="13" hidden="false" customHeight="false" outlineLevel="0" collapsed="false">
      <c r="B29" s="0" t="s">
        <v>655</v>
      </c>
    </row>
    <row r="30" customFormat="false" ht="13" hidden="false" customHeight="false" outlineLevel="0" collapsed="false">
      <c r="B30" s="0" t="s">
        <v>656</v>
      </c>
    </row>
    <row r="31" customFormat="false" ht="13" hidden="false" customHeight="false" outlineLevel="0" collapsed="false">
      <c r="B31" s="0" t="s">
        <v>657</v>
      </c>
    </row>
    <row r="32" customFormat="false" ht="13" hidden="false" customHeight="false" outlineLevel="0" collapsed="false">
      <c r="B32" s="0" t="s">
        <v>658</v>
      </c>
    </row>
    <row r="33" customFormat="false" ht="13" hidden="false" customHeight="false" outlineLevel="0" collapsed="false">
      <c r="B33" s="0" t="s">
        <v>659</v>
      </c>
    </row>
    <row r="34" customFormat="false" ht="13" hidden="false" customHeight="false" outlineLevel="0" collapsed="false">
      <c r="B34" s="0" t="s">
        <v>660</v>
      </c>
    </row>
    <row r="35" customFormat="false" ht="13" hidden="false" customHeight="false" outlineLevel="0" collapsed="false">
      <c r="B35" s="0" t="s">
        <v>661</v>
      </c>
    </row>
    <row r="36" customFormat="false" ht="13" hidden="false" customHeight="false" outlineLevel="0" collapsed="false">
      <c r="B36" s="0" t="s">
        <v>551</v>
      </c>
    </row>
    <row r="37" customFormat="false" ht="13" hidden="false" customHeight="false" outlineLevel="0" collapsed="false">
      <c r="B37" s="0" t="s">
        <v>439</v>
      </c>
    </row>
    <row r="38" customFormat="false" ht="13" hidden="false" customHeight="false" outlineLevel="0" collapsed="false">
      <c r="B38" s="0" t="s">
        <v>662</v>
      </c>
    </row>
    <row r="39" customFormat="false" ht="13" hidden="false" customHeight="false" outlineLevel="0" collapsed="false">
      <c r="B39" s="0" t="s">
        <v>663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2021-02-28T23:29:51Z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