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<sst xmlns="http://schemas.openxmlformats.org/spreadsheetml/2006/main" count="807" uniqueCount="658">
  <si>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</si>
  <si>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</si>
  <si>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</si>
  <si>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</si>
  <si>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</si>
  <si>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</si>
  <si>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</si>
  <si>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</si>
  <si>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</si>
  <si>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</si>
  <si>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</si>
  <si>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</si>
  <si>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</si>
  <si>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</si>
  <si>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</si>
  <si>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</si>
  <si>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</si>
  <si>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</si>
  <si>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</si>
  <si>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</si>
  <si>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</si>
  <si>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</si>
  <si>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</si>
  <si>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</si>
  <si>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</si>
  <si>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</si>
  <si>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</si>
  <si>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</si>
  <si>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</si>
  <si>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</si>
  <si>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</si>
  <si>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</si>
  <si>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</si>
  <si>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</si>
  <si>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</si>
  <si>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</si>
  <si>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</si>
  <si>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</si>
  <si>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</si>
  <si>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</si>
  <si>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</si>
  <si>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</si>
  <si>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</si>
  <si>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</si>
  <si>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</si>
  <si>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</si>
  <si>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</si>
  <si>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</si>
  <si>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</si>
  <si>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</si>
  <si>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</si>
  <si>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</si>
  <si>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</si>
  <si>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</si>
  <si>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</si>
  <si>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</si>
  <si>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</si>
  <si>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</si>
  <si>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</si>
  <si>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</si>
  <si>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</si>
  <si>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</si>
  <si>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</si>
  <si>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</si>
  <si>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</si>
  <si>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</si>
  <si>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</si>
  <si>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</si>
  <si>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</si>
  <si>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</si>
  <si>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</si>
  <si>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</si>
  <si>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</si>
  <si>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</si>
  <si>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</si>
  <si>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</si>
  <si>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</si>
  <si>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</si>
  <si>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</si>
  <si>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</si>
  <si>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</si>
  <si>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</si>
  <si>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</si>
  <si>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</si>
  <si>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</si>
  <si>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</si>
  <si>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</si>
  <si>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</si>
  <si>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</si>
  <si>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</si>
  <si>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</si>
  <si>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</si>
  <si>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</si>
  <si>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</si>
  <si>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</si>
  <si>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</si>
  <si>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</si>
  <si>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</si>
  <si>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</si>
  <si>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</si>
  <si>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</si>
  <si>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</si>
  <si>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</si>
  <si>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</si>
  <si>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</si>
  <si>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</si>
  <si>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</si>
  <si>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</si>
  <si>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</si>
  <si>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</si>
  <si>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</si>
  <si>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</si>
  <si>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</si>
  <si>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</si>
  <si>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</si>
  <si>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</si>
  <si>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</si>
  <si>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</si>
  <si>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</si>
  <si>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</si>
  <si>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</si>
  <si>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</si>
  <si>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</si>
  <si>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</si>
  <si>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</si>
  <si>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</si>
  <si>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</si>
  <si>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</si>
  <si>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</si>
  <si>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</si>
  <si>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</si>
  <si>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</si>
  <si>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</si>
  <si>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</si>
  <si>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</si>
  <si>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</si>
  <si>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</si>
  <si>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</si>
  <si>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</si>
  <si>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</si>
  <si>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</si>
  <si>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</si>
  <si>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</si>
  <si>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</si>
  <si>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</si>
  <si>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</si>
  <si>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</si>
  <si>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</si>
  <si>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</si>
  <si>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</si>
  <si>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</si>
  <si>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</si>
  <si>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</si>
  <si>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</si>
  <si>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</si>
  <si>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</si>
  <si>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</si>
  <si>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</si>
  <si>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</si>
  <si>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</si>
  <si>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</si>
  <si>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</si>
  <si>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</si>
  <si>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</si>
  <si>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</si>
  <si>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</si>
  <si>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</si>
  <si>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</si>
  <si>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</si>
  <si>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</si>
  <si>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</si>
  <si>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</si>
  <si>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</si>
  <si>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</si>
  <si>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</si>
  <si>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</si>
  <si>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</si>
  <si>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</si>
  <si>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</si>
  <si>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</si>
  <si>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</si>
  <si>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</si>
  <si>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</si>
  <si>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</si>
  <si>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</si>
  <si>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</si>
  <si>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</si>
  <si>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</si>
  <si>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</si>
  <si>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</si>
  <si>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</si>
  <si>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</si>
  <si>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</si>
  <si>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</si>
  <si>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</si>
  <si>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</si>
  <si>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</si>
  <si>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</si>
  <si>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</si>
  <si>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</si>
  <si>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</si>
  <si>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</si>
  <si>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</si>
  <si>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</si>
  <si>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</si>
  <si>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</si>
  <si>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</si>
  <si>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</si>
  <si>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</si>
  <si>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</si>
  <si>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</si>
  <si>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</si>
  <si>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</si>
  <si>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</si>
  <si>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</si>
  <si>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</si>
  <si>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</si>
  <si>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</si>
  <si>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</si>
  <si>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</si>
  <si>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</si>
  <si>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</si>
  <si>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</si>
  <si>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</si>
  <si>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</si>
  <si>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</si>
  <si>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</si>
  <si>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</si>
  <si>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</si>
  <si>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</si>
  <si>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</si>
  <si>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</si>
  <si>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</si>
  <si>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</si>
  <si>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</si>
  <si>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</si>
  <si>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</si>
  <si>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</si>
  <si>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</si>
  <si>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</si>
  <si>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</si>
  <si>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</si>
  <si>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</si>
  <si>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</si>
  <si>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</si>
  <si>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</si>
  <si>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</si>
  <si>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</si>
  <si>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</si>
  <si>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</si>
  <si>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</si>
  <si>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</si>
  <si>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</si>
  <si>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</si>
  <si>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</si>
  <si>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</si>
  <si>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</si>
  <si>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</si>
  <si>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</si>
  <si>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</si>
  <si>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</si>
  <si>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</si>
  <si>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</si>
  <si>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</si>
  <si>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</si>
  <si>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</si>
  <si>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</si>
  <si>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</si>
  <si>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</si>
  <si>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</si>
  <si>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</si>
  <si>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</si>
  <si>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</si>
  <si>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</si>
  <si>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</si>
  <si>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</si>
  <si>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</si>
  <si>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</si>
  <si>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</si>
  <si>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</si>
  <si>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</si>
  <si>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</si>
  <si>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</si>
  <si>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</si>
  <si>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</si>
  <si>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</si>
  <si>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</si>
  <si>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</si>
  <si>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</si>
  <si>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</si>
  <si>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</si>
  <si>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</si>
  <si>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</si>
  <si>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</si>
  <si>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</si>
  <si>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</si>
  <si>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</si>
  <si>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</si>
  <si>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</si>
  <si>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</si>
  <si>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</si>
  <si>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</si>
  <si>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</si>
  <si>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</si>
  <si>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</si>
  <si>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</si>
  <si>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</si>
  <si>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</si>
  <si>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</si>
  <si>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</si>
  <si>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</si>
  <si>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</si>
  <si>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</si>
  <si>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</si>
  <si>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</si>
  <si>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</si>
  <si>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</si>
  <si>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</si>
  <si>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</si>
  <si>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</si>
  <si>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</si>
  <si>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</si>
  <si>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</si>
  <si>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</si>
  <si>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</si>
  <si>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</si>
  <si>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</si>
  <si>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</si>
  <si>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</si>
  <si>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</si>
  <si>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</si>
  <si>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</si>
  <si>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</si>
  <si>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</si>
  <si>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</si>
  <si>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</si>
  <si>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</si>
  <si>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</si>
  <si>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</si>
  <si>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</si>
  <si>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</si>
  <si>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</si>
  <si>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</si>
  <si>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</si>
  <si>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</si>
  <si>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</si>
  <si>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</si>
  <si>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</si>
  <si>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</si>
  <si>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</si>
  <si>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</si>
  <si>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</si>
  <si>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</si>
  <si>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</si>
  <si>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</si>
  <si>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</si>
  <si>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</si>
  <si>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</si>
  <si>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</si>
  <si>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</si>
  <si>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</si>
  <si>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</si>
  <si>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</si>
  <si>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</si>
  <si>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</si>
  <si>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</si>
  <si>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</si>
  <si>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</si>
  <si>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</si>
  <si>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</si>
  <si>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</si>
  <si>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</si>
  <si>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</si>
  <si>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</si>
  <si>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</si>
  <si>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</si>
  <si>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</si>
  <si>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</si>
  <si>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</si>
  <si>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</si>
  <si>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</si>
  <si>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</si>
  <si>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</si>
  <si>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</si>
  <si>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</si>
  <si>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</si>
  <si>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</si>
  <si>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</si>
  <si>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Lenovo/X240/BL/NOR</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</si>
  <si>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</si>
  <si>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</si>
  <si>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</si>
  <si>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</si>
  <si>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</si>
  <si>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</si>
  <si>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</si>
  <si>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</si>
  <si>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</si>
  <si>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</si>
  <si>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</si>
  <si>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</si>
  <si>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</si>
  <si>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</si>
  <si>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</si>
  <si>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</si>
  <si>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</si>
  <si>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</si>
  <si>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</si>
  <si>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</si>
  <si>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</si>
  <si>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</si>
  <si>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</si>
  <si>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</si>
  <si>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</si>
  <si>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</si>
  <si>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</si>
  <si>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</si>
  <si>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</si>
  <si>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</si>
  <si>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</si>
  <si>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</si>
  <si>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</si>
  <si>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</si>
  <si>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</si>
  <si>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</si>
  <si>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</si>
  <si>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</si>
  <si>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</si>
  <si>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PartialUpdate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</si>
  <si>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</si>
  <si>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</si>
  <si>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</si>
  <si>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</si>
  <si>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</si>
  <si>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</si>
  <si>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</si>
  <si>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</si>
  <si>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</si>
  <si>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</si>
  <si>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</si>
  <si>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Lenovo/X240/RG/DE</t>
  </si>
  <si>
    <t xml:space="preserve">Bullet Point 2:</t>
  </si>
  <si>
    <t xml:space="preserve">Lenovo X240 RG - FR</t>
  </si>
  <si>
    <t xml:space="preserve">Lenovo/X240/RG/FR</t>
  </si>
  <si>
    <t xml:space="preserve">Bullet Point 5:</t>
  </si>
  <si>
    <t xml:space="preserve">Lenovo X240 RG - IT</t>
  </si>
  <si>
    <t xml:space="preserve">Lenovo/X240/RG/IT</t>
  </si>
  <si>
    <t xml:space="preserve">Bullet Point 4:</t>
  </si>
  <si>
    <t xml:space="preserve">Lenovo X240 RG - ES</t>
  </si>
  <si>
    <t xml:space="preserve">Lenovo/X240/RG/ES</t>
  </si>
  <si>
    <t xml:space="preserve">Lenovo X240 RG - UK</t>
  </si>
  <si>
    <t xml:space="preserve">Lenovo/X240/RG/UK</t>
  </si>
  <si>
    <t xml:space="preserve">Lenovo X240 RG - NOR</t>
  </si>
  <si>
    <t xml:space="preserve">Lenovo/X240/RG/NOR</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</si>
  <si>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</si>
  <si>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</si>
  <si>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</si>
  <si>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</si>
  <si>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</si>
  <si>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</si>
  <si>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</si>
  <si>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</si>
  <si>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</si>
  <si>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</si>
  <si>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</si>
  <si>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</si>
  <si>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</si>
  <si>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</si>
  <si>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</si>
  <si>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</si>
  <si>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Lenovo X240 RG - PL</t>
  </si>
  <si>
    <t xml:space="preserve">Marketplace</t>
  </si>
  <si>
    <t xml:space="preserve">Lenovo X240 RG - PT</t>
  </si>
  <si>
    <t xml:space="preserve">04Y0960</t>
  </si>
  <si>
    <t xml:space="preserve">Lenovo X240 RG - SE/FI</t>
  </si>
  <si>
    <t xml:space="preserve">Lenovo X240 RG - CH</t>
  </si>
  <si>
    <t xml:space="preserve">04Y0927</t>
  </si>
  <si>
    <t xml:space="preserve">Lenovo X240 RG - US INT</t>
  </si>
  <si>
    <t xml:space="preserve">Lenovo/X240/RG/USI</t>
  </si>
  <si>
    <t xml:space="preserve">Lenovo X240 - US regular</t>
  </si>
  <si>
    <t xml:space="preserve">Lenovo/X240/RG/US</t>
  </si>
  <si>
    <t xml:space="preserve">Russian</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</si>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</sst>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v>
      </c>
      <c r="B5" s="38" t="str">
        <f aca="false">IF(ISBLANK(Values!E4),"",Values!F4)</f>
        <v>Lenovo X240 BL - DE</v>
      </c>
      <c r="C5" s="32"/>
      <c r="D5" s="30" t="n">
        <f aca="false">IF(ISBLANK(Values!E4),"",Values!E4)</f>
        <v>5714401240204</v>
      </c>
      <c r="E5" s="31" t="str">
        <f aca="false">IF(ISBLANK(Values!E4),"","EAN")</f>
        <v>EAN</v>
      </c>
      <c r="F5" s="28"/>
      <c r="G5" s="32"/>
      <c r="H5" s="27"/>
      <c r="I5" s="27"/>
      <c r="J5" s="39"/>
      <c r="K5" s="28"/>
      <c r="L5" s="40"/>
      <c r="M5" s="41" t="str">
        <f aca="false">IF(ISBLANK(Values!E4),"",Values!$M4)</f>
        <v>https://raw.githubusercontent.com/PatrickVibild/TellusAmazonPictures/master/pictures/Lenovo/X240/BL/DE/1.jpg</v>
      </c>
      <c r="N5" s="41" t="str">
        <f aca="false">IF(ISBLANK(Values!$F4),"",Values!N4)</f>
        <v>https://raw.githubusercontent.com/PatrickVibild/TellusAmazonPictures/master/pictures/Lenovo/X240/BL/DE/2.jpg</v>
      </c>
      <c r="O5" s="41" t="str">
        <f aca="false">IF(ISBLANK(Values!$F4),"",Values!O4)</f>
        <v>https://raw.githubusercontent.com/PatrickVibild/TellusAmazonPictures/master/pictures/Lenovo/X240/BL/DE/3.jpg</v>
      </c>
      <c r="P5" s="41" t="str">
        <f aca="false">IF(ISBLANK(Values!$F4),"",Values!P4)</f>
        <v>https://raw.githubusercontent.com/PatrickVibild/TellusAmazonPictures/master/pictures/Lenovo/X240/BL/DE/4.jpg</v>
      </c>
      <c r="Q5" s="41" t="str">
        <f aca="false">IF(ISBLANK(Values!$F4),"",Values!Q4)</f>
        <v>https://raw.githubusercontent.com/PatrickVibild/TellusAmazonPictures/master/pictures/Lenovo/X240/BL/DE/5.jpg</v>
      </c>
      <c r="R5" s="41" t="str">
        <f aca="false">IF(ISBLANK(Values!$F4),"",Values!R4)</f>
        <v>https://raw.githubusercontent.com/PatrickVibild/TellusAmazonPictures/master/pictures/Lenovo/X240/BL/DE/6.jpg</v>
      </c>
      <c r="S5" s="41" t="str">
        <f aca="false">IF(ISBLANK(Values!$F4),"",Values!S4)</f>
        <v>https://raw.githubusercontent.com/PatrickVibild/TellusAmazonPictures/master/pictures/Lenovo/X240/BL/DE/7.jpg</v>
      </c>
      <c r="T5" s="41" t="str">
        <f aca="false">IF(ISBLANK(Values!$F4),"",Values!T4)</f>
        <v>https://raw.githubusercontent.com/PatrickVibild/TellusAmazonPictures/master/pictures/Lenovo/X240/BL/DE/8.jpg</v>
      </c>
      <c r="U5" s="41" t="str">
        <f aca="false">IF(ISBLANK(Values!$F4),"",Values!U4)</f>
        <v>https://raw.githubusercontent.com/PatrickVibild/TellusAmazonPictures/master/pictures/Lenovo/X240/BL/DE/9.jpg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v>
      </c>
      <c r="B6" s="38" t="str">
        <f aca="false">IF(ISBLANK(Values!E5),"",Values!F5)</f>
        <v>Lenovo X240 - FR</v>
      </c>
      <c r="C6" s="32"/>
      <c r="D6" s="30" t="n">
        <f aca="false">IF(ISBLANK(Values!E5),"",Values!E5)</f>
        <v>5714401240020</v>
      </c>
      <c r="E6" s="31" t="str">
        <f aca="false">IF(ISBLANK(Values!E5),"","EAN")</f>
        <v>EAN</v>
      </c>
      <c r="F6" s="28"/>
      <c r="G6" s="32"/>
      <c r="H6" s="27"/>
      <c r="I6" s="27"/>
      <c r="J6" s="39"/>
      <c r="K6" s="28"/>
      <c r="L6" s="40"/>
      <c r="M6" s="41" t="str">
        <f aca="false">IF(ISBLANK(Values!E5),"",Values!$M5)</f>
        <v>https://raw.githubusercontent.com/PatrickVibild/TellusAmazonPictures/master/pictures/Lenovo/X240/BL/FR/1.jpg</v>
      </c>
      <c r="N6" s="41" t="str">
        <f aca="false">IF(ISBLANK(Values!$F5),"",Values!N5)</f>
        <v>https://raw.githubusercontent.com/PatrickVibild/TellusAmazonPictures/master/pictures/Lenovo/X240/BL/FR/2.jpg</v>
      </c>
      <c r="O6" s="41" t="str">
        <f aca="false">IF(ISBLANK(Values!$F5),"",Values!O5)</f>
        <v>https://raw.githubusercontent.com/PatrickVibild/TellusAmazonPictures/master/pictures/Lenovo/X240/BL/FR/3.jpg</v>
      </c>
      <c r="P6" s="41" t="str">
        <f aca="false">IF(ISBLANK(Values!$F5),"",Values!P5)</f>
        <v>https://raw.githubusercontent.com/PatrickVibild/TellusAmazonPictures/master/pictures/Lenovo/X240/BL/FR/4.jpg</v>
      </c>
      <c r="Q6" s="41" t="str">
        <f aca="false">IF(ISBLANK(Values!$F5),"",Values!Q5)</f>
        <v>https://raw.githubusercontent.com/PatrickVibild/TellusAmazonPictures/master/pictures/Lenovo/X240/BL/FR/5.jpg</v>
      </c>
      <c r="R6" s="41" t="str">
        <f aca="false">IF(ISBLANK(Values!$F5),"",Values!R5)</f>
        <v>https://raw.githubusercontent.com/PatrickVibild/TellusAmazonPictures/master/pictures/Lenovo/X240/BL/FR/6.jpg</v>
      </c>
      <c r="S6" s="41" t="str">
        <f aca="false">IF(ISBLANK(Values!$F5),"",Values!S5)</f>
        <v>https://raw.githubusercontent.com/PatrickVibild/TellusAmazonPictures/master/pictures/Lenovo/X240/BL/FR/7.jpg</v>
      </c>
      <c r="T6" s="41" t="str">
        <f aca="false">IF(ISBLANK(Values!$F5),"",Values!T5)</f>
        <v>https://raw.githubusercontent.com/PatrickVibild/TellusAmazonPictures/master/pictures/Lenovo/X240/BL/FR/8.jpg</v>
      </c>
      <c r="U6" s="41" t="str">
        <f aca="false">IF(ISBLANK(Values!$F5),"",Values!U5)</f>
        <v>https://raw.githubusercontent.com/PatrickVibild/TellusAmazonPictures/master/pictures/Lenovo/X240/BL/FR/9.jpg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v>
      </c>
      <c r="B7" s="38" t="str">
        <f aca="false">IF(ISBLANK(Values!E6),"",Values!F6)</f>
        <v>Lenovo X240 - IT FBA</v>
      </c>
      <c r="C7" s="32"/>
      <c r="D7" s="30" t="n">
        <f aca="false">IF(ISBLANK(Values!E6),"",Values!E6)</f>
        <v>5714401240037</v>
      </c>
      <c r="E7" s="31" t="str">
        <f aca="false">IF(ISBLANK(Values!E6),"","EAN")</f>
        <v>EAN</v>
      </c>
      <c r="F7" s="28"/>
      <c r="G7" s="32"/>
      <c r="H7" s="27"/>
      <c r="I7" s="27"/>
      <c r="J7" s="39"/>
      <c r="K7" s="28"/>
      <c r="L7" s="40"/>
      <c r="M7" s="41" t="str">
        <f aca="false">IF(ISBLANK(Values!E6),"",Values!$M6)</f>
        <v>https://raw.githubusercontent.com/PatrickVibild/TellusAmazonPictures/master/pictures/Lenovo/X240/BL/IT/1.jpg</v>
      </c>
      <c r="N7" s="41" t="str">
        <f aca="false">IF(ISBLANK(Values!$F6),"",Values!N6)</f>
        <v>https://raw.githubusercontent.com/PatrickVibild/TellusAmazonPictures/master/pictures/Lenovo/X240/BL/IT/2.jpg</v>
      </c>
      <c r="O7" s="41" t="str">
        <f aca="false">IF(ISBLANK(Values!$F6),"",Values!O6)</f>
        <v>https://raw.githubusercontent.com/PatrickVibild/TellusAmazonPictures/master/pictures/Lenovo/X240/BL/IT/3.jpg</v>
      </c>
      <c r="P7" s="41" t="str">
        <f aca="false">IF(ISBLANK(Values!$F6),"",Values!P6)</f>
        <v>https://raw.githubusercontent.com/PatrickVibild/TellusAmazonPictures/master/pictures/Lenovo/X240/BL/IT/4.jpg</v>
      </c>
      <c r="Q7" s="41" t="str">
        <f aca="false">IF(ISBLANK(Values!$F6),"",Values!Q6)</f>
        <v>https://raw.githubusercontent.com/PatrickVibild/TellusAmazonPictures/master/pictures/Lenovo/X240/BL/IT/5.jpg</v>
      </c>
      <c r="R7" s="41" t="str">
        <f aca="false">IF(ISBLANK(Values!$F6),"",Values!R6)</f>
        <v>https://raw.githubusercontent.com/PatrickVibild/TellusAmazonPictures/master/pictures/Lenovo/X240/BL/IT/6.jpg</v>
      </c>
      <c r="S7" s="41" t="str">
        <f aca="false">IF(ISBLANK(Values!$F6),"",Values!S6)</f>
        <v>https://raw.githubusercontent.com/PatrickVibild/TellusAmazonPictures/master/pictures/Lenovo/X240/BL/IT/7.jpg</v>
      </c>
      <c r="T7" s="41" t="str">
        <f aca="false">IF(ISBLANK(Values!$F6),"",Values!T6)</f>
        <v>https://raw.githubusercontent.com/PatrickVibild/TellusAmazonPictures/master/pictures/Lenovo/X240/BL/IT/8.jpg</v>
      </c>
      <c r="U7" s="41" t="str">
        <f aca="false">IF(ISBLANK(Values!$F6),"",Values!U6)</f>
        <v>https://raw.githubusercontent.com/PatrickVibild/TellusAmazonPictures/master/pictures/Lenovo/X240/BL/IT/9.jpg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v>
      </c>
      <c r="B8" s="38" t="str">
        <f aca="false">IF(ISBLANK(Values!E7),"",Values!F7)</f>
        <v>Lenovo X240 BL - ES</v>
      </c>
      <c r="C8" s="32"/>
      <c r="D8" s="30" t="n">
        <f aca="false">IF(ISBLANK(Values!E7),"",Values!E7)</f>
        <v>5714401240044</v>
      </c>
      <c r="E8" s="31" t="str">
        <f aca="false">IF(ISBLANK(Values!E7),"","EAN")</f>
        <v>EAN</v>
      </c>
      <c r="F8" s="28"/>
      <c r="G8" s="32"/>
      <c r="H8" s="27"/>
      <c r="I8" s="27"/>
      <c r="J8" s="39"/>
      <c r="K8" s="28"/>
      <c r="L8" s="40"/>
      <c r="M8" s="41" t="str">
        <f aca="false">IF(ISBLANK(Values!E7),"",Values!$M7)</f>
        <v>https://raw.githubusercontent.com/PatrickVibild/TellusAmazonPictures/master/pictures/Lenovo/X240/BL/ES/1.jpg</v>
      </c>
      <c r="N8" s="41" t="str">
        <f aca="false">IF(ISBLANK(Values!$F7),"",Values!N7)</f>
        <v>https://raw.githubusercontent.com/PatrickVibild/TellusAmazonPictures/master/pictures/Lenovo/X240/BL/ES/2.jpg</v>
      </c>
      <c r="O8" s="41" t="str">
        <f aca="false">IF(ISBLANK(Values!$F7),"",Values!O7)</f>
        <v>https://raw.githubusercontent.com/PatrickVibild/TellusAmazonPictures/master/pictures/Lenovo/X240/BL/ES/3.jpg</v>
      </c>
      <c r="P8" s="41" t="str">
        <f aca="false">IF(ISBLANK(Values!$F7),"",Values!P7)</f>
        <v>https://raw.githubusercontent.com/PatrickVibild/TellusAmazonPictures/master/pictures/Lenovo/X240/BL/ES/4.jpg</v>
      </c>
      <c r="Q8" s="41" t="str">
        <f aca="false">IF(ISBLANK(Values!$F7),"",Values!Q7)</f>
        <v>https://raw.githubusercontent.com/PatrickVibild/TellusAmazonPictures/master/pictures/Lenovo/X240/BL/ES/5.jpg</v>
      </c>
      <c r="R8" s="41" t="str">
        <f aca="false">IF(ISBLANK(Values!$F7),"",Values!R7)</f>
        <v>https://raw.githubusercontent.com/PatrickVibild/TellusAmazonPictures/master/pictures/Lenovo/X240/BL/ES/6.jpg</v>
      </c>
      <c r="S8" s="41" t="str">
        <f aca="false">IF(ISBLANK(Values!$F7),"",Values!S7)</f>
        <v>https://raw.githubusercontent.com/PatrickVibild/TellusAmazonPictures/master/pictures/Lenovo/X240/BL/ES/7.jpg</v>
      </c>
      <c r="T8" s="41" t="str">
        <f aca="false">IF(ISBLANK(Values!$F7),"",Values!T7)</f>
        <v>https://raw.githubusercontent.com/PatrickVibild/TellusAmazonPictures/master/pictures/Lenovo/X240/BL/ES/8.jpg</v>
      </c>
      <c r="U8" s="41" t="str">
        <f aca="false">IF(ISBLANK(Values!$F7),"",Values!U7)</f>
        <v>https://raw.githubusercontent.com/PatrickVibild/TellusAmazonPictures/master/pictures/Lenovo/X240/BL/ES/9.jpg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v>
      </c>
      <c r="B9" s="38" t="str">
        <f aca="false">IF(ISBLANK(Values!E8),"",Values!F8)</f>
        <v>Lenovo X240 - UK FBA</v>
      </c>
      <c r="C9" s="32"/>
      <c r="D9" s="30" t="n">
        <f aca="false">IF(ISBLANK(Values!E8),"",Values!E8)</f>
        <v>5714401240051</v>
      </c>
      <c r="E9" s="31" t="str">
        <f aca="false">IF(ISBLANK(Values!E8),"","EAN")</f>
        <v>EAN</v>
      </c>
      <c r="F9" s="28"/>
      <c r="G9" s="32"/>
      <c r="H9" s="27"/>
      <c r="I9" s="27"/>
      <c r="J9" s="39"/>
      <c r="K9" s="28"/>
      <c r="L9" s="40"/>
      <c r="M9" s="41" t="str">
        <f aca="false">IF(ISBLANK(Values!E8),"",Values!$M8)</f>
        <v>https://raw.githubusercontent.com/PatrickVibild/TellusAmazonPictures/master/pictures/Lenovo/X240/BL/UK/1.jpg</v>
      </c>
      <c r="N9" s="41" t="str">
        <f aca="false">IF(ISBLANK(Values!$F8),"",Values!N8)</f>
        <v>https://raw.githubusercontent.com/PatrickVibild/TellusAmazonPictures/master/pictures/Lenovo/X240/BL/UK/2.jpg</v>
      </c>
      <c r="O9" s="41" t="str">
        <f aca="false">IF(ISBLANK(Values!$F8),"",Values!O8)</f>
        <v>https://raw.githubusercontent.com/PatrickVibild/TellusAmazonPictures/master/pictures/Lenovo/X240/BL/UK/3.jpg</v>
      </c>
      <c r="P9" s="41" t="str">
        <f aca="false">IF(ISBLANK(Values!$F8),"",Values!P8)</f>
        <v>https://raw.githubusercontent.com/PatrickVibild/TellusAmazonPictures/master/pictures/Lenovo/X240/BL/UK/4.jpg</v>
      </c>
      <c r="Q9" s="41" t="str">
        <f aca="false">IF(ISBLANK(Values!$F8),"",Values!Q8)</f>
        <v>https://raw.githubusercontent.com/PatrickVibild/TellusAmazonPictures/master/pictures/Lenovo/X240/BL/UK/5.jpg</v>
      </c>
      <c r="R9" s="41" t="str">
        <f aca="false">IF(ISBLANK(Values!$F8),"",Values!R8)</f>
        <v>https://raw.githubusercontent.com/PatrickVibild/TellusAmazonPictures/master/pictures/Lenovo/X240/BL/UK/6.jpg</v>
      </c>
      <c r="S9" s="41" t="str">
        <f aca="false">IF(ISBLANK(Values!$F8),"",Values!S8)</f>
        <v>https://raw.githubusercontent.com/PatrickVibild/TellusAmazonPictures/master/pictures/Lenovo/X240/BL/UK/7.jpg</v>
      </c>
      <c r="T9" s="41" t="str">
        <f aca="false">IF(ISBLANK(Values!$F8),"",Values!T8)</f>
        <v>https://raw.githubusercontent.com/PatrickVibild/TellusAmazonPictures/master/pictures/Lenovo/X240/BL/UK/8.jpg</v>
      </c>
      <c r="U9" s="41" t="str">
        <f aca="false">IF(ISBLANK(Values!$F8),"",Values!U8)</f>
        <v>https://raw.githubusercontent.com/PatrickVibild/TellusAmazonPictures/master/pictures/Lenovo/X240/BL/UK/9.jpg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v>
      </c>
      <c r="B10" s="38" t="str">
        <f aca="false">IF(ISBLANK(Values!E9),"",Values!F9)</f>
        <v>Lenovo X240 BL - NOR</v>
      </c>
      <c r="C10" s="32"/>
      <c r="D10" s="30" t="n">
        <f aca="false">IF(ISBLANK(Values!E9),"",Values!E9)</f>
        <v>5714401240068</v>
      </c>
      <c r="E10" s="31" t="str">
        <f aca="false">IF(ISBLANK(Values!E9),"","EAN")</f>
        <v>EAN</v>
      </c>
      <c r="F10" s="28"/>
      <c r="G10" s="32"/>
      <c r="H10" s="27"/>
      <c r="I10" s="27"/>
      <c r="J10" s="39"/>
      <c r="K10" s="28"/>
      <c r="L10" s="40"/>
      <c r="M10" s="41" t="str">
        <f aca="false">IF(ISBLANK(Values!E9),"",Values!$M9)</f>
        <v>https://raw.githubusercontent.com/PatrickVibild/TellusAmazonPictures/master/pictures/Lenovo/X240/BL/NOR/1.jpg</v>
      </c>
      <c r="N10" s="41" t="str">
        <f aca="false">IF(ISBLANK(Values!$F9),"",Values!N9)</f>
        <v>https://raw.githubusercontent.com/PatrickVibild/TellusAmazonPictures/master/pictures/Lenovo/X240/BL/NOR/2.jpg</v>
      </c>
      <c r="O10" s="41" t="str">
        <f aca="false">IF(ISBLANK(Values!$F9),"",Values!O9)</f>
        <v>https://raw.githubusercontent.com/PatrickVibild/TellusAmazonPictures/master/pictures/Lenovo/X240/BL/NOR/3.jpg</v>
      </c>
      <c r="P10" s="41" t="str">
        <f aca="false">IF(ISBLANK(Values!$F9),"",Values!P9)</f>
        <v>https://raw.githubusercontent.com/PatrickVibild/TellusAmazonPictures/master/pictures/Lenovo/X240/BL/NOR/4.jpg</v>
      </c>
      <c r="Q10" s="41" t="str">
        <f aca="false">IF(ISBLANK(Values!$F9),"",Values!Q9)</f>
        <v>https://raw.githubusercontent.com/PatrickVibild/TellusAmazonPictures/master/pictures/Lenovo/X240/BL/NOR/5.jpg</v>
      </c>
      <c r="R10" s="41" t="str">
        <f aca="false">IF(ISBLANK(Values!$F9),"",Values!R9)</f>
        <v>https://raw.githubusercontent.com/PatrickVibild/TellusAmazonPictures/master/pictures/Lenovo/X240/BL/NOR/6.jpg</v>
      </c>
      <c r="S10" s="41" t="str">
        <f aca="false">IF(ISBLANK(Values!$F9),"",Values!S9)</f>
        <v>https://raw.githubusercontent.com/PatrickVibild/TellusAmazonPictures/master/pictures/Lenovo/X240/BL/NOR/7.jpg</v>
      </c>
      <c r="T10" s="41" t="str">
        <f aca="false">IF(ISBLANK(Values!$F9),"",Values!T9)</f>
        <v>https://raw.githubusercontent.com/PatrickVibild/TellusAmazonPictures/master/pictures/Lenovo/X240/BL/NOR/8.jpg</v>
      </c>
      <c r="U10" s="41" t="str">
        <f aca="false">IF(ISBLANK(Values!$F9),"",Values!U9)</f>
        <v>https://raw.githubusercontent.com/PatrickVibild/TellusAmazonPictures/master/pictures/Lenovo/X240/BL/NOR/9.jpg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v>
      </c>
      <c r="B11" s="38" t="str">
        <f aca="false">IF(ISBLANK(Values!E10),"",Values!F10)</f>
        <v>Lenovo X240 - BE</v>
      </c>
      <c r="C11" s="32"/>
      <c r="D11" s="30" t="n">
        <f aca="false">IF(ISBLANK(Values!E10),"",Values!E10)</f>
        <v>5714401240075</v>
      </c>
      <c r="E11" s="31" t="str">
        <f aca="false">IF(ISBLANK(Values!E10),"","EAN")</f>
        <v>EAN</v>
      </c>
      <c r="F11" s="28"/>
      <c r="G11" s="32"/>
      <c r="H11" s="27"/>
      <c r="I11" s="27"/>
      <c r="J11" s="39"/>
      <c r="K11" s="28"/>
      <c r="L11" s="40"/>
      <c r="M11" s="41" t="str">
        <f aca="false">IF(ISBLANK(Values!E10),"",Values!$M10)</f>
        <v>https://download.lenovo.com/Images/Parts/04Y0906/04Y0906_A.jpg</v>
      </c>
      <c r="N11" s="41" t="str">
        <f aca="false">IF(ISBLANK(Values!$F10),"",Values!N10)</f>
        <v>https://download.lenovo.com/Images/Parts/04Y0906/04Y0906_B.jpg</v>
      </c>
      <c r="O11" s="41" t="str">
        <f aca="false">IF(ISBLANK(Values!$F10),"",Values!O10)</f>
        <v>https://download.lenovo.com/Images/Parts/04Y0906/04Y0906_details.jpg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v>
      </c>
      <c r="B12" s="38" t="str">
        <f aca="false">IF(ISBLANK(Values!E11),"",Values!F11)</f>
        <v>Lenovo X240 BL - BG</v>
      </c>
      <c r="C12" s="32"/>
      <c r="D12" s="30" t="n">
        <f aca="false">IF(ISBLANK(Values!E11),"",Values!E11)</f>
        <v>5714401240082</v>
      </c>
      <c r="E12" s="31" t="str">
        <f aca="false">IF(ISBLANK(Values!E11),"","EAN")</f>
        <v>EAN</v>
      </c>
      <c r="F12" s="28"/>
      <c r="G12" s="32"/>
      <c r="H12" s="27"/>
      <c r="I12" s="27"/>
      <c r="J12" s="39"/>
      <c r="K12" s="28"/>
      <c r="L12" s="40"/>
      <c r="M12" s="41" t="str">
        <f aca="false">IF(ISBLANK(Values!E11),"",Values!$M11)</f>
        <v>https://download.lenovo.com/Images/Parts/04X0222/04X0222_A.jpg</v>
      </c>
      <c r="N12" s="41" t="str">
        <f aca="false">IF(ISBLANK(Values!$F11),"",Values!N11)</f>
        <v>https://download.lenovo.com/Images/Parts/04X0222/04X0222_B.jpg</v>
      </c>
      <c r="O12" s="41" t="str">
        <f aca="false">IF(ISBLANK(Values!$F11),"",Values!O11)</f>
        <v>https://download.lenovo.com/Images/Parts/04X0222/04X0222_details.jpg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v>
      </c>
      <c r="B13" s="38" t="str">
        <f aca="false">IF(ISBLANK(Values!E12),"",Values!F12)</f>
        <v>Lenovo X240 BL - CZ</v>
      </c>
      <c r="C13" s="32"/>
      <c r="D13" s="30" t="n">
        <f aca="false">IF(ISBLANK(Values!E12),"",Values!E12)</f>
        <v>5714401240099</v>
      </c>
      <c r="E13" s="31" t="str">
        <f aca="false">IF(ISBLANK(Values!E12),"","EAN")</f>
        <v>EAN</v>
      </c>
      <c r="F13" s="28"/>
      <c r="G13" s="32"/>
      <c r="H13" s="27"/>
      <c r="I13" s="27"/>
      <c r="J13" s="39"/>
      <c r="K13" s="28"/>
      <c r="L13" s="40"/>
      <c r="M13" s="41" t="str">
        <f aca="false">IF(ISBLANK(Values!E12),"",Values!$M12)</f>
        <v>https://download.lenovo.com/Images/Parts/01AV508/01AV508_A.jpg</v>
      </c>
      <c r="N13" s="41" t="str">
        <f aca="false">IF(ISBLANK(Values!$F12),"",Values!N12)</f>
        <v>https://download.lenovo.com/Images/Parts/01AV508/01AV508_B.jpg</v>
      </c>
      <c r="O13" s="41" t="str">
        <f aca="false">IF(ISBLANK(Values!$F12),"",Values!O12)</f>
        <v>https://download.lenovo.com/Images/Parts/01AV508/01AV508_details.jpg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v>
      </c>
      <c r="B14" s="38" t="str">
        <f aca="false">IF(ISBLANK(Values!E13),"",Values!F13)</f>
        <v>Lenovo X240 BL - DK</v>
      </c>
      <c r="C14" s="32"/>
      <c r="D14" s="30" t="n">
        <f aca="false">IF(ISBLANK(Values!E13),"",Values!E13)</f>
        <v>5714401240105</v>
      </c>
      <c r="E14" s="31" t="str">
        <f aca="false">IF(ISBLANK(Values!E13),"","EAN")</f>
        <v>EAN</v>
      </c>
      <c r="F14" s="28"/>
      <c r="G14" s="32"/>
      <c r="H14" s="27"/>
      <c r="I14" s="27"/>
      <c r="J14" s="39"/>
      <c r="K14" s="28"/>
      <c r="L14" s="40"/>
      <c r="M14" s="41" t="str">
        <f aca="false">IF(ISBLANK(Values!E13),"",Values!$M13)</f>
        <v>https://download.lenovo.com/Images/Parts/04X0224/04X0224_A.jpg</v>
      </c>
      <c r="N14" s="41" t="str">
        <f aca="false">IF(ISBLANK(Values!$F13),"",Values!N13)</f>
        <v>https://download.lenovo.com/Images/Parts/04X0224/04X0224_B.jpg</v>
      </c>
      <c r="O14" s="41" t="str">
        <f aca="false">IF(ISBLANK(Values!$F13),"",Values!O13)</f>
        <v>https://download.lenovo.com/Images/Parts/04X0224/04X0224_details.jpg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v>
      </c>
      <c r="B15" s="38" t="str">
        <f aca="false">IF(ISBLANK(Values!E14),"",Values!F14)</f>
        <v>Lenovo X240 BL - HU</v>
      </c>
      <c r="C15" s="32"/>
      <c r="D15" s="30" t="n">
        <f aca="false">IF(ISBLANK(Values!E14),"",Values!E14)</f>
        <v>5714401240112</v>
      </c>
      <c r="E15" s="31" t="str">
        <f aca="false">IF(ISBLANK(Values!E14),"","EAN")</f>
        <v>EAN</v>
      </c>
      <c r="F15" s="28"/>
      <c r="G15" s="32"/>
      <c r="H15" s="27"/>
      <c r="I15" s="27"/>
      <c r="J15" s="39"/>
      <c r="K15" s="28"/>
      <c r="L15" s="40"/>
      <c r="M15" s="41" t="str">
        <f aca="false">IF(ISBLANK(Values!E14),"",Values!$M14)</f>
        <v>https://download.lenovo.com/Images/Parts/04X0230/04X0230_A.jpg</v>
      </c>
      <c r="N15" s="41" t="str">
        <f aca="false">IF(ISBLANK(Values!$F14),"",Values!N14)</f>
        <v>https://download.lenovo.com/Images/Parts/04X0230/04X0230_B.jpg</v>
      </c>
      <c r="O15" s="41" t="str">
        <f aca="false">IF(ISBLANK(Values!$F14),"",Values!O14)</f>
        <v>https://download.lenovo.com/Images/Parts/04X0230/04X0230_details.jpg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v>
      </c>
      <c r="B16" s="38" t="str">
        <f aca="false">IF(ISBLANK(Values!E15),"",Values!F15)</f>
        <v>Lenovo X240 BL - NL</v>
      </c>
      <c r="C16" s="32"/>
      <c r="D16" s="30" t="n">
        <f aca="false">IF(ISBLANK(Values!E15),"",Values!E15)</f>
        <v>5714401240129</v>
      </c>
      <c r="E16" s="31" t="str">
        <f aca="false">IF(ISBLANK(Values!E15),"","EAN")</f>
        <v>EAN</v>
      </c>
      <c r="F16" s="28"/>
      <c r="G16" s="32"/>
      <c r="H16" s="27"/>
      <c r="I16" s="27"/>
      <c r="J16" s="39"/>
      <c r="K16" s="28"/>
      <c r="L16" s="40"/>
      <c r="M16" s="41" t="str">
        <f aca="false">IF(ISBLANK(Values!E15),"",Values!$M15)</f>
        <v>https://download.lenovo.com/Images/Parts/04X0196/04X0196_A.jpg</v>
      </c>
      <c r="N16" s="41" t="str">
        <f aca="false">IF(ISBLANK(Values!$F15),"",Values!N15)</f>
        <v>https://download.lenovo.com/Images/Parts/04X0196/04X0196_B.jpg</v>
      </c>
      <c r="O16" s="41" t="str">
        <f aca="false">IF(ISBLANK(Values!$F15),"",Values!O15)</f>
        <v>https://download.lenovo.com/Images/Parts/04X0196/04X0196_details.jpg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v>
      </c>
      <c r="B17" s="38" t="str">
        <f aca="false">IF(ISBLANK(Values!E16),"",Values!F16)</f>
        <v>Lenovo X240 BL - NO</v>
      </c>
      <c r="C17" s="32"/>
      <c r="D17" s="30" t="n">
        <f aca="false">IF(ISBLANK(Values!E16),"",Values!E16)</f>
        <v>5714401240136</v>
      </c>
      <c r="E17" s="31" t="str">
        <f aca="false">IF(ISBLANK(Values!E16),"","EAN")</f>
        <v>EAN</v>
      </c>
      <c r="F17" s="28"/>
      <c r="G17" s="32"/>
      <c r="H17" s="27"/>
      <c r="I17" s="27"/>
      <c r="J17" s="39"/>
      <c r="K17" s="28"/>
      <c r="L17" s="40"/>
      <c r="M17" s="41" t="str">
        <f aca="false">IF(ISBLANK(Values!E16),"",Values!$M16)</f>
        <v>https://download.lenovo.com/Images/Parts/04Y0920/04Y0920_A.jpg</v>
      </c>
      <c r="N17" s="41" t="str">
        <f aca="false">IF(ISBLANK(Values!$F16),"",Values!N16)</f>
        <v>https://download.lenovo.com/Images/Parts/04Y0920/04Y0920_B.jpg</v>
      </c>
      <c r="O17" s="41" t="str">
        <f aca="false">IF(ISBLANK(Values!$F16),"",Values!O16)</f>
        <v>https://download.lenovo.com/Images/Parts/04Y0920/04Y0920_details.jpg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v>
      </c>
      <c r="B18" s="38" t="str">
        <f aca="false">IF(ISBLANK(Values!E17),"",Values!F17)</f>
        <v>Lenovo X240 BL - PL</v>
      </c>
      <c r="C18" s="32"/>
      <c r="D18" s="30" t="n">
        <f aca="false">IF(ISBLANK(Values!E17),"",Values!E17)</f>
        <v>5714401240143</v>
      </c>
      <c r="E18" s="31" t="str">
        <f aca="false">IF(ISBLANK(Values!E17),"","EAN")</f>
        <v>EAN</v>
      </c>
      <c r="F18" s="28"/>
      <c r="G18" s="32"/>
      <c r="H18" s="27"/>
      <c r="I18" s="27"/>
      <c r="J18" s="39"/>
      <c r="K18" s="28"/>
      <c r="L18" s="40"/>
      <c r="M18" s="41" t="str">
        <f aca="false">IF(ISBLANK(Values!E17),"",Values!$M17)</f>
        <v>https://download.lenovo.com/Images/Parts/04X0236/04X0236_A.jpg</v>
      </c>
      <c r="N18" s="41" t="str">
        <f aca="false">IF(ISBLANK(Values!$F17),"",Values!N17)</f>
        <v>https://download.lenovo.com/Images/Parts/04X0236/04X0236_B.jpg</v>
      </c>
      <c r="O18" s="41" t="str">
        <f aca="false">IF(ISBLANK(Values!$F17),"",Values!O17)</f>
        <v>https://download.lenovo.com/Images/Parts/04X0236/04X0236_details.jpg</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v>
      </c>
      <c r="B19" s="38" t="str">
        <f aca="false">IF(ISBLANK(Values!E18),"",Values!F18)</f>
        <v>Lenovo X240 BL - PT</v>
      </c>
      <c r="C19" s="32"/>
      <c r="D19" s="30" t="n">
        <f aca="false">IF(ISBLANK(Values!E18),"",Values!E18)</f>
        <v>5714401240150</v>
      </c>
      <c r="E19" s="31" t="str">
        <f aca="false">IF(ISBLANK(Values!E18),"","EAN")</f>
        <v>EAN</v>
      </c>
      <c r="F19" s="28"/>
      <c r="G19" s="32"/>
      <c r="H19" s="27"/>
      <c r="I19" s="27"/>
      <c r="J19" s="39"/>
      <c r="K19" s="28"/>
      <c r="L19" s="40"/>
      <c r="M19" s="41" t="str">
        <f aca="false">IF(ISBLANK(Values!E18),"",Values!$M18)</f>
        <v>https://download.lenovo.com/Images/Parts/04X0237/04X0237_A.jpg</v>
      </c>
      <c r="N19" s="41" t="str">
        <f aca="false">IF(ISBLANK(Values!$F18),"",Values!N18)</f>
        <v>https://download.lenovo.com/Images/Parts/04X0237/04X0237_B.jpg</v>
      </c>
      <c r="O19" s="41" t="str">
        <f aca="false">IF(ISBLANK(Values!$F18),"",Values!O18)</f>
        <v>https://download.lenovo.com/Images/Parts/04X0237/04X0237_details.jpg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v>
      </c>
      <c r="B20" s="38" t="str">
        <f aca="false">IF(ISBLANK(Values!E19),"",Values!F19)</f>
        <v>Lenovo X240 BL - SE/FI</v>
      </c>
      <c r="C20" s="32"/>
      <c r="D20" s="30" t="n">
        <f aca="false">IF(ISBLANK(Values!E19),"",Values!E19)</f>
        <v>5714401240167</v>
      </c>
      <c r="E20" s="31" t="str">
        <f aca="false">IF(ISBLANK(Values!E19),"","EAN")</f>
        <v>EAN</v>
      </c>
      <c r="F20" s="28"/>
      <c r="G20" s="32"/>
      <c r="H20" s="27"/>
      <c r="I20" s="27"/>
      <c r="J20" s="39"/>
      <c r="K20" s="28"/>
      <c r="L20" s="40"/>
      <c r="M20" s="41" t="str">
        <f aca="false">IF(ISBLANK(Values!E19),"",Values!$M19)</f>
        <v>https://download.lenovo.com/Images/Parts/04Y0964/04Y0964_A.jpg</v>
      </c>
      <c r="N20" s="41" t="str">
        <f aca="false">IF(ISBLANK(Values!$F19),"",Values!N19)</f>
        <v>https://download.lenovo.com/Images/Parts/04Y0964/04Y0964_B.jpg</v>
      </c>
      <c r="O20" s="41" t="str">
        <f aca="false">IF(ISBLANK(Values!$F19),"",Values!O19)</f>
        <v>https://download.lenovo.com/Images/Parts/04Y0964/04Y0964_details.jpg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v>
      </c>
      <c r="B21" s="38" t="str">
        <f aca="false">IF(ISBLANK(Values!E20),"",Values!F20)</f>
        <v>Lenovo X240 - CH</v>
      </c>
      <c r="C21" s="32"/>
      <c r="D21" s="30" t="n">
        <f aca="false">IF(ISBLANK(Values!E20),"",Values!E20)</f>
        <v>5714401240174</v>
      </c>
      <c r="E21" s="31" t="str">
        <f aca="false">IF(ISBLANK(Values!E20),"","EAN")</f>
        <v>EAN</v>
      </c>
      <c r="F21" s="28"/>
      <c r="G21" s="32"/>
      <c r="H21" s="27"/>
      <c r="I21" s="27"/>
      <c r="J21" s="39"/>
      <c r="K21" s="28"/>
      <c r="L21" s="40"/>
      <c r="M21" s="41" t="str">
        <f aca="false">IF(ISBLANK(Values!E20),"",Values!$M20)</f>
        <v>https://download.lenovo.com/Images/Parts/04X0242/04X0242_A.jpg</v>
      </c>
      <c r="N21" s="41" t="str">
        <f aca="false">IF(ISBLANK(Values!$F20),"",Values!N20)</f>
        <v>https://download.lenovo.com/Images/Parts/04X0242/04X0242_B.jpg</v>
      </c>
      <c r="O21" s="41" t="str">
        <f aca="false">IF(ISBLANK(Values!$F20),"",Values!O20)</f>
        <v>https://download.lenovo.com/Images/Parts/04X0242/04X0242_details.jpg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v>
      </c>
      <c r="B22" s="38" t="str">
        <f aca="false">IF(ISBLANK(Values!E21),"",Values!F21)</f>
        <v>Lenovo X240 BL - US INT</v>
      </c>
      <c r="C22" s="32"/>
      <c r="D22" s="30" t="n">
        <f aca="false">IF(ISBLANK(Values!E21),"",Values!E21)</f>
        <v>5714401240181</v>
      </c>
      <c r="E22" s="31" t="str">
        <f aca="false">IF(ISBLANK(Values!E21),"","EAN")</f>
        <v>EAN</v>
      </c>
      <c r="F22" s="28"/>
      <c r="G22" s="32"/>
      <c r="H22" s="27"/>
      <c r="I22" s="27"/>
      <c r="J22" s="39"/>
      <c r="K22" s="28"/>
      <c r="L22" s="40"/>
      <c r="M22" s="41" t="str">
        <f aca="false">IF(ISBLANK(Values!E21),"",Values!$M21)</f>
        <v>https://raw.githubusercontent.com/PatrickVibild/TellusAmazonPictures/master/pictures/Lenovo/X240/BL/USI/1.jpg</v>
      </c>
      <c r="N22" s="41" t="str">
        <f aca="false">IF(ISBLANK(Values!$F21),"",Values!N21)</f>
        <v>https://raw.githubusercontent.com/PatrickVibild/TellusAmazonPictures/master/pictures/Lenovo/X240/BL/USI/2.jpg</v>
      </c>
      <c r="O22" s="41" t="str">
        <f aca="false">IF(ISBLANK(Values!$F21),"",Values!O21)</f>
        <v>https://raw.githubusercontent.com/PatrickVibild/TellusAmazonPictures/master/pictures/Lenovo/X240/BL/USI/3.jpg</v>
      </c>
      <c r="P22" s="41" t="str">
        <f aca="false">IF(ISBLANK(Values!$F21),"",Values!P21)</f>
        <v>https://raw.githubusercontent.com/PatrickVibild/TellusAmazonPictures/master/pictures/Lenovo/X240/BL/USI/4.jpg</v>
      </c>
      <c r="Q22" s="41" t="str">
        <f aca="false">IF(ISBLANK(Values!$F21),"",Values!Q21)</f>
        <v>https://raw.githubusercontent.com/PatrickVibild/TellusAmazonPictures/master/pictures/Lenovo/X240/BL/USI/5.jpg</v>
      </c>
      <c r="R22" s="41" t="str">
        <f aca="false">IF(ISBLANK(Values!$F21),"",Values!R21)</f>
        <v>https://raw.githubusercontent.com/PatrickVibild/TellusAmazonPictures/master/pictures/Lenovo/X240/BL/USI/6.jpg</v>
      </c>
      <c r="S22" s="41" t="str">
        <f aca="false">IF(ISBLANK(Values!$F21),"",Values!S21)</f>
        <v>https://raw.githubusercontent.com/PatrickVibild/TellusAmazonPictures/master/pictures/Lenovo/X240/BL/USI/7.jpg</v>
      </c>
      <c r="T22" s="41" t="str">
        <f aca="false">IF(ISBLANK(Values!$F21),"",Values!T21)</f>
        <v>https://raw.githubusercontent.com/PatrickVibild/TellusAmazonPictures/master/pictures/Lenovo/X240/BL/USI/8.jpg</v>
      </c>
      <c r="U22" s="41" t="str">
        <f aca="false">IF(ISBLANK(Values!$F21),"",Values!U21)</f>
        <v>https://raw.githubusercontent.com/PatrickVibild/TellusAmazonPictures/master/pictures/Lenovo/X240/BL/USI/9.jpg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v>
      </c>
      <c r="B23" s="38" t="str">
        <f aca="false">IF(ISBLANK(Values!E22),"",Values!F22)</f>
        <v>Lenovo X240 - US</v>
      </c>
      <c r="C23" s="32"/>
      <c r="D23" s="30" t="n">
        <f aca="false">IF(ISBLANK(Values!E22),"",Values!E22)</f>
        <v>5714401240198</v>
      </c>
      <c r="E23" s="31" t="str">
        <f aca="false">IF(ISBLANK(Values!E22),"","EAN")</f>
        <v>EAN</v>
      </c>
      <c r="F23" s="28"/>
      <c r="G23" s="32"/>
      <c r="H23" s="27"/>
      <c r="I23" s="27"/>
      <c r="J23" s="39"/>
      <c r="K23" s="28"/>
      <c r="L23" s="40"/>
      <c r="M23" s="41" t="str">
        <f aca="false">IF(ISBLANK(Values!E22),"",Values!$M22)</f>
        <v>https://raw.githubusercontent.com/PatrickVibild/TellusAmazonPictures/master/pictures/Lenovo/X240/BL/US/1.jpg</v>
      </c>
      <c r="N23" s="41" t="str">
        <f aca="false">IF(ISBLANK(Values!$F22),"",Values!N22)</f>
        <v>https://raw.githubusercontent.com/PatrickVibild/TellusAmazonPictures/master/pictures/Lenovo/X240/BL/US/2.jpg</v>
      </c>
      <c r="O23" s="41" t="str">
        <f aca="false">IF(ISBLANK(Values!$F22),"",Values!O22)</f>
        <v>https://raw.githubusercontent.com/PatrickVibild/TellusAmazonPictures/master/pictures/Lenovo/X240/BL/US/3.jpg</v>
      </c>
      <c r="P23" s="41" t="str">
        <f aca="false">IF(ISBLANK(Values!$F22),"",Values!P22)</f>
        <v>https://raw.githubusercontent.com/PatrickVibild/TellusAmazonPictures/master/pictures/Lenovo/X240/BL/US/4.jpg</v>
      </c>
      <c r="Q23" s="41" t="str">
        <f aca="false">IF(ISBLANK(Values!$F22),"",Values!Q22)</f>
        <v>https://raw.githubusercontent.com/PatrickVibild/TellusAmazonPictures/master/pictures/Lenovo/X240/BL/US/5.jpg</v>
      </c>
      <c r="R23" s="41" t="str">
        <f aca="false">IF(ISBLANK(Values!$F22),"",Values!R22)</f>
        <v>https://raw.githubusercontent.com/PatrickVibild/TellusAmazonPictures/master/pictures/Lenovo/X240/BL/US/6.jpg</v>
      </c>
      <c r="S23" s="41" t="str">
        <f aca="false">IF(ISBLANK(Values!$F22),"",Values!S22)</f>
        <v>https://raw.githubusercontent.com/PatrickVibild/TellusAmazonPictures/master/pictures/Lenovo/X240/BL/US/7.jpg</v>
      </c>
      <c r="T23" s="41" t="str">
        <f aca="false">IF(ISBLANK(Values!$F22),"",Values!T22)</f>
        <v>https://raw.githubusercontent.com/PatrickVibild/TellusAmazonPictures/master/pictures/Lenovo/X240/BL/US/8.jpg</v>
      </c>
      <c r="U23" s="41" t="str">
        <f aca="false">IF(ISBLANK(Values!$F22),"",Values!U22)</f>
        <v>https://raw.githubusercontent.com/PatrickVibild/TellusAmazonPictures/master/pictures/Lenovo/X240/BL/US/9.jpg</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v>
      </c>
      <c r="B24" s="38" t="str">
        <f aca="false">IF(ISBLANK(Values!E23),"",Values!F23)</f>
        <v>Lenovo X240 RG - DE</v>
      </c>
      <c r="C24" s="32"/>
      <c r="D24" s="30" t="n">
        <f aca="false">IF(ISBLANK(Values!E23),"",Values!E23)</f>
        <v>5714401242017</v>
      </c>
      <c r="E24" s="31" t="str">
        <f aca="false">IF(ISBLANK(Values!E23),"","EAN")</f>
        <v>EAN</v>
      </c>
      <c r="F24" s="28"/>
      <c r="G24" s="32"/>
      <c r="H24" s="27"/>
      <c r="I24" s="27"/>
      <c r="J24" s="39"/>
      <c r="K24" s="28"/>
      <c r="L24" s="40"/>
      <c r="M24" s="41" t="str">
        <f aca="false">IF(ISBLANK(Values!E23),"",Values!$M23)</f>
        <v>https://raw.githubusercontent.com/PatrickVibild/TellusAmazonPictures/master/pictures/Lenovo/X240/RG/DE/1.jpg</v>
      </c>
      <c r="N24" s="41" t="str">
        <f aca="false">IF(ISBLANK(Values!$F23),"",Values!N23)</f>
        <v>https://raw.githubusercontent.com/PatrickVibild/TellusAmazonPictures/master/pictures/Lenovo/X240/RG/DE/2.jpg</v>
      </c>
      <c r="O24" s="41" t="str">
        <f aca="false">IF(ISBLANK(Values!$F23),"",Values!O23)</f>
        <v>https://raw.githubusercontent.com/PatrickVibild/TellusAmazonPictures/master/pictures/Lenovo/X240/RG/DE/3.jpg</v>
      </c>
      <c r="P24" s="41" t="str">
        <f aca="false">IF(ISBLANK(Values!$F23),"",Values!P23)</f>
        <v>https://raw.githubusercontent.com/PatrickVibild/TellusAmazonPictures/master/pictures/Lenovo/X240/RG/DE/4.jpg</v>
      </c>
      <c r="Q24" s="41" t="str">
        <f aca="false">IF(ISBLANK(Values!$F23),"",Values!Q23)</f>
        <v>https://raw.githubusercontent.com/PatrickVibild/TellusAmazonPictures/master/pictures/Lenovo/X240/RG/DE/5.jpg</v>
      </c>
      <c r="R24" s="41" t="str">
        <f aca="false">IF(ISBLANK(Values!$F23),"",Values!R23)</f>
        <v>https://raw.githubusercontent.com/PatrickVibild/TellusAmazonPictures/master/pictures/Lenovo/X240/RG/DE/6.jpg</v>
      </c>
      <c r="S24" s="41" t="str">
        <f aca="false">IF(ISBLANK(Values!$F23),"",Values!S23)</f>
        <v>https://raw.githubusercontent.com/PatrickVibild/TellusAmazonPictures/master/pictures/Lenovo/X240/RG/DE/7.jpg</v>
      </c>
      <c r="T24" s="41" t="str">
        <f aca="false">IF(ISBLANK(Values!$F23),"",Values!T23)</f>
        <v>https://raw.githubusercontent.com/PatrickVibild/TellusAmazonPictures/master/pictures/Lenovo/X240/RG/DE/8.jpg</v>
      </c>
      <c r="U24" s="41" t="str">
        <f aca="false">IF(ISBLANK(Values!$F23),"",Values!U23)</f>
        <v>https://raw.githubusercontent.com/PatrickVibild/TellusAmazonPictures/master/pictures/Lenovo/X240/RG/DE/9.jpg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v>
      </c>
      <c r="B25" s="38" t="str">
        <f aca="false">IF(ISBLANK(Values!E24),"",Values!F24)</f>
        <v>Lenovo X240 RG - FR</v>
      </c>
      <c r="C25" s="32"/>
      <c r="D25" s="30" t="n">
        <f aca="false">IF(ISBLANK(Values!E24),"",Values!E24)</f>
        <v>5714401242024</v>
      </c>
      <c r="E25" s="31" t="str">
        <f aca="false">IF(ISBLANK(Values!E24),"","EAN")</f>
        <v>EAN</v>
      </c>
      <c r="F25" s="28"/>
      <c r="G25" s="32"/>
      <c r="H25" s="27"/>
      <c r="I25" s="27"/>
      <c r="J25" s="39"/>
      <c r="K25" s="28"/>
      <c r="L25" s="40"/>
      <c r="M25" s="41" t="str">
        <f aca="false">IF(ISBLANK(Values!E24),"",Values!$M24)</f>
        <v>https://raw.githubusercontent.com/PatrickVibild/TellusAmazonPictures/master/pictures/Lenovo/X240/RG/FR/1.jpg</v>
      </c>
      <c r="N25" s="41" t="str">
        <f aca="false">IF(ISBLANK(Values!$F24),"",Values!N24)</f>
        <v>https://raw.githubusercontent.com/PatrickVibild/TellusAmazonPictures/master/pictures/Lenovo/X240/RG/FR/2.jpg</v>
      </c>
      <c r="O25" s="41" t="str">
        <f aca="false">IF(ISBLANK(Values!$F24),"",Values!O24)</f>
        <v>https://raw.githubusercontent.com/PatrickVibild/TellusAmazonPictures/master/pictures/Lenovo/X240/RG/FR/3.jpg</v>
      </c>
      <c r="P25" s="41" t="str">
        <f aca="false">IF(ISBLANK(Values!$F24),"",Values!P24)</f>
        <v>https://raw.githubusercontent.com/PatrickVibild/TellusAmazonPictures/master/pictures/Lenovo/X240/RG/FR/4.jpg</v>
      </c>
      <c r="Q25" s="41" t="str">
        <f aca="false">IF(ISBLANK(Values!$F24),"",Values!Q24)</f>
        <v>https://raw.githubusercontent.com/PatrickVibild/TellusAmazonPictures/master/pictures/Lenovo/X240/RG/FR/5.jpg</v>
      </c>
      <c r="R25" s="41" t="str">
        <f aca="false">IF(ISBLANK(Values!$F24),"",Values!R24)</f>
        <v>https://raw.githubusercontent.com/PatrickVibild/TellusAmazonPictures/master/pictures/Lenovo/X240/RG/FR/6.jpg</v>
      </c>
      <c r="S25" s="41" t="str">
        <f aca="false">IF(ISBLANK(Values!$F24),"",Values!S24)</f>
        <v>https://raw.githubusercontent.com/PatrickVibild/TellusAmazonPictures/master/pictures/Lenovo/X240/RG/FR/7.jpg</v>
      </c>
      <c r="T25" s="41" t="str">
        <f aca="false">IF(ISBLANK(Values!$F24),"",Values!T24)</f>
        <v>https://raw.githubusercontent.com/PatrickVibild/TellusAmazonPictures/master/pictures/Lenovo/X240/RG/FR/8.jpg</v>
      </c>
      <c r="U25" s="41" t="str">
        <f aca="false">IF(ISBLANK(Values!$F24),"",Values!U24)</f>
        <v>https://raw.githubusercontent.com/PatrickVibild/TellusAmazonPictures/master/pictures/Lenovo/X240/RG/FR/9.jpg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v>
      </c>
      <c r="B26" s="38" t="str">
        <f aca="false">IF(ISBLANK(Values!E25),"",Values!F25)</f>
        <v>Lenovo X240 RG - IT</v>
      </c>
      <c r="C26" s="32"/>
      <c r="D26" s="30" t="n">
        <f aca="false">IF(ISBLANK(Values!E25),"",Values!E25)</f>
        <v>5714401242031</v>
      </c>
      <c r="E26" s="31" t="str">
        <f aca="false">IF(ISBLANK(Values!E25),"","EAN")</f>
        <v>EAN</v>
      </c>
      <c r="F26" s="28"/>
      <c r="G26" s="32"/>
      <c r="H26" s="27"/>
      <c r="I26" s="27"/>
      <c r="J26" s="39"/>
      <c r="K26" s="28"/>
      <c r="L26" s="40"/>
      <c r="M26" s="41" t="str">
        <f aca="false">IF(ISBLANK(Values!E25),"",Values!$M25)</f>
        <v>https://raw.githubusercontent.com/PatrickVibild/TellusAmazonPictures/master/pictures/Lenovo/X240/RG/IT/1.jpg</v>
      </c>
      <c r="N26" s="41" t="str">
        <f aca="false">IF(ISBLANK(Values!$F25),"",Values!N25)</f>
        <v>https://raw.githubusercontent.com/PatrickVibild/TellusAmazonPictures/master/pictures/Lenovo/X240/RG/IT/2.jpg</v>
      </c>
      <c r="O26" s="41" t="str">
        <f aca="false">IF(ISBLANK(Values!$F25),"",Values!O25)</f>
        <v>https://raw.githubusercontent.com/PatrickVibild/TellusAmazonPictures/master/pictures/Lenovo/X240/RG/IT/3.jpg</v>
      </c>
      <c r="P26" s="41" t="str">
        <f aca="false">IF(ISBLANK(Values!$F25),"",Values!P25)</f>
        <v>https://raw.githubusercontent.com/PatrickVibild/TellusAmazonPictures/master/pictures/Lenovo/X240/RG/IT/4.jpg</v>
      </c>
      <c r="Q26" s="41" t="str">
        <f aca="false">IF(ISBLANK(Values!$F25),"",Values!Q25)</f>
        <v>https://raw.githubusercontent.com/PatrickVibild/TellusAmazonPictures/master/pictures/Lenovo/X240/RG/IT/5.jpg</v>
      </c>
      <c r="R26" s="41" t="str">
        <f aca="false">IF(ISBLANK(Values!$F25),"",Values!R25)</f>
        <v>https://raw.githubusercontent.com/PatrickVibild/TellusAmazonPictures/master/pictures/Lenovo/X240/RG/IT/6.jpg</v>
      </c>
      <c r="S26" s="41" t="str">
        <f aca="false">IF(ISBLANK(Values!$F25),"",Values!S25)</f>
        <v>https://raw.githubusercontent.com/PatrickVibild/TellusAmazonPictures/master/pictures/Lenovo/X240/RG/IT/7.jpg</v>
      </c>
      <c r="T26" s="41" t="str">
        <f aca="false">IF(ISBLANK(Values!$F25),"",Values!T25)</f>
        <v>https://raw.githubusercontent.com/PatrickVibild/TellusAmazonPictures/master/pictures/Lenovo/X240/RG/IT/8.jpg</v>
      </c>
      <c r="U26" s="41" t="str">
        <f aca="false">IF(ISBLANK(Values!$F25),"",Values!U25)</f>
        <v>https://raw.githubusercontent.com/PatrickVibild/TellusAmazonPictures/master/pictures/Lenovo/X240/RG/IT/9.jpg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v>
      </c>
      <c r="B27" s="38" t="str">
        <f aca="false">IF(ISBLANK(Values!E26),"",Values!F26)</f>
        <v>Lenovo X240 RG - ES</v>
      </c>
      <c r="C27" s="32"/>
      <c r="D27" s="30" t="n">
        <f aca="false">IF(ISBLANK(Values!E26),"",Values!E26)</f>
        <v>5714401242048</v>
      </c>
      <c r="E27" s="31" t="str">
        <f aca="false">IF(ISBLANK(Values!E26),"","EAN")</f>
        <v>EAN</v>
      </c>
      <c r="F27" s="28"/>
      <c r="G27" s="32"/>
      <c r="H27" s="27"/>
      <c r="I27" s="27"/>
      <c r="J27" s="39"/>
      <c r="K27" s="28"/>
      <c r="L27" s="40"/>
      <c r="M27" s="41" t="str">
        <f aca="false">IF(ISBLANK(Values!E26),"",Values!$M26)</f>
        <v>https://raw.githubusercontent.com/PatrickVibild/TellusAmazonPictures/master/pictures/Lenovo/X240/RG/ES/1.jpg</v>
      </c>
      <c r="N27" s="41" t="str">
        <f aca="false">IF(ISBLANK(Values!$F26),"",Values!N26)</f>
        <v>https://raw.githubusercontent.com/PatrickVibild/TellusAmazonPictures/master/pictures/Lenovo/X240/RG/ES/2.jpg</v>
      </c>
      <c r="O27" s="41" t="str">
        <f aca="false">IF(ISBLANK(Values!$F26),"",Values!O26)</f>
        <v>https://raw.githubusercontent.com/PatrickVibild/TellusAmazonPictures/master/pictures/Lenovo/X240/RG/ES/3.jpg</v>
      </c>
      <c r="P27" s="41" t="str">
        <f aca="false">IF(ISBLANK(Values!$F26),"",Values!P26)</f>
        <v>https://raw.githubusercontent.com/PatrickVibild/TellusAmazonPictures/master/pictures/Lenovo/X240/RG/ES/4.jpg</v>
      </c>
      <c r="Q27" s="41" t="str">
        <f aca="false">IF(ISBLANK(Values!$F26),"",Values!Q26)</f>
        <v>https://raw.githubusercontent.com/PatrickVibild/TellusAmazonPictures/master/pictures/Lenovo/X240/RG/ES/5.jpg</v>
      </c>
      <c r="R27" s="41" t="str">
        <f aca="false">IF(ISBLANK(Values!$F26),"",Values!R26)</f>
        <v>https://raw.githubusercontent.com/PatrickVibild/TellusAmazonPictures/master/pictures/Lenovo/X240/RG/ES/6.jpg</v>
      </c>
      <c r="S27" s="41" t="str">
        <f aca="false">IF(ISBLANK(Values!$F26),"",Values!S26)</f>
        <v>https://raw.githubusercontent.com/PatrickVibild/TellusAmazonPictures/master/pictures/Lenovo/X240/RG/ES/7.jpg</v>
      </c>
      <c r="T27" s="41" t="str">
        <f aca="false">IF(ISBLANK(Values!$F26),"",Values!T26)</f>
        <v>https://raw.githubusercontent.com/PatrickVibild/TellusAmazonPictures/master/pictures/Lenovo/X240/RG/ES/8.jpg</v>
      </c>
      <c r="U27" s="41" t="str">
        <f aca="false">IF(ISBLANK(Values!$F26),"",Values!U26)</f>
        <v>https://raw.githubusercontent.com/PatrickVibild/TellusAmazonPictures/master/pictures/Lenovo/X240/RG/ES/9.jpg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v>
      </c>
      <c r="B28" s="38" t="str">
        <f aca="false">IF(ISBLANK(Values!E27),"",Values!F27)</f>
        <v>Lenovo X240 RG - UK</v>
      </c>
      <c r="C28" s="32"/>
      <c r="D28" s="30" t="n">
        <f aca="false">IF(ISBLANK(Values!E27),"",Values!E27)</f>
        <v>5714401242055</v>
      </c>
      <c r="E28" s="31" t="str">
        <f aca="false">IF(ISBLANK(Values!E27),"","EAN")</f>
        <v>EAN</v>
      </c>
      <c r="F28" s="28"/>
      <c r="G28" s="32"/>
      <c r="H28" s="27"/>
      <c r="I28" s="27"/>
      <c r="J28" s="39"/>
      <c r="K28" s="28"/>
      <c r="L28" s="40"/>
      <c r="M28" s="41" t="str">
        <f aca="false">IF(ISBLANK(Values!E27),"",Values!$M27)</f>
        <v>https://raw.githubusercontent.com/PatrickVibild/TellusAmazonPictures/master/pictures/Lenovo/X240/RG/UK/1.jpg</v>
      </c>
      <c r="N28" s="41" t="str">
        <f aca="false">IF(ISBLANK(Values!$F27),"",Values!N27)</f>
        <v>https://raw.githubusercontent.com/PatrickVibild/TellusAmazonPictures/master/pictures/Lenovo/X240/RG/UK/2.jpg</v>
      </c>
      <c r="O28" s="41" t="str">
        <f aca="false">IF(ISBLANK(Values!$F27),"",Values!O27)</f>
        <v>https://raw.githubusercontent.com/PatrickVibild/TellusAmazonPictures/master/pictures/Lenovo/X240/RG/UK/3.jpg</v>
      </c>
      <c r="P28" s="41" t="str">
        <f aca="false">IF(ISBLANK(Values!$F27),"",Values!P27)</f>
        <v>https://raw.githubusercontent.com/PatrickVibild/TellusAmazonPictures/master/pictures/Lenovo/X240/RG/UK/4.jpg</v>
      </c>
      <c r="Q28" s="41" t="str">
        <f aca="false">IF(ISBLANK(Values!$F27),"",Values!Q27)</f>
        <v>https://raw.githubusercontent.com/PatrickVibild/TellusAmazonPictures/master/pictures/Lenovo/X240/RG/UK/5.jpg</v>
      </c>
      <c r="R28" s="41" t="str">
        <f aca="false">IF(ISBLANK(Values!$F27),"",Values!R27)</f>
        <v>https://raw.githubusercontent.com/PatrickVibild/TellusAmazonPictures/master/pictures/Lenovo/X240/RG/UK/6.jpg</v>
      </c>
      <c r="S28" s="41" t="str">
        <f aca="false">IF(ISBLANK(Values!$F27),"",Values!S27)</f>
        <v>https://raw.githubusercontent.com/PatrickVibild/TellusAmazonPictures/master/pictures/Lenovo/X240/RG/UK/7.jpg</v>
      </c>
      <c r="T28" s="41" t="str">
        <f aca="false">IF(ISBLANK(Values!$F27),"",Values!T27)</f>
        <v>https://raw.githubusercontent.com/PatrickVibild/TellusAmazonPictures/master/pictures/Lenovo/X240/RG/UK/8.jpg</v>
      </c>
      <c r="U28" s="41" t="str">
        <f aca="false">IF(ISBLANK(Values!$F27),"",Values!U27)</f>
        <v>https://raw.githubusercontent.com/PatrickVibild/TellusAmazonPictures/master/pictures/Lenovo/X240/RG/UK/9.jpg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v>
      </c>
      <c r="B29" s="38" t="str">
        <f aca="false">IF(ISBLANK(Values!E28),"",Values!F28)</f>
        <v>Lenovo X240 RG - NOR</v>
      </c>
      <c r="C29" s="32"/>
      <c r="D29" s="30" t="n">
        <f aca="false">IF(ISBLANK(Values!E28),"",Values!E28)</f>
        <v>5714401242062</v>
      </c>
      <c r="E29" s="31" t="str">
        <f aca="false">IF(ISBLANK(Values!E28),"","EAN")</f>
        <v>EAN</v>
      </c>
      <c r="F29" s="28"/>
      <c r="G29" s="32"/>
      <c r="H29" s="27"/>
      <c r="I29" s="27"/>
      <c r="J29" s="39"/>
      <c r="K29" s="28"/>
      <c r="L29" s="40"/>
      <c r="M29" s="41" t="str">
        <f aca="false">IF(ISBLANK(Values!E28),"",Values!$M28)</f>
        <v>https://raw.githubusercontent.com/PatrickVibild/TellusAmazonPictures/master/pictures/Lenovo/X240/RG/NOR/1.jpg</v>
      </c>
      <c r="N29" s="41" t="str">
        <f aca="false">IF(ISBLANK(Values!$F28),"",Values!N28)</f>
        <v>https://raw.githubusercontent.com/PatrickVibild/TellusAmazonPictures/master/pictures/Lenovo/X240/RG/NOR/2.jpg</v>
      </c>
      <c r="O29" s="41" t="str">
        <f aca="false">IF(ISBLANK(Values!$F28),"",Values!O28)</f>
        <v>https://raw.githubusercontent.com/PatrickVibild/TellusAmazonPictures/master/pictures/Lenovo/X240/RG/NOR/3.jpg</v>
      </c>
      <c r="P29" s="41" t="str">
        <f aca="false">IF(ISBLANK(Values!$F28),"",Values!P28)</f>
        <v>https://raw.githubusercontent.com/PatrickVibild/TellusAmazonPictures/master/pictures/Lenovo/X240/RG/NOR/4.jpg</v>
      </c>
      <c r="Q29" s="41" t="str">
        <f aca="false">IF(ISBLANK(Values!$F28),"",Values!Q28)</f>
        <v>https://raw.githubusercontent.com/PatrickVibild/TellusAmazonPictures/master/pictures/Lenovo/X240/RG/NOR/5.jpg</v>
      </c>
      <c r="R29" s="41" t="str">
        <f aca="false">IF(ISBLANK(Values!$F28),"",Values!R28)</f>
        <v>https://raw.githubusercontent.com/PatrickVibild/TellusAmazonPictures/master/pictures/Lenovo/X240/RG/NOR/6.jpg</v>
      </c>
      <c r="S29" s="41" t="str">
        <f aca="false">IF(ISBLANK(Values!$F28),"",Values!S28)</f>
        <v>https://raw.githubusercontent.com/PatrickVibild/TellusAmazonPictures/master/pictures/Lenovo/X240/RG/NOR/7.jpg</v>
      </c>
      <c r="T29" s="41" t="str">
        <f aca="false">IF(ISBLANK(Values!$F28),"",Values!T28)</f>
        <v>https://raw.githubusercontent.com/PatrickVibild/TellusAmazonPictures/master/pictures/Lenovo/X240/RG/NOR/8.jpg</v>
      </c>
      <c r="U29" s="41" t="str">
        <f aca="false">IF(ISBLANK(Values!$F28),"",Values!U28)</f>
        <v>https://raw.githubusercontent.com/PatrickVibild/TellusAmazonPictures/master/pictures/Lenovo/X240/RG/NOR/9.jpg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v>
      </c>
      <c r="B30" s="38" t="str">
        <f aca="false">IF(ISBLANK(Values!E29),"",Values!F29)</f>
        <v>Lenovo X240 RG - BE</v>
      </c>
      <c r="C30" s="32"/>
      <c r="D30" s="30" t="n">
        <f aca="false">IF(ISBLANK(Values!E29),"",Values!E29)</f>
        <v>5714401242079</v>
      </c>
      <c r="E30" s="31" t="str">
        <f aca="false">IF(ISBLANK(Values!E29),"","EAN")</f>
        <v>EAN</v>
      </c>
      <c r="F30" s="28"/>
      <c r="G30" s="32"/>
      <c r="H30" s="27"/>
      <c r="I30" s="27"/>
      <c r="J30" s="39"/>
      <c r="K30" s="28"/>
      <c r="L30" s="40"/>
      <c r="M30" s="41" t="str">
        <f aca="false">IF(ISBLANK(Values!E29),"",Values!$M29)</f>
        <v>https://download.lenovo.com/Images/Parts/04Y0906/04Y0906_A.jpg</v>
      </c>
      <c r="N30" s="41" t="str">
        <f aca="false">IF(ISBLANK(Values!$F29),"",Values!N29)</f>
        <v>https://download.lenovo.com/Images/Parts/04Y0906/04Y0906_B.jpg</v>
      </c>
      <c r="O30" s="41" t="str">
        <f aca="false">IF(ISBLANK(Values!$F29),"",Values!O29)</f>
        <v>https://download.lenovo.com/Images/Parts/04Y0906/04Y0906_details.jpg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v>
      </c>
      <c r="B31" s="38" t="str">
        <f aca="false">IF(ISBLANK(Values!E30),"",Values!F30)</f>
        <v>Lenovo X240 RG - BG</v>
      </c>
      <c r="C31" s="32"/>
      <c r="D31" s="30" t="n">
        <f aca="false">IF(ISBLANK(Values!E30),"",Values!E30)</f>
        <v>5714401242086</v>
      </c>
      <c r="E31" s="31" t="str">
        <f aca="false">IF(ISBLANK(Values!E30),"","EAN")</f>
        <v>EAN</v>
      </c>
      <c r="F31" s="28"/>
      <c r="G31" s="32"/>
      <c r="H31" s="27"/>
      <c r="I31" s="27"/>
      <c r="J31" s="39"/>
      <c r="K31" s="28"/>
      <c r="L31" s="40"/>
      <c r="M31" s="41" t="str">
        <f aca="false">IF(ISBLANK(Values!E30),"",Values!$M30)</f>
        <v>https://download.lenovo.com/Images/Parts/04Y0907/04Y0907_A.jpg</v>
      </c>
      <c r="N31" s="41" t="str">
        <f aca="false">IF(ISBLANK(Values!$F30),"",Values!N30)</f>
        <v>https://download.lenovo.com/Images/Parts/04Y0907/04Y0907_B.jpg</v>
      </c>
      <c r="O31" s="41" t="str">
        <f aca="false">IF(ISBLANK(Values!$F30),"",Values!O30)</f>
        <v>https://download.lenovo.com/Images/Parts/04Y0907/04Y0907_details.jpg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v>
      </c>
      <c r="B32" s="38" t="str">
        <f aca="false">IF(ISBLANK(Values!E31),"",Values!F31)</f>
        <v>Lenovo X240 RG - CZ</v>
      </c>
      <c r="C32" s="32"/>
      <c r="D32" s="30" t="n">
        <f aca="false">IF(ISBLANK(Values!E31),"",Values!E31)</f>
        <v>5714401242093</v>
      </c>
      <c r="E32" s="31" t="str">
        <f aca="false">IF(ISBLANK(Values!E31),"","EAN")</f>
        <v>EAN</v>
      </c>
      <c r="F32" s="28"/>
      <c r="G32" s="32"/>
      <c r="H32" s="27"/>
      <c r="I32" s="27"/>
      <c r="J32" s="39"/>
      <c r="K32" s="28"/>
      <c r="L32" s="40"/>
      <c r="M32" s="41" t="str">
        <f aca="false">IF(ISBLANK(Values!E31),"",Values!$M31)</f>
        <v>https://download.lenovo.com/Images/Parts/04Y0908/04Y0908_A.jpg</v>
      </c>
      <c r="N32" s="41" t="str">
        <f aca="false">IF(ISBLANK(Values!$F31),"",Values!N31)</f>
        <v>https://download.lenovo.com/Images/Parts/04Y0908/04Y0908_B.jpg</v>
      </c>
      <c r="O32" s="41" t="str">
        <f aca="false">IF(ISBLANK(Values!$F31),"",Values!O31)</f>
        <v>https://download.lenovo.com/Images/Parts/04Y0908/04Y0908_details.jpg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v>
      </c>
      <c r="B33" s="38" t="str">
        <f aca="false">IF(ISBLANK(Values!E32),"",Values!F32)</f>
        <v>Lenovo X240 RG - DK</v>
      </c>
      <c r="C33" s="32"/>
      <c r="D33" s="30" t="n">
        <f aca="false">IF(ISBLANK(Values!E32),"",Values!E32)</f>
        <v>5714401242109</v>
      </c>
      <c r="E33" s="31" t="str">
        <f aca="false">IF(ISBLANK(Values!E32),"","EAN")</f>
        <v>EAN</v>
      </c>
      <c r="F33" s="28"/>
      <c r="G33" s="32"/>
      <c r="H33" s="27"/>
      <c r="I33" s="27"/>
      <c r="J33" s="39"/>
      <c r="K33" s="28"/>
      <c r="L33" s="40"/>
      <c r="M33" s="41" t="str">
        <f aca="false">IF(ISBLANK(Values!E32),"",Values!$M32)</f>
        <v>https://download.lenovo.com/Images/Parts/04Y0947/04Y0947_A.jpg</v>
      </c>
      <c r="N33" s="41" t="str">
        <f aca="false">IF(ISBLANK(Values!$F32),"",Values!N32)</f>
        <v>https://download.lenovo.com/Images/Parts/04Y0947/04Y0947_B.jpg</v>
      </c>
      <c r="O33" s="41" t="str">
        <f aca="false">IF(ISBLANK(Values!$F32),"",Values!O32)</f>
        <v>https://download.lenovo.com/Images/Parts/04Y0947/04Y0947_details.jpg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v>
      </c>
      <c r="B34" s="38" t="str">
        <f aca="false">IF(ISBLANK(Values!E33),"",Values!F33)</f>
        <v>Lenovo X240 RG - HU</v>
      </c>
      <c r="C34" s="32"/>
      <c r="D34" s="30" t="n">
        <f aca="false">IF(ISBLANK(Values!E33),"",Values!E33)</f>
        <v>5714401242116</v>
      </c>
      <c r="E34" s="31" t="str">
        <f aca="false">IF(ISBLANK(Values!E33),"","EAN")</f>
        <v>EAN</v>
      </c>
      <c r="F34" s="28"/>
      <c r="G34" s="32"/>
      <c r="H34" s="27"/>
      <c r="I34" s="27"/>
      <c r="J34" s="39"/>
      <c r="K34" s="28"/>
      <c r="L34" s="40"/>
      <c r="M34" s="41" t="str">
        <f aca="false">IF(ISBLANK(Values!E33),"",Values!$M33)</f>
        <v>https://download.lenovo.com/Images/Parts/04Y0915/04Y0915_A.jpg</v>
      </c>
      <c r="N34" s="41" t="str">
        <f aca="false">IF(ISBLANK(Values!$F33),"",Values!N33)</f>
        <v>https://download.lenovo.com/Images/Parts/04Y0915/04Y0915_B.jpg</v>
      </c>
      <c r="O34" s="41" t="str">
        <f aca="false">IF(ISBLANK(Values!$F33),"",Values!O33)</f>
        <v>https://download.lenovo.com/Images/Parts/04Y0915/04Y0915_details.jpg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v>
      </c>
      <c r="B35" s="38" t="str">
        <f aca="false">IF(ISBLANK(Values!E34),"",Values!F34)</f>
        <v>Lenovo X240 RG - NL</v>
      </c>
      <c r="C35" s="32"/>
      <c r="D35" s="30" t="n">
        <f aca="false">IF(ISBLANK(Values!E34),"",Values!E34)</f>
        <v>5714401242123</v>
      </c>
      <c r="E35" s="31" t="str">
        <f aca="false">IF(ISBLANK(Values!E34),"","EAN")</f>
        <v>EAN</v>
      </c>
      <c r="F35" s="28"/>
      <c r="G35" s="32"/>
      <c r="H35" s="27"/>
      <c r="I35" s="27"/>
      <c r="J35" s="39"/>
      <c r="K35" s="28"/>
      <c r="L35" s="40"/>
      <c r="M35" s="41" t="str">
        <f aca="false">IF(ISBLANK(Values!E34),"",Values!$M34)</f>
        <v>https://download.lenovo.com/Images/Parts/04Y0919/04Y0919_A.jpg</v>
      </c>
      <c r="N35" s="41" t="str">
        <f aca="false">IF(ISBLANK(Values!$F34),"",Values!N34)</f>
        <v>https://download.lenovo.com/Images/Parts/04Y0919/04Y0919_B.jpg</v>
      </c>
      <c r="O35" s="41" t="str">
        <f aca="false">IF(ISBLANK(Values!$F34),"",Values!O34)</f>
        <v>https://download.lenovo.com/Images/Parts/04Y0919/04Y0919_details.jpg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v>
      </c>
      <c r="B36" s="38" t="str">
        <f aca="false">IF(ISBLANK(Values!E35),"",Values!F35)</f>
        <v>Lenovo X240 RG - NO</v>
      </c>
      <c r="C36" s="32"/>
      <c r="D36" s="30" t="n">
        <f aca="false">IF(ISBLANK(Values!E35),"",Values!E35)</f>
        <v>5714401242130</v>
      </c>
      <c r="E36" s="31" t="str">
        <f aca="false">IF(ISBLANK(Values!E35),"","EAN")</f>
        <v>EAN</v>
      </c>
      <c r="F36" s="28"/>
      <c r="G36" s="32"/>
      <c r="H36" s="27"/>
      <c r="I36" s="27"/>
      <c r="J36" s="39"/>
      <c r="K36" s="28"/>
      <c r="L36" s="40"/>
      <c r="M36" s="41" t="str">
        <f aca="false">IF(ISBLANK(Values!E35),"",Values!$M35)</f>
        <v>https://download.lenovo.com/Images/Parts/04Y0920/04Y0920_A.jpg</v>
      </c>
      <c r="N36" s="41" t="str">
        <f aca="false">IF(ISBLANK(Values!$F35),"",Values!N35)</f>
        <v>https://download.lenovo.com/Images/Parts/04Y0920/04Y0920_B.jpg</v>
      </c>
      <c r="O36" s="41" t="str">
        <f aca="false">IF(ISBLANK(Values!$F35),"",Values!O35)</f>
        <v>https://download.lenovo.com/Images/Parts/04Y0920/04Y0920_details.jpg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v>
      </c>
      <c r="B37" s="38" t="str">
        <f aca="false">IF(ISBLANK(Values!E36),"",Values!F36)</f>
        <v>Lenovo X240 RG - PL</v>
      </c>
      <c r="C37" s="32"/>
      <c r="D37" s="30" t="n">
        <f aca="false">IF(ISBLANK(Values!E36),"",Values!E36)</f>
        <v>5714401242147</v>
      </c>
      <c r="E37" s="31" t="str">
        <f aca="false">IF(ISBLANK(Values!E36),"","EAN")</f>
        <v>EAN</v>
      </c>
      <c r="F37" s="28"/>
      <c r="G37" s="32"/>
      <c r="H37" s="27"/>
      <c r="I37" s="27"/>
      <c r="J37" s="39"/>
      <c r="K37" s="28"/>
      <c r="L37" s="40"/>
      <c r="M37" s="41" t="str">
        <f aca="false">IF(ISBLANK(Values!E36),"",Values!$M36)</f>
        <v>https://download.lenovo.com/Images/Parts/04X0236/04X0236_A.jpg</v>
      </c>
      <c r="N37" s="41" t="str">
        <f aca="false">IF(ISBLANK(Values!$F36),"",Values!N36)</f>
        <v>https://download.lenovo.com/Images/Parts/04X0236/04X0236_B.jpg</v>
      </c>
      <c r="O37" s="41" t="str">
        <f aca="false">IF(ISBLANK(Values!$F36),"",Values!O36)</f>
        <v>https://download.lenovo.com/Images/Parts/04X0236/04X0236_details.jpg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v>
      </c>
      <c r="B38" s="38" t="str">
        <f aca="false">IF(ISBLANK(Values!E37),"",Values!F37)</f>
        <v>Lenovo X240 RG - PT</v>
      </c>
      <c r="C38" s="32"/>
      <c r="D38" s="30" t="n">
        <f aca="false">IF(ISBLANK(Values!E37),"",Values!E37)</f>
        <v>5714401242154</v>
      </c>
      <c r="E38" s="31" t="str">
        <f aca="false">IF(ISBLANK(Values!E37),"","EAN")</f>
        <v>EAN</v>
      </c>
      <c r="F38" s="28"/>
      <c r="G38" s="32"/>
      <c r="H38" s="27"/>
      <c r="I38" s="27"/>
      <c r="J38" s="39"/>
      <c r="K38" s="28"/>
      <c r="L38" s="40"/>
      <c r="M38" s="41" t="str">
        <f aca="false">IF(ISBLANK(Values!E37),"",Values!$M37)</f>
        <v>https://download.lenovo.com/Images/Parts/04Y0960/04Y0960_A.jpg</v>
      </c>
      <c r="N38" s="41" t="str">
        <f aca="false">IF(ISBLANK(Values!$F37),"",Values!N37)</f>
        <v>https://download.lenovo.com/Images/Parts/04Y0960/04Y0960_B.jpg</v>
      </c>
      <c r="O38" s="41" t="str">
        <f aca="false">IF(ISBLANK(Values!$F37),"",Values!O37)</f>
        <v>https://download.lenovo.com/Images/Parts/04Y0960/04Y0960_details.jpg</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v>
      </c>
      <c r="B39" s="38" t="str">
        <f aca="false">IF(ISBLANK(Values!E38),"",Values!F38)</f>
        <v>Lenovo X240 RG - SE/FI</v>
      </c>
      <c r="C39" s="32"/>
      <c r="D39" s="30" t="n">
        <f aca="false">IF(ISBLANK(Values!E38),"",Values!E38)</f>
        <v>5714401242161</v>
      </c>
      <c r="E39" s="31" t="str">
        <f aca="false">IF(ISBLANK(Values!E38),"","EAN")</f>
        <v>EAN</v>
      </c>
      <c r="F39" s="28"/>
      <c r="G39" s="32"/>
      <c r="H39" s="27"/>
      <c r="I39" s="27"/>
      <c r="J39" s="39"/>
      <c r="K39" s="28"/>
      <c r="L39" s="40"/>
      <c r="M39" s="41" t="str">
        <f aca="false">IF(ISBLANK(Values!E38),"",Values!$M38)</f>
        <v>https://download.lenovo.com/Images/Parts/04Y0964/04Y0964_A.jpg</v>
      </c>
      <c r="N39" s="41" t="str">
        <f aca="false">IF(ISBLANK(Values!$F38),"",Values!N38)</f>
        <v>https://download.lenovo.com/Images/Parts/04Y0964/04Y0964_B.jpg</v>
      </c>
      <c r="O39" s="41" t="str">
        <f aca="false">IF(ISBLANK(Values!$F38),"",Values!O38)</f>
        <v>https://download.lenovo.com/Images/Parts/04Y0964/04Y0964_details.jpg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v>
      </c>
      <c r="B40" s="38" t="str">
        <f aca="false">IF(ISBLANK(Values!E39),"",Values!F39)</f>
        <v>Lenovo X240 RG - CH</v>
      </c>
      <c r="C40" s="32"/>
      <c r="D40" s="30" t="n">
        <f aca="false">IF(ISBLANK(Values!E39),"",Values!E39)</f>
        <v>5714401242178</v>
      </c>
      <c r="E40" s="31" t="str">
        <f aca="false">IF(ISBLANK(Values!E39),"","EAN")</f>
        <v>EAN</v>
      </c>
      <c r="F40" s="28"/>
      <c r="G40" s="32"/>
      <c r="H40" s="27"/>
      <c r="I40" s="27"/>
      <c r="J40" s="39"/>
      <c r="K40" s="28"/>
      <c r="L40" s="40"/>
      <c r="M40" s="41" t="str">
        <f aca="false">IF(ISBLANK(Values!E39),"",Values!$M39)</f>
        <v>https://download.lenovo.com/Images/Parts/04Y0927/04Y0927_A.jpg</v>
      </c>
      <c r="N40" s="41" t="str">
        <f aca="false">IF(ISBLANK(Values!$F39),"",Values!N39)</f>
        <v>https://download.lenovo.com/Images/Parts/04Y0927/04Y0927_B.jpg</v>
      </c>
      <c r="O40" s="41" t="str">
        <f aca="false">IF(ISBLANK(Values!$F39),"",Values!O39)</f>
        <v>https://download.lenovo.com/Images/Parts/04Y0927/04Y0927_details.jpg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v>
      </c>
      <c r="B41" s="38" t="str">
        <f aca="false">IF(ISBLANK(Values!E40),"",Values!F40)</f>
        <v>Lenovo X240 RG - US INT</v>
      </c>
      <c r="C41" s="32"/>
      <c r="D41" s="30" t="n">
        <f aca="false">IF(ISBLANK(Values!E40),"",Values!E40)</f>
        <v>5714401242185</v>
      </c>
      <c r="E41" s="31" t="str">
        <f aca="false">IF(ISBLANK(Values!E40),"","EAN")</f>
        <v>EAN</v>
      </c>
      <c r="F41" s="28"/>
      <c r="G41" s="32"/>
      <c r="H41" s="27"/>
      <c r="I41" s="27"/>
      <c r="J41" s="39"/>
      <c r="K41" s="28"/>
      <c r="L41" s="40"/>
      <c r="M41" s="41" t="str">
        <f aca="false">IF(ISBLANK(Values!E40),"",Values!$M40)</f>
        <v>https://raw.githubusercontent.com/PatrickVibild/TellusAmazonPictures/master/pictures/Lenovo/X240/RG/USI/1.jpg</v>
      </c>
      <c r="N41" s="41" t="str">
        <f aca="false">IF(ISBLANK(Values!$F40),"",Values!N40)</f>
        <v>https://raw.githubusercontent.com/PatrickVibild/TellusAmazonPictures/master/pictures/Lenovo/X240/RG/USI/2.jpg</v>
      </c>
      <c r="O41" s="41" t="str">
        <f aca="false">IF(ISBLANK(Values!$F40),"",Values!O40)</f>
        <v>https://raw.githubusercontent.com/PatrickVibild/TellusAmazonPictures/master/pictures/Lenovo/X240/RG/USI/3.jpg</v>
      </c>
      <c r="P41" s="41" t="str">
        <f aca="false">IF(ISBLANK(Values!$F40),"",Values!P40)</f>
        <v>https://raw.githubusercontent.com/PatrickVibild/TellusAmazonPictures/master/pictures/Lenovo/X240/RG/USI/4.jpg</v>
      </c>
      <c r="Q41" s="41" t="str">
        <f aca="false">IF(ISBLANK(Values!$F40),"",Values!Q40)</f>
        <v>https://raw.githubusercontent.com/PatrickVibild/TellusAmazonPictures/master/pictures/Lenovo/X240/RG/USI/5.jpg</v>
      </c>
      <c r="R41" s="41" t="str">
        <f aca="false">IF(ISBLANK(Values!$F40),"",Values!R40)</f>
        <v>https://raw.githubusercontent.com/PatrickVibild/TellusAmazonPictures/master/pictures/Lenovo/X240/RG/USI/6.jpg</v>
      </c>
      <c r="S41" s="41" t="str">
        <f aca="false">IF(ISBLANK(Values!$F40),"",Values!S40)</f>
        <v>https://raw.githubusercontent.com/PatrickVibild/TellusAmazonPictures/master/pictures/Lenovo/X240/RG/USI/7.jpg</v>
      </c>
      <c r="T41" s="41" t="str">
        <f aca="false">IF(ISBLANK(Values!$F40),"",Values!T40)</f>
        <v>https://raw.githubusercontent.com/PatrickVibild/TellusAmazonPictures/master/pictures/Lenovo/X240/RG/USI/8.jpg</v>
      </c>
      <c r="U41" s="41" t="str">
        <f aca="false">IF(ISBLANK(Values!$F40),"",Values!U40)</f>
        <v>https://raw.githubusercontent.com/PatrickVibild/TellusAmazonPictures/master/pictures/Lenovo/X240/RG/USI/9.jpg</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8" t="str">
        <f aca="false">IF(ISBLANK(Values!E41),"",Values!F41)</f>
        <v>Lenovo X240 - US regular</v>
      </c>
      <c r="C42" s="32"/>
      <c r="D42" s="30" t="n">
        <f aca="false">IF(ISBLANK(Values!E41),"",Values!E41)</f>
        <v>5714401242192</v>
      </c>
      <c r="E42" s="31" t="str">
        <f aca="false">IF(ISBLANK(Values!E41),"","EAN")</f>
        <v>EAN</v>
      </c>
      <c r="F42" s="28"/>
      <c r="G42" s="32"/>
      <c r="H42" s="27"/>
      <c r="I42" s="27"/>
      <c r="J42" s="39"/>
      <c r="K42" s="28"/>
      <c r="L42" s="40"/>
      <c r="M42" s="41" t="str">
        <f aca="false">IF(ISBLANK(Values!E41),"",Values!$M41)</f>
        <v>https://raw.githubusercontent.com/PatrickVibild/TellusAmazonPictures/master/pictures/Lenovo/X240/RG/US/1.jpg</v>
      </c>
      <c r="N42" s="41" t="str">
        <f aca="false">IF(ISBLANK(Values!$F41),"",Values!N41)</f>
        <v>https://raw.githubusercontent.com/PatrickVibild/TellusAmazonPictures/master/pictures/Lenovo/X240/RG/US/2.jpg</v>
      </c>
      <c r="O42" s="41" t="str">
        <f aca="false">IF(ISBLANK(Values!$F41),"",Values!O41)</f>
        <v>https://raw.githubusercontent.com/PatrickVibild/TellusAmazonPictures/master/pictures/Lenovo/X240/RG/US/3.jpg</v>
      </c>
      <c r="P42" s="41" t="str">
        <f aca="false">IF(ISBLANK(Values!$F41),"",Values!P41)</f>
        <v>https://raw.githubusercontent.com/PatrickVibild/TellusAmazonPictures/master/pictures/Lenovo/X240/RG/US/4.jpg</v>
      </c>
      <c r="Q42" s="41" t="str">
        <f aca="false">IF(ISBLANK(Values!$F41),"",Values!Q41)</f>
        <v>https://raw.githubusercontent.com/PatrickVibild/TellusAmazonPictures/master/pictures/Lenovo/X240/RG/US/5.jpg</v>
      </c>
      <c r="R42" s="41" t="str">
        <f aca="false">IF(ISBLANK(Values!$F41),"",Values!R41)</f>
        <v>https://raw.githubusercontent.com/PatrickVibild/TellusAmazonPictures/master/pictures/Lenovo/X240/RG/US/6.jpg</v>
      </c>
      <c r="S42" s="41" t="str">
        <f aca="false">IF(ISBLANK(Values!$F41),"",Values!S41)</f>
        <v>https://raw.githubusercontent.com/PatrickVibild/TellusAmazonPictures/master/pictures/Lenovo/X240/RG/US/7.jpg</v>
      </c>
      <c r="T42" s="41" t="str">
        <f aca="false">IF(ISBLANK(Values!$F41),"",Values!T41)</f>
        <v>https://raw.githubusercontent.com/PatrickVibild/TellusAmazonPictures/master/pictures/Lenovo/X240/RG/US/8.jpg</v>
      </c>
      <c r="U42" s="41" t="str">
        <f aca="false">IF(ISBLANK(Values!$F41),"",Values!U41)</f>
        <v>https://raw.githubusercontent.com/PatrickVibild/TellusAmazonPictures/master/pictures/Lenovo/X240/RG/US/9.jpg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
      </c>
      <c r="B43" s="38" t="str">
        <f aca="false">IF(ISBLANK(Values!E42),"",Values!F42)</f>
        <v/>
      </c>
      <c r="C43" s="32"/>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41" t="str">
        <f aca="false">IF(ISBLANK(Values!E42),"",Values!$M42)</f>
        <v/>
      </c>
      <c r="N43" s="41" t="str">
        <f aca="false">IF(ISBLANK(Values!$F42),"",Values!N42)</f>
        <v/>
      </c>
      <c r="O43" s="41" t="str">
        <f aca="false">IF(ISBLANK(Values!$F42),"",Values!O42)</f>
        <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
      </c>
      <c r="B44" s="38" t="str">
        <f aca="false">IF(ISBLANK(Values!E43),"",Values!F43)</f>
        <v/>
      </c>
      <c r="C44" s="32"/>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41" t="str">
        <f aca="false">IF(ISBLANK(Values!E43),"",Values!$M43)</f>
        <v/>
      </c>
      <c r="N44" s="41" t="str">
        <f aca="false">IF(ISBLANK(Values!$F43),"",Values!N43)</f>
        <v/>
      </c>
      <c r="O44" s="41" t="str">
        <f aca="false">IF(ISBLANK(Values!$F43),"",Values!O43)</f>
        <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c r="X44" s="32"/>
      <c r="Y44" s="39"/>
      <c r="Z44" s="32"/>
      <c r="AA44" s="36" t="str">
        <f aca="false">IF(ISBLANK(Values!E43),"",Values!$B$20)</f>
        <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
      </c>
      <c r="B47" s="38" t="str">
        <f aca="false">IF(ISBLANK(Values!E46),"",Values!F46)</f>
        <v/>
      </c>
      <c r="C47" s="32"/>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
      </c>
      <c r="B48" s="38" t="str">
        <f aca="false">IF(ISBLANK(Values!E47),"",Values!F47)</f>
        <v/>
      </c>
      <c r="C48" s="32"/>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
      </c>
      <c r="B49" s="38" t="str">
        <f aca="false">IF(ISBLANK(Values!E48),"",Values!F48)</f>
        <v/>
      </c>
      <c r="C49" s="32"/>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
      </c>
      <c r="B50" s="38" t="str">
        <f aca="false">IF(ISBLANK(Values!E49),"",Values!F49)</f>
        <v/>
      </c>
      <c r="C50" s="32"/>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
      </c>
      <c r="B51" s="38" t="str">
        <f aca="false">IF(ISBLANK(Values!E50),"",Values!F50)</f>
        <v/>
      </c>
      <c r="C51" s="32"/>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
      </c>
      <c r="B52" s="38" t="str">
        <f aca="false">IF(ISBLANK(Values!E51),"",Values!F51)</f>
        <v/>
      </c>
      <c r="C52" s="32"/>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
      </c>
      <c r="B53" s="38" t="str">
        <f aca="false">IF(ISBLANK(Values!E52),"",Values!F52)</f>
        <v/>
      </c>
      <c r="C53" s="32"/>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
      </c>
      <c r="B54" s="38" t="str">
        <f aca="false">IF(ISBLANK(Values!E53),"",Values!F53)</f>
        <v/>
      </c>
      <c r="C54" s="32"/>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
      </c>
      <c r="B55" s="38" t="str">
        <f aca="false">IF(ISBLANK(Values!E54),"",Values!F54)</f>
        <v/>
      </c>
      <c r="C55" s="32"/>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
      </c>
      <c r="B56" s="38" t="str">
        <f aca="false">IF(ISBLANK(Values!E55),"",Values!F55)</f>
        <v/>
      </c>
      <c r="C56" s="32"/>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
      </c>
      <c r="B57" s="38" t="str">
        <f aca="false">IF(ISBLANK(Values!E56),"",Values!F56)</f>
        <v/>
      </c>
      <c r="C57" s="32"/>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c r="X65" s="32"/>
      <c r="Y65" s="39"/>
      <c r="Z65" s="32"/>
      <c r="AA65" s="36" t="str">
        <f aca="false">IF(ISBLANK(Values!E64),"",Values!$B$20)</f>
        <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c r="X66" s="32"/>
      <c r="Y66" s="39"/>
      <c r="Z66" s="32"/>
      <c r="AA66" s="36" t="str">
        <f aca="false">IF(ISBLANK(Values!E65),"",Values!$B$20)</f>
        <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c r="X67" s="32"/>
      <c r="Y67" s="39"/>
      <c r="Z67" s="32"/>
      <c r="AA67" s="36" t="str">
        <f aca="false">IF(ISBLANK(Values!E66),"",Values!$B$20)</f>
        <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c r="X68" s="32"/>
      <c r="Y68" s="39"/>
      <c r="Z68" s="32"/>
      <c r="AA68" s="36" t="str">
        <f aca="false">IF(ISBLANK(Values!E67),"",Values!$B$20)</f>
        <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c r="X69" s="32"/>
      <c r="Y69" s="39"/>
      <c r="Z69" s="32"/>
      <c r="AA69" s="36" t="str">
        <f aca="false">IF(ISBLANK(Values!E68),"",Values!$B$20)</f>
        <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c r="X70" s="32"/>
      <c r="Y70" s="39"/>
      <c r="Z70" s="32"/>
      <c r="AA70" s="36" t="str">
        <f aca="false">IF(ISBLANK(Values!E69),"",Values!$B$20)</f>
        <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c r="X71" s="32"/>
      <c r="Y71" s="39"/>
      <c r="Z71" s="32"/>
      <c r="AA71" s="36" t="str">
        <f aca="false">IF(ISBLANK(Values!E70),"",Values!$B$20)</f>
        <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c r="X72" s="32"/>
      <c r="Y72" s="39"/>
      <c r="Z72" s="32"/>
      <c r="AA72" s="36" t="str">
        <f aca="false">IF(ISBLANK(Values!E71),"",Values!$B$20)</f>
        <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c r="X73" s="32"/>
      <c r="Y73" s="39"/>
      <c r="Z73" s="32"/>
      <c r="AA73" s="36" t="str">
        <f aca="false">IF(ISBLANK(Values!E72),"",Values!$B$20)</f>
        <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c r="X74" s="32"/>
      <c r="Y74" s="39"/>
      <c r="Z74" s="32"/>
      <c r="AA74" s="36" t="str">
        <f aca="false">IF(ISBLANK(Values!E73),"",Values!$B$20)</f>
        <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c r="X75" s="32"/>
      <c r="Y75" s="39"/>
      <c r="Z75" s="32"/>
      <c r="AA75" s="36" t="str">
        <f aca="false">IF(ISBLANK(Values!E74),"",Values!$B$20)</f>
        <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c r="X76" s="32"/>
      <c r="Y76" s="39"/>
      <c r="Z76" s="32"/>
      <c r="AA76" s="36" t="str">
        <f aca="false">IF(ISBLANK(Values!E75),"",Values!$B$20)</f>
        <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c r="X77" s="32"/>
      <c r="Y77" s="39"/>
      <c r="Z77" s="32"/>
      <c r="AA77" s="36" t="str">
        <f aca="false">IF(ISBLANK(Values!E76),"",Values!$B$20)</f>
        <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c r="X78" s="32"/>
      <c r="Y78" s="39"/>
      <c r="Z78" s="32"/>
      <c r="AA78" s="36" t="str">
        <f aca="false">IF(ISBLANK(Values!E77),"",Values!$B$20)</f>
        <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c r="X79" s="32"/>
      <c r="Y79" s="39"/>
      <c r="Z79" s="32"/>
      <c r="AA79" s="36" t="str">
        <f aca="false">IF(ISBLANK(Values!E78),"",Values!$B$20)</f>
        <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c r="X80" s="32"/>
      <c r="Y80" s="39"/>
      <c r="Z80" s="32"/>
      <c r="AA80" s="36" t="str">
        <f aca="false">IF(ISBLANK(Values!E79),"",Values!$B$20)</f>
        <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c r="X81" s="32"/>
      <c r="Y81" s="39"/>
      <c r="Z81" s="32"/>
      <c r="AA81" s="36" t="str">
        <f aca="false">IF(ISBLANK(Values!E80),"",Values!$B$20)</f>
        <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c r="X82" s="32"/>
      <c r="Y82" s="39"/>
      <c r="Z82" s="32"/>
      <c r="AA82" s="36" t="str">
        <f aca="false">IF(ISBLANK(Values!E81),"",Values!$B$20)</f>
        <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c r="X83" s="32"/>
      <c r="Y83" s="39"/>
      <c r="Z83" s="32"/>
      <c r="AA83" s="36" t="str">
        <f aca="false">IF(ISBLANK(Values!E82),"",Values!$B$20)</f>
        <v/>
      </c>
      <c r="AB83" s="36"/>
      <c r="AI83" s="42"/>
      <c r="AJ83" s="43"/>
      <c r="AT83" s="28"/>
      <c r="AV83" s="36"/>
      <c r="BE83" s="27"/>
      <c r="BF83" s="27"/>
      <c r="BG83" s="27"/>
      <c r="BH83" s="27"/>
      <c r="CP83" s="36"/>
      <c r="CQ83" s="36"/>
      <c r="CR83" s="36"/>
      <c r="DO83" s="27"/>
      <c r="DP83" s="27"/>
      <c r="DS83" s="31"/>
      <c r="DY83" s="31"/>
      <c r="DZ83" s="31"/>
      <c r="EA83" s="31"/>
      <c r="EB83" s="31"/>
      <c r="EC83" s="31"/>
      <c r="EV83" s="31"/>
      <c r="FI83" s="36"/>
      <c r="FJ83" s="36"/>
      <c r="FO83" s="28"/>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c r="X84" s="32"/>
      <c r="Y84" s="39"/>
      <c r="Z84" s="32"/>
      <c r="AA84" s="36" t="str">
        <f aca="false">IF(ISBLANK(Values!E83),"",Values!$B$20)</f>
        <v/>
      </c>
      <c r="AB84" s="36"/>
      <c r="AI84" s="42"/>
      <c r="AJ84" s="43"/>
      <c r="AT84" s="28"/>
      <c r="AV84" s="36"/>
      <c r="BE84" s="27"/>
      <c r="BF84" s="27"/>
      <c r="BG84" s="27"/>
      <c r="BH84" s="27"/>
      <c r="CP84" s="36"/>
      <c r="CQ84" s="36"/>
      <c r="CR84" s="36"/>
      <c r="DO84" s="27"/>
      <c r="DP84" s="27"/>
      <c r="DS84" s="31"/>
      <c r="DY84" s="31"/>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c r="X85" s="32"/>
      <c r="Y85" s="39"/>
      <c r="Z85" s="32"/>
      <c r="AA85" s="36" t="str">
        <f aca="false">IF(ISBLANK(Values!E84),"",Values!$B$20)</f>
        <v/>
      </c>
      <c r="AB85" s="36"/>
      <c r="AI85" s="42"/>
      <c r="AJ85" s="43"/>
      <c r="AT85" s="28"/>
      <c r="AV85" s="36"/>
      <c r="BE85" s="27"/>
      <c r="BF85" s="27"/>
      <c r="BG85" s="27"/>
      <c r="BH85" s="27"/>
      <c r="CP85" s="36"/>
      <c r="CQ85" s="36"/>
      <c r="CR85" s="36"/>
      <c r="DO85" s="27"/>
      <c r="DP85" s="27"/>
      <c r="DS85" s="31"/>
      <c r="DY85" s="31"/>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c r="X86" s="32"/>
      <c r="Y86" s="39"/>
      <c r="Z86" s="32"/>
      <c r="AA86" s="36" t="str">
        <f aca="false">IF(ISBLANK(Values!E85),"",Values!$B$20)</f>
        <v/>
      </c>
      <c r="AB86" s="36"/>
      <c r="AI86" s="42"/>
      <c r="AJ86" s="43"/>
      <c r="AT86" s="28"/>
      <c r="AV86" s="36"/>
      <c r="BE86" s="27"/>
      <c r="BF86" s="27"/>
      <c r="BG86" s="27"/>
      <c r="BH86" s="27"/>
      <c r="CP86" s="36"/>
      <c r="CQ86" s="36"/>
      <c r="CR86" s="36"/>
      <c r="DO86" s="27"/>
      <c r="DP86" s="27"/>
      <c r="DS86" s="31"/>
      <c r="DY86" s="31"/>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c r="X87" s="32"/>
      <c r="Y87" s="39"/>
      <c r="Z87" s="32"/>
      <c r="AA87" s="36" t="str">
        <f aca="false">IF(ISBLANK(Values!E86),"",Values!$B$20)</f>
        <v/>
      </c>
      <c r="AB87" s="36"/>
      <c r="AI87" s="42"/>
      <c r="AJ87" s="43"/>
      <c r="AT87" s="28"/>
      <c r="AV87" s="36"/>
      <c r="BE87" s="27"/>
      <c r="BF87" s="27"/>
      <c r="BG87" s="27"/>
      <c r="BH87" s="27"/>
      <c r="CP87" s="36"/>
      <c r="CQ87" s="36"/>
      <c r="CR87" s="36"/>
      <c r="DO87" s="27"/>
      <c r="DP87" s="27"/>
      <c r="DS87" s="31"/>
      <c r="DY87" s="31"/>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c r="X88" s="32"/>
      <c r="Y88" s="39"/>
      <c r="Z88" s="32"/>
      <c r="AA88" s="36" t="str">
        <f aca="false">IF(ISBLANK(Values!E87),"",Values!$B$20)</f>
        <v/>
      </c>
      <c r="AB88" s="36"/>
      <c r="AI88" s="42"/>
      <c r="AJ88" s="43"/>
      <c r="AT88" s="28"/>
      <c r="AV88" s="36"/>
      <c r="BE88" s="27"/>
      <c r="BF88" s="27"/>
      <c r="BG88" s="27"/>
      <c r="BH88" s="27"/>
      <c r="CP88" s="36"/>
      <c r="CQ88" s="36"/>
      <c r="CR88" s="36"/>
      <c r="DO88" s="27"/>
      <c r="DP88" s="27"/>
      <c r="DS88" s="31"/>
      <c r="DY88" s="31"/>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c r="X89" s="32"/>
      <c r="Y89" s="39"/>
      <c r="Z89" s="32"/>
      <c r="AA89" s="36" t="str">
        <f aca="false">IF(ISBLANK(Values!E88),"",Values!$B$20)</f>
        <v/>
      </c>
      <c r="AB89" s="36"/>
      <c r="AI89" s="42"/>
      <c r="AJ89" s="43"/>
      <c r="AT89" s="28"/>
      <c r="AV89" s="36"/>
      <c r="BE89" s="27"/>
      <c r="BF89" s="27"/>
      <c r="BG89" s="27"/>
      <c r="BH89" s="27"/>
      <c r="CP89" s="36"/>
      <c r="CQ89" s="36"/>
      <c r="CR89" s="36"/>
      <c r="DO89" s="27"/>
      <c r="DP89" s="27"/>
      <c r="DS89" s="31"/>
      <c r="DY89" s="31"/>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c r="X90" s="32"/>
      <c r="Y90" s="39"/>
      <c r="Z90" s="32"/>
      <c r="AA90" s="36" t="str">
        <f aca="false">IF(ISBLANK(Values!E89),"",Values!$B$20)</f>
        <v/>
      </c>
      <c r="AB90" s="36"/>
      <c r="AI90" s="42"/>
      <c r="AJ90" s="43"/>
      <c r="AT90" s="28"/>
      <c r="AV90" s="36"/>
      <c r="BE90" s="27"/>
      <c r="BF90" s="27"/>
      <c r="BG90" s="27"/>
      <c r="BH90" s="27"/>
      <c r="CP90" s="36"/>
      <c r="CQ90" s="36"/>
      <c r="CR90" s="36"/>
      <c r="DO90" s="27"/>
      <c r="DP90" s="27"/>
      <c r="DS90" s="31"/>
      <c r="DY90" s="31"/>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c r="X91" s="32"/>
      <c r="Y91" s="39"/>
      <c r="Z91" s="32"/>
      <c r="AA91" s="36" t="str">
        <f aca="false">IF(ISBLANK(Values!E90),"",Values!$B$20)</f>
        <v/>
      </c>
      <c r="AB91" s="36"/>
      <c r="AI91" s="42"/>
      <c r="AJ91" s="43"/>
      <c r="AT91" s="28"/>
      <c r="AV91" s="36"/>
      <c r="BE91" s="27"/>
      <c r="BF91" s="27"/>
      <c r="BG91" s="27"/>
      <c r="BH91" s="27"/>
      <c r="CP91" s="36"/>
      <c r="CQ91" s="36"/>
      <c r="CR91" s="36"/>
      <c r="DO91" s="27"/>
      <c r="DP91" s="27"/>
      <c r="DS91" s="31"/>
      <c r="DY91" s="31"/>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c r="X92" s="32"/>
      <c r="Y92" s="39"/>
      <c r="Z92" s="32"/>
      <c r="AA92" s="36" t="str">
        <f aca="false">IF(ISBLANK(Values!E91),"",Values!$B$20)</f>
        <v/>
      </c>
      <c r="AB92" s="36"/>
      <c r="AI92" s="42"/>
      <c r="AJ92" s="43"/>
      <c r="AT92" s="28"/>
      <c r="AV92" s="36"/>
      <c r="BE92" s="27"/>
      <c r="BF92" s="27"/>
      <c r="BG92" s="27"/>
      <c r="BH92" s="27"/>
      <c r="CP92" s="36"/>
      <c r="CQ92" s="36"/>
      <c r="CR92" s="36"/>
      <c r="DO92" s="27"/>
      <c r="DP92" s="27"/>
      <c r="DS92" s="31"/>
      <c r="DY92" s="31"/>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c r="X93" s="32"/>
      <c r="Y93" s="39"/>
      <c r="Z93" s="32"/>
      <c r="AA93" s="36" t="str">
        <f aca="false">IF(ISBLANK(Values!E92),"",Values!$B$20)</f>
        <v/>
      </c>
      <c r="AB93" s="36"/>
      <c r="AI93" s="42"/>
      <c r="AJ93" s="43"/>
      <c r="AT93" s="28"/>
      <c r="AV93" s="36"/>
      <c r="BE93" s="27"/>
      <c r="BF93" s="27"/>
      <c r="BG93" s="27"/>
      <c r="BH93" s="27"/>
      <c r="CP93" s="36"/>
      <c r="CQ93" s="36"/>
      <c r="CR93" s="36"/>
      <c r="DO93" s="27"/>
      <c r="DP93" s="27"/>
      <c r="DS93" s="31"/>
      <c r="DY93" s="31"/>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c r="X94" s="32"/>
      <c r="Y94" s="39"/>
      <c r="Z94" s="32"/>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c r="X95" s="32"/>
      <c r="Y95" s="39"/>
      <c r="Z95" s="32"/>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c r="X96" s="32"/>
      <c r="Y96" s="39"/>
      <c r="Z96" s="32"/>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c r="X97" s="32"/>
      <c r="Y97" s="39"/>
      <c r="Z97" s="32"/>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c r="X98" s="32"/>
      <c r="Y98" s="39"/>
      <c r="Z98" s="32"/>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c r="X99" s="32"/>
      <c r="Y99" s="39"/>
      <c r="Z99" s="32"/>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c r="X100" s="32"/>
      <c r="Y100" s="39"/>
      <c r="Z100" s="32"/>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c r="X101" s="32"/>
      <c r="Y101" s="39"/>
      <c r="Z101" s="32"/>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c r="X102" s="32"/>
      <c r="Y102" s="39"/>
      <c r="Z102" s="32"/>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6" t="str">
        <f aca="false">IF(ISBLANK([1]Values!$F122),"",[1]Values!P122)</f>
        <v/>
      </c>
      <c r="Q123" s="46" t="str">
        <f aca="false">IF(ISBLANK([1]Values!$F122),"",[1]Values!Q122)</f>
        <v/>
      </c>
      <c r="R123" s="46" t="str">
        <f aca="false">IF(ISBLANK([1]Values!$F122),"",[1]Values!R122)</f>
        <v/>
      </c>
      <c r="S123" s="46" t="str">
        <f aca="false">IF(ISBLANK([1]Values!$F122),"",[1]Values!S122)</f>
        <v/>
      </c>
      <c r="T123" s="46" t="str">
        <f aca="false">IF(ISBLANK([1]Values!$F122),"",[1]Values!T122)</f>
        <v/>
      </c>
      <c r="U123" s="4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6" t="str">
        <f aca="false">IF(ISBLANK([1]Values!$F123),"",[1]Values!P123)</f>
        <v/>
      </c>
      <c r="Q124" s="46" t="str">
        <f aca="false">IF(ISBLANK([1]Values!$F123),"",[1]Values!Q123)</f>
        <v/>
      </c>
      <c r="R124" s="46" t="str">
        <f aca="false">IF(ISBLANK([1]Values!$F123),"",[1]Values!R123)</f>
        <v/>
      </c>
      <c r="S124" s="46" t="str">
        <f aca="false">IF(ISBLANK([1]Values!$F123),"",[1]Values!S123)</f>
        <v/>
      </c>
      <c r="T124" s="46" t="str">
        <f aca="false">IF(ISBLANK([1]Values!$F123),"",[1]Values!T123)</f>
        <v/>
      </c>
      <c r="U124" s="4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6" t="str">
        <f aca="false">IF(ISBLANK([1]Values!$F124),"",[1]Values!P124)</f>
        <v/>
      </c>
      <c r="Q125" s="46" t="str">
        <f aca="false">IF(ISBLANK([1]Values!$F124),"",[1]Values!Q124)</f>
        <v/>
      </c>
      <c r="R125" s="46" t="str">
        <f aca="false">IF(ISBLANK([1]Values!$F124),"",[1]Values!R124)</f>
        <v/>
      </c>
      <c r="S125" s="46" t="str">
        <f aca="false">IF(ISBLANK([1]Values!$F124),"",[1]Values!S124)</f>
        <v/>
      </c>
      <c r="T125" s="46" t="str">
        <f aca="false">IF(ISBLANK([1]Values!$F124),"",[1]Values!T124)</f>
        <v/>
      </c>
      <c r="U125" s="4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6" t="str">
        <f aca="false">IF(ISBLANK([1]Values!$F125),"",[1]Values!P125)</f>
        <v/>
      </c>
      <c r="Q126" s="46" t="str">
        <f aca="false">IF(ISBLANK([1]Values!$F125),"",[1]Values!Q125)</f>
        <v/>
      </c>
      <c r="R126" s="46" t="str">
        <f aca="false">IF(ISBLANK([1]Values!$F125),"",[1]Values!R125)</f>
        <v/>
      </c>
      <c r="S126" s="46" t="str">
        <f aca="false">IF(ISBLANK([1]Values!$F125),"",[1]Values!S125)</f>
        <v/>
      </c>
      <c r="T126" s="46" t="str">
        <f aca="false">IF(ISBLANK([1]Values!$F125),"",[1]Values!T125)</f>
        <v/>
      </c>
      <c r="U126" s="4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6" t="str">
        <f aca="false">IF(ISBLANK([1]Values!$F126),"",[1]Values!P126)</f>
        <v/>
      </c>
      <c r="Q127" s="46" t="str">
        <f aca="false">IF(ISBLANK([1]Values!$F126),"",[1]Values!Q126)</f>
        <v/>
      </c>
      <c r="R127" s="46" t="str">
        <f aca="false">IF(ISBLANK([1]Values!$F126),"",[1]Values!R126)</f>
        <v/>
      </c>
      <c r="S127" s="46" t="str">
        <f aca="false">IF(ISBLANK([1]Values!$F126),"",[1]Values!S126)</f>
        <v/>
      </c>
      <c r="T127" s="46" t="str">
        <f aca="false">IF(ISBLANK([1]Values!$F126),"",[1]Values!T126)</f>
        <v/>
      </c>
      <c r="U127" s="4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6" t="str">
        <f aca="false">IF(ISBLANK([1]Values!$F127),"",[1]Values!P127)</f>
        <v/>
      </c>
      <c r="Q128" s="46" t="str">
        <f aca="false">IF(ISBLANK([1]Values!$F127),"",[1]Values!Q127)</f>
        <v/>
      </c>
      <c r="R128" s="46" t="str">
        <f aca="false">IF(ISBLANK([1]Values!$F127),"",[1]Values!R127)</f>
        <v/>
      </c>
      <c r="S128" s="46" t="str">
        <f aca="false">IF(ISBLANK([1]Values!$F127),"",[1]Values!S127)</f>
        <v/>
      </c>
      <c r="T128" s="46" t="str">
        <f aca="false">IF(ISBLANK([1]Values!$F127),"",[1]Values!T127)</f>
        <v/>
      </c>
      <c r="U128" s="4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6" t="str">
        <f aca="false">IF(ISBLANK([1]Values!$F128),"",[1]Values!P128)</f>
        <v/>
      </c>
      <c r="Q129" s="46" t="str">
        <f aca="false">IF(ISBLANK([1]Values!$F128),"",[1]Values!Q128)</f>
        <v/>
      </c>
      <c r="R129" s="46" t="str">
        <f aca="false">IF(ISBLANK([1]Values!$F128),"",[1]Values!R128)</f>
        <v/>
      </c>
      <c r="S129" s="46" t="str">
        <f aca="false">IF(ISBLANK([1]Values!$F128),"",[1]Values!S128)</f>
        <v/>
      </c>
      <c r="T129" s="46" t="str">
        <f aca="false">IF(ISBLANK([1]Values!$F128),"",[1]Values!T128)</f>
        <v/>
      </c>
      <c r="U129" s="4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6" t="str">
        <f aca="false">IF(ISBLANK([1]Values!$F129),"",[1]Values!P129)</f>
        <v/>
      </c>
      <c r="Q130" s="46" t="str">
        <f aca="false">IF(ISBLANK([1]Values!$F129),"",[1]Values!Q129)</f>
        <v/>
      </c>
      <c r="R130" s="46" t="str">
        <f aca="false">IF(ISBLANK([1]Values!$F129),"",[1]Values!R129)</f>
        <v/>
      </c>
      <c r="S130" s="46" t="str">
        <f aca="false">IF(ISBLANK([1]Values!$F129),"",[1]Values!S129)</f>
        <v/>
      </c>
      <c r="T130" s="46" t="str">
        <f aca="false">IF(ISBLANK([1]Values!$F129),"",[1]Values!T129)</f>
        <v/>
      </c>
      <c r="U130" s="4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c r="AI130" s="42"/>
      <c r="AJ130" s="43"/>
      <c r="AT130" s="28"/>
      <c r="AV130" s="36"/>
      <c r="BE130" s="27"/>
      <c r="BF130" s="27"/>
      <c r="BG130" s="27"/>
      <c r="BH130" s="27"/>
      <c r="CP130" s="36"/>
      <c r="CQ130" s="36"/>
      <c r="CR130" s="36"/>
      <c r="DO130" s="27"/>
      <c r="DP130" s="27"/>
      <c r="DS130" s="31"/>
      <c r="DY130" s="31"/>
      <c r="DZ130" s="31"/>
      <c r="EA130" s="31"/>
      <c r="EB130" s="31"/>
      <c r="EC130" s="31"/>
      <c r="EV130" s="31"/>
      <c r="FI130" s="36"/>
      <c r="FJ130" s="36"/>
      <c r="FO130" s="28"/>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6" t="str">
        <f aca="false">IF(ISBLANK([1]Values!$F130),"",[1]Values!P130)</f>
        <v/>
      </c>
      <c r="Q131" s="46" t="str">
        <f aca="false">IF(ISBLANK([1]Values!$F130),"",[1]Values!Q130)</f>
        <v/>
      </c>
      <c r="R131" s="46" t="str">
        <f aca="false">IF(ISBLANK([1]Values!$F130),"",[1]Values!R130)</f>
        <v/>
      </c>
      <c r="S131" s="46" t="str">
        <f aca="false">IF(ISBLANK([1]Values!$F130),"",[1]Values!S130)</f>
        <v/>
      </c>
      <c r="T131" s="46" t="str">
        <f aca="false">IF(ISBLANK([1]Values!$F130),"",[1]Values!T130)</f>
        <v/>
      </c>
      <c r="U131" s="4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c r="AI131" s="42"/>
      <c r="AJ131" s="43"/>
      <c r="AT131" s="28"/>
      <c r="AV131" s="36"/>
      <c r="BE131" s="27"/>
      <c r="BF131" s="27"/>
      <c r="BG131" s="27"/>
      <c r="BH131" s="27"/>
      <c r="CP131" s="36"/>
      <c r="CQ131" s="36"/>
      <c r="CR131" s="36"/>
      <c r="DO131" s="27"/>
      <c r="DP131" s="27"/>
      <c r="DS131" s="31"/>
      <c r="DY131" s="31"/>
      <c r="DZ131" s="31"/>
      <c r="EA131" s="31"/>
      <c r="EB131" s="31"/>
      <c r="EC131" s="31"/>
      <c r="EV131" s="31"/>
      <c r="FI131" s="36"/>
      <c r="FJ131" s="36"/>
      <c r="FO131" s="28"/>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c r="AI132" s="42"/>
      <c r="AJ132" s="43"/>
      <c r="AT132" s="28"/>
      <c r="AV132" s="36"/>
      <c r="BE132" s="27"/>
      <c r="BF132" s="27"/>
      <c r="BG132" s="27"/>
      <c r="BH132" s="27"/>
      <c r="CP132" s="36"/>
      <c r="CQ132" s="36"/>
      <c r="CR132" s="36"/>
      <c r="DO132" s="27"/>
      <c r="DP132" s="27"/>
      <c r="DS132" s="31"/>
      <c r="DY132" s="31"/>
      <c r="DZ132" s="31"/>
      <c r="EA132" s="31"/>
      <c r="EB132" s="31"/>
      <c r="EC132" s="31"/>
      <c r="EV132" s="31"/>
      <c r="FI132" s="36"/>
      <c r="FJ132" s="36"/>
      <c r="FO132" s="28"/>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c r="AI133" s="42"/>
      <c r="AJ133" s="43"/>
      <c r="AT133" s="28"/>
      <c r="AV133" s="36"/>
      <c r="BE133" s="27"/>
      <c r="BF133" s="27"/>
      <c r="BG133" s="27"/>
      <c r="BH133" s="27"/>
      <c r="CP133" s="36"/>
      <c r="CQ133" s="36"/>
      <c r="CR133" s="36"/>
      <c r="DO133" s="27"/>
      <c r="DP133" s="27"/>
      <c r="DS133" s="31"/>
      <c r="DY133" s="31"/>
      <c r="DZ133" s="31"/>
      <c r="EA133" s="31"/>
      <c r="EB133" s="31"/>
      <c r="EC133" s="31"/>
      <c r="EV133" s="31"/>
      <c r="FI133" s="36"/>
      <c r="FJ133" s="36"/>
      <c r="FO133" s="28"/>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c r="AI134" s="42"/>
      <c r="AJ134" s="43"/>
      <c r="AT134" s="28"/>
      <c r="AV134" s="36"/>
      <c r="BE134" s="27"/>
      <c r="BF134" s="27"/>
      <c r="BG134" s="27"/>
      <c r="BH134" s="27"/>
      <c r="CP134" s="36"/>
      <c r="CQ134" s="36"/>
      <c r="CR134" s="36"/>
      <c r="DO134" s="27"/>
      <c r="DP134" s="27"/>
      <c r="DS134" s="31"/>
      <c r="DY134" s="31"/>
      <c r="DZ134" s="31"/>
      <c r="EA134" s="31"/>
      <c r="EB134" s="31"/>
      <c r="EC134" s="31"/>
      <c r="EV134" s="31"/>
      <c r="FI134" s="36"/>
      <c r="FJ134" s="36"/>
      <c r="FO134" s="28"/>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c r="AI135" s="42"/>
      <c r="AJ135" s="43"/>
      <c r="AT135" s="28"/>
      <c r="AV135" s="36"/>
      <c r="BE135" s="27"/>
      <c r="BF135" s="27"/>
      <c r="BG135" s="27"/>
      <c r="BH135" s="27"/>
      <c r="CP135" s="36"/>
      <c r="CQ135" s="36"/>
      <c r="CR135" s="36"/>
      <c r="DO135" s="27"/>
      <c r="DP135" s="27"/>
      <c r="DS135" s="31"/>
      <c r="DY135" s="31"/>
      <c r="DZ135" s="31"/>
      <c r="EA135" s="31"/>
      <c r="EB135" s="31"/>
      <c r="EC135" s="31"/>
      <c r="EV135" s="31"/>
      <c r="FI135" s="36"/>
      <c r="FJ135" s="36"/>
      <c r="FO135" s="28"/>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c r="AI136" s="42"/>
      <c r="AJ136" s="43"/>
      <c r="AT136" s="28"/>
      <c r="AV136" s="36"/>
      <c r="BE136" s="27"/>
      <c r="BF136" s="27"/>
      <c r="BG136" s="27"/>
      <c r="BH136" s="27"/>
      <c r="CP136" s="36"/>
      <c r="CQ136" s="36"/>
      <c r="CR136" s="36"/>
      <c r="DO136" s="27"/>
      <c r="DP136" s="27"/>
      <c r="DS136" s="31"/>
      <c r="DY136" s="31"/>
      <c r="DZ136" s="31"/>
      <c r="EA136" s="31"/>
      <c r="EB136" s="31"/>
      <c r="EC136" s="31"/>
      <c r="EV136" s="31"/>
      <c r="FI136" s="36"/>
      <c r="FJ136" s="36"/>
      <c r="FO136" s="28"/>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c r="AI137" s="42"/>
      <c r="AJ137" s="43"/>
      <c r="AT137" s="28"/>
      <c r="AV137" s="36"/>
      <c r="BE137" s="27"/>
      <c r="BF137" s="27"/>
      <c r="BG137" s="27"/>
      <c r="BH137" s="27"/>
      <c r="CP137" s="36"/>
      <c r="CQ137" s="36"/>
      <c r="CR137" s="36"/>
      <c r="DO137" s="27"/>
      <c r="DP137" s="27"/>
      <c r="DS137" s="31"/>
      <c r="DY137" s="31"/>
      <c r="DZ137" s="31"/>
      <c r="EA137" s="31"/>
      <c r="EB137" s="31"/>
      <c r="EC137" s="31"/>
      <c r="EV137" s="31"/>
      <c r="FI137" s="36"/>
      <c r="FJ137" s="36"/>
      <c r="FO137" s="28"/>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c r="AI138" s="42"/>
      <c r="AJ138" s="43"/>
      <c r="AT138" s="28"/>
      <c r="AV138" s="36"/>
      <c r="BE138" s="27"/>
      <c r="BF138" s="27"/>
      <c r="BG138" s="27"/>
      <c r="BH138" s="27"/>
      <c r="CP138" s="36"/>
      <c r="CQ138" s="36"/>
      <c r="CR138" s="36"/>
      <c r="DO138" s="27"/>
      <c r="DP138" s="27"/>
      <c r="DS138" s="31"/>
      <c r="DY138" s="31"/>
      <c r="DZ138" s="31"/>
      <c r="EA138" s="31"/>
      <c r="EB138" s="31"/>
      <c r="EC138" s="31"/>
      <c r="EV138" s="31"/>
      <c r="FI138" s="36"/>
      <c r="FJ138" s="36"/>
      <c r="FO138" s="28"/>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c r="AI139" s="42"/>
      <c r="AJ139" s="43"/>
      <c r="AT139" s="28"/>
      <c r="AV139" s="36"/>
      <c r="BE139" s="27"/>
      <c r="BF139" s="27"/>
      <c r="BG139" s="27"/>
      <c r="BH139" s="27"/>
      <c r="CP139" s="36"/>
      <c r="CQ139" s="36"/>
      <c r="CR139" s="36"/>
      <c r="DO139" s="27"/>
      <c r="DP139" s="27"/>
      <c r="DS139" s="31"/>
      <c r="DY139" s="31"/>
      <c r="DZ139" s="31"/>
      <c r="EA139" s="31"/>
      <c r="EB139" s="31"/>
      <c r="EC139" s="31"/>
      <c r="EV139" s="31"/>
      <c r="FI139" s="36"/>
      <c r="FJ139" s="36"/>
      <c r="FO139" s="28"/>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c r="AI140" s="42"/>
      <c r="AJ140" s="43"/>
      <c r="AT140" s="28"/>
      <c r="AV140" s="36"/>
      <c r="BE140" s="27"/>
      <c r="BF140" s="27"/>
      <c r="BG140" s="27"/>
      <c r="BH140" s="27"/>
      <c r="CP140" s="36"/>
      <c r="CQ140" s="36"/>
      <c r="CR140" s="36"/>
      <c r="DO140" s="27"/>
      <c r="DP140" s="27"/>
      <c r="DS140" s="31"/>
      <c r="DY140" s="31"/>
      <c r="DZ140" s="31"/>
      <c r="EA140" s="31"/>
      <c r="EB140" s="31"/>
      <c r="EC140" s="31"/>
      <c r="EV140" s="31"/>
      <c r="FI140" s="36"/>
      <c r="FJ140" s="36"/>
      <c r="FO140" s="28"/>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c r="AI141" s="42"/>
      <c r="AJ141" s="43"/>
      <c r="AT141" s="28"/>
      <c r="AV141" s="36"/>
      <c r="BE141" s="27"/>
      <c r="BF141" s="27"/>
      <c r="BG141" s="27"/>
      <c r="BH141" s="27"/>
      <c r="CP141" s="36"/>
      <c r="CQ141" s="36"/>
      <c r="CR141" s="36"/>
      <c r="DO141" s="27"/>
      <c r="DP141" s="27"/>
      <c r="DS141" s="31"/>
      <c r="DY141" s="31"/>
      <c r="DZ141" s="31"/>
      <c r="EA141" s="31"/>
      <c r="EB141" s="31"/>
      <c r="EC141" s="31"/>
      <c r="EV141" s="31"/>
      <c r="FI141" s="36"/>
      <c r="FJ141" s="36"/>
      <c r="FO141" s="28"/>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c r="AI142" s="42"/>
      <c r="AJ142" s="43"/>
      <c r="AT142" s="28"/>
      <c r="AV142" s="36"/>
      <c r="BE142" s="27"/>
      <c r="BF142" s="27"/>
      <c r="BG142" s="27"/>
      <c r="BH142" s="27"/>
      <c r="CP142" s="36"/>
      <c r="CQ142" s="36"/>
      <c r="CR142" s="36"/>
      <c r="DO142" s="27"/>
      <c r="DP142" s="27"/>
      <c r="DS142" s="31"/>
      <c r="DY142" s="31"/>
      <c r="DZ142" s="31"/>
      <c r="EA142" s="31"/>
      <c r="EB142" s="31"/>
      <c r="EC142" s="31"/>
      <c r="EV142" s="31"/>
      <c r="FI142" s="36"/>
      <c r="FJ142" s="36"/>
      <c r="FO142" s="28"/>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c r="AI143" s="42"/>
      <c r="AJ143" s="43"/>
      <c r="AT143" s="28"/>
      <c r="AV143" s="36"/>
      <c r="BE143" s="27"/>
      <c r="BF143" s="27"/>
      <c r="BG143" s="27"/>
      <c r="BH143" s="27"/>
      <c r="CP143" s="36"/>
      <c r="CQ143" s="36"/>
      <c r="CR143" s="36"/>
      <c r="DO143" s="27"/>
      <c r="DP143" s="27"/>
      <c r="DS143" s="31"/>
      <c r="DY143" s="31"/>
      <c r="DZ143" s="31"/>
      <c r="EA143" s="31"/>
      <c r="EB143" s="31"/>
      <c r="EC143" s="31"/>
      <c r="EV143" s="31"/>
      <c r="FI143" s="36"/>
      <c r="FJ143" s="36"/>
      <c r="FO143" s="28"/>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c r="AI144" s="42"/>
      <c r="AJ144" s="43"/>
      <c r="AT144" s="28"/>
      <c r="AV144" s="36"/>
      <c r="BE144" s="27"/>
      <c r="BF144" s="27"/>
      <c r="BG144" s="27"/>
      <c r="BH144" s="27"/>
      <c r="CP144" s="36"/>
      <c r="CQ144" s="36"/>
      <c r="CR144" s="36"/>
      <c r="DO144" s="27"/>
      <c r="DP144" s="27"/>
      <c r="DS144" s="31"/>
      <c r="DY144" s="31"/>
      <c r="DZ144" s="31"/>
      <c r="EA144" s="31"/>
      <c r="EB144" s="31"/>
      <c r="EC144" s="31"/>
      <c r="EV144" s="31"/>
      <c r="FI144" s="36"/>
      <c r="FJ144" s="36"/>
      <c r="FO144" s="28"/>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c r="AI145" s="42"/>
      <c r="AJ145" s="43"/>
      <c r="AT145" s="28"/>
      <c r="AV145" s="36"/>
      <c r="BE145" s="27"/>
      <c r="BF145" s="27"/>
      <c r="BG145" s="27"/>
      <c r="BH145" s="27"/>
      <c r="CP145" s="36"/>
      <c r="CQ145" s="36"/>
      <c r="CR145" s="36"/>
      <c r="DO145" s="27"/>
      <c r="DP145" s="27"/>
      <c r="DS145" s="31"/>
      <c r="DY145" s="31"/>
      <c r="DZ145" s="31"/>
      <c r="EA145" s="31"/>
      <c r="EB145" s="31"/>
      <c r="EC145" s="31"/>
      <c r="EV145" s="31"/>
      <c r="FI145" s="36"/>
      <c r="FJ145" s="36"/>
      <c r="FO145" s="28"/>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c r="AI146" s="42"/>
      <c r="AJ146" s="43"/>
      <c r="AT146" s="28"/>
      <c r="AV146" s="36"/>
      <c r="BE146" s="27"/>
      <c r="BF146" s="27"/>
      <c r="BG146" s="27"/>
      <c r="BH146" s="27"/>
      <c r="CP146" s="36"/>
      <c r="CQ146" s="36"/>
      <c r="CR146" s="36"/>
      <c r="DO146" s="27"/>
      <c r="DP146" s="27"/>
      <c r="DS146" s="31"/>
      <c r="DY146" s="31"/>
      <c r="DZ146" s="31"/>
      <c r="EA146" s="31"/>
      <c r="EB146" s="31"/>
      <c r="EC146" s="31"/>
      <c r="EV146" s="31"/>
      <c r="FI146" s="36"/>
      <c r="FJ146" s="36"/>
      <c r="FO146" s="28"/>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c r="AI147" s="42"/>
      <c r="AJ147" s="43"/>
      <c r="AT147" s="28"/>
      <c r="AV147" s="36"/>
      <c r="BE147" s="27"/>
      <c r="BF147" s="27"/>
      <c r="BG147" s="27"/>
      <c r="BH147" s="27"/>
      <c r="CP147" s="36"/>
      <c r="CQ147" s="36"/>
      <c r="CR147" s="36"/>
      <c r="DO147" s="27"/>
      <c r="DP147" s="27"/>
      <c r="DS147" s="31"/>
      <c r="DY147" s="31"/>
      <c r="DZ147" s="31"/>
      <c r="EA147" s="31"/>
      <c r="EB147" s="31"/>
      <c r="EC147" s="31"/>
      <c r="EV147" s="31"/>
      <c r="FI147" s="36"/>
      <c r="FJ147" s="36"/>
      <c r="FO147" s="28"/>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c r="AI148" s="42"/>
      <c r="AJ148" s="43"/>
      <c r="AT148" s="28"/>
      <c r="AV148" s="36"/>
      <c r="BE148" s="27"/>
      <c r="BF148" s="27"/>
      <c r="BG148" s="27"/>
      <c r="BH148" s="27"/>
      <c r="CP148" s="36"/>
      <c r="CQ148" s="36"/>
      <c r="CR148" s="36"/>
      <c r="DO148" s="27"/>
      <c r="DP148" s="27"/>
      <c r="DS148" s="31"/>
      <c r="DY148" s="31"/>
      <c r="DZ148" s="31"/>
      <c r="EA148" s="31"/>
      <c r="EB148" s="31"/>
      <c r="EC148" s="31"/>
      <c r="EV148" s="31"/>
      <c r="FI148" s="36"/>
      <c r="FJ148" s="36"/>
      <c r="FO148" s="28"/>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c r="AI149" s="42"/>
      <c r="AJ149" s="43"/>
      <c r="AT149" s="28"/>
      <c r="AV149" s="36"/>
      <c r="BE149" s="27"/>
      <c r="BF149" s="27"/>
      <c r="BG149" s="27"/>
      <c r="BH149" s="27"/>
      <c r="CP149" s="36"/>
      <c r="CQ149" s="36"/>
      <c r="CR149" s="36"/>
      <c r="DO149" s="27"/>
      <c r="DP149" s="27"/>
      <c r="DS149" s="31"/>
      <c r="DY149" s="31"/>
      <c r="DZ149" s="31"/>
      <c r="EA149" s="31"/>
      <c r="EB149" s="31"/>
      <c r="EC149" s="31"/>
      <c r="EV149" s="31"/>
      <c r="FI149" s="36"/>
      <c r="FJ149" s="36"/>
      <c r="FO149" s="28"/>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c r="AI150" s="42"/>
      <c r="AJ150" s="43"/>
      <c r="AT150" s="28"/>
      <c r="AV150" s="36"/>
      <c r="BE150" s="27"/>
      <c r="BF150" s="27"/>
      <c r="BG150" s="27"/>
      <c r="BH150" s="27"/>
      <c r="CP150" s="36"/>
      <c r="CQ150" s="36"/>
      <c r="CR150" s="36"/>
      <c r="DO150" s="27"/>
      <c r="DP150" s="27"/>
      <c r="DS150" s="31"/>
      <c r="DY150" s="31"/>
      <c r="DZ150" s="31"/>
      <c r="EA150" s="31"/>
      <c r="EB150" s="31"/>
      <c r="EC150" s="31"/>
      <c r="EV150" s="31"/>
      <c r="FI150" s="36"/>
      <c r="FJ150" s="36"/>
      <c r="FO150" s="28"/>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c r="AI151" s="42"/>
      <c r="AJ151" s="43"/>
      <c r="AT151" s="28"/>
      <c r="AV151" s="36"/>
      <c r="BE151" s="27"/>
      <c r="BF151" s="27"/>
      <c r="BG151" s="27"/>
      <c r="BH151" s="27"/>
      <c r="CP151" s="36"/>
      <c r="CQ151" s="36"/>
      <c r="CR151" s="36"/>
      <c r="DO151" s="27"/>
      <c r="DP151" s="27"/>
      <c r="DS151" s="31"/>
      <c r="DY151" s="31"/>
      <c r="DZ151" s="31"/>
      <c r="EA151" s="31"/>
      <c r="EB151" s="31"/>
      <c r="EC151" s="31"/>
      <c r="EV151" s="31"/>
      <c r="FI151" s="36"/>
      <c r="FJ151" s="36"/>
      <c r="FO151" s="28"/>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c r="AI152" s="42"/>
      <c r="AJ152" s="43"/>
      <c r="AT152" s="28"/>
      <c r="AV152" s="36"/>
      <c r="BE152" s="27"/>
      <c r="BF152" s="27"/>
      <c r="BG152" s="27"/>
      <c r="BH152" s="27"/>
      <c r="CP152" s="36"/>
      <c r="CQ152" s="36"/>
      <c r="CR152" s="36"/>
      <c r="DO152" s="27"/>
      <c r="DP152" s="27"/>
      <c r="DS152" s="31"/>
      <c r="DY152" s="31"/>
      <c r="DZ152" s="31"/>
      <c r="EA152" s="31"/>
      <c r="EB152" s="31"/>
      <c r="EC152" s="31"/>
      <c r="EV152" s="31"/>
      <c r="FI152" s="36"/>
      <c r="FJ152" s="36"/>
      <c r="FO152" s="28"/>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c r="AI153" s="42"/>
      <c r="AJ153" s="43"/>
      <c r="AT153" s="28"/>
      <c r="AV153" s="36"/>
      <c r="BE153" s="27"/>
      <c r="BF153" s="27"/>
      <c r="BG153" s="27"/>
      <c r="BH153" s="27"/>
      <c r="CP153" s="36"/>
      <c r="CQ153" s="36"/>
      <c r="CR153" s="36"/>
      <c r="DO153" s="27"/>
      <c r="DP153" s="27"/>
      <c r="DS153" s="31"/>
      <c r="DY153" s="31"/>
      <c r="DZ153" s="31"/>
      <c r="EA153" s="31"/>
      <c r="EB153" s="31"/>
      <c r="EC153" s="31"/>
      <c r="EV153" s="31"/>
      <c r="FI153" s="36"/>
      <c r="FJ153" s="36"/>
      <c r="FO153" s="28"/>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c r="AI154" s="42"/>
      <c r="AJ154" s="43"/>
      <c r="AT154" s="28"/>
      <c r="AV154" s="36"/>
      <c r="BE154" s="27"/>
      <c r="BF154" s="27"/>
      <c r="BG154" s="27"/>
      <c r="BH154" s="27"/>
      <c r="CP154" s="36"/>
      <c r="CQ154" s="36"/>
      <c r="CR154" s="36"/>
      <c r="DO154" s="27"/>
      <c r="DP154" s="27"/>
      <c r="DS154" s="31"/>
      <c r="DY154" s="31"/>
      <c r="DZ154" s="31"/>
      <c r="EA154" s="31"/>
      <c r="EB154" s="31"/>
      <c r="EC154" s="31"/>
      <c r="EV154" s="31"/>
      <c r="FI154" s="36"/>
      <c r="FJ154" s="36"/>
      <c r="FO154" s="28"/>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c r="AI155" s="42"/>
      <c r="AJ155" s="43"/>
      <c r="AT155" s="28"/>
      <c r="AV155" s="36"/>
      <c r="BE155" s="27"/>
      <c r="BF155" s="27"/>
      <c r="BG155" s="27"/>
      <c r="BH155" s="27"/>
      <c r="CP155" s="36"/>
      <c r="CQ155" s="36"/>
      <c r="CR155" s="36"/>
      <c r="DO155" s="27"/>
      <c r="DP155" s="27"/>
      <c r="DS155" s="31"/>
      <c r="DY155" s="31"/>
      <c r="DZ155" s="31"/>
      <c r="EA155" s="31"/>
      <c r="EB155" s="31"/>
      <c r="EC155" s="31"/>
      <c r="EV155" s="31"/>
      <c r="FI155" s="36"/>
      <c r="FJ155" s="36"/>
      <c r="FO155" s="28"/>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c r="AI156" s="42"/>
      <c r="AJ156" s="43"/>
      <c r="AT156" s="28"/>
      <c r="AV156" s="36"/>
      <c r="BE156" s="27"/>
      <c r="BF156" s="27"/>
      <c r="BG156" s="27"/>
      <c r="BH156" s="27"/>
      <c r="CP156" s="36"/>
      <c r="CQ156" s="36"/>
      <c r="CR156" s="36"/>
      <c r="DO156" s="27"/>
      <c r="DP156" s="27"/>
      <c r="DS156" s="31"/>
      <c r="DY156" s="31"/>
      <c r="DZ156" s="31"/>
      <c r="EA156" s="31"/>
      <c r="EB156" s="31"/>
      <c r="EC156" s="31"/>
      <c r="EV156" s="31"/>
      <c r="FI156" s="36"/>
      <c r="FJ156" s="36"/>
      <c r="FO156" s="28"/>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c r="AI157" s="42"/>
      <c r="AJ157" s="43"/>
      <c r="AT157" s="28"/>
      <c r="AV157" s="36"/>
      <c r="BE157" s="27"/>
      <c r="BF157" s="27"/>
      <c r="BG157" s="27"/>
      <c r="BH157" s="27"/>
      <c r="CP157" s="36"/>
      <c r="CQ157" s="36"/>
      <c r="CR157" s="36"/>
      <c r="DO157" s="27"/>
      <c r="DP157" s="27"/>
      <c r="DS157" s="31"/>
      <c r="DY157" s="31"/>
      <c r="DZ157" s="31"/>
      <c r="EA157" s="31"/>
      <c r="EB157" s="31"/>
      <c r="EC157" s="31"/>
      <c r="EV157" s="31"/>
      <c r="FI157" s="36"/>
      <c r="FJ157" s="36"/>
      <c r="FO157" s="28"/>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c r="AI158" s="42"/>
      <c r="AJ158" s="43"/>
      <c r="AT158" s="28"/>
      <c r="AV158" s="36"/>
      <c r="BE158" s="27"/>
      <c r="BF158" s="27"/>
      <c r="BG158" s="27"/>
      <c r="BH158" s="27"/>
      <c r="CP158" s="36"/>
      <c r="CQ158" s="36"/>
      <c r="CR158" s="36"/>
      <c r="DO158" s="27"/>
      <c r="DP158" s="27"/>
      <c r="DS158" s="31"/>
      <c r="DY158" s="31"/>
      <c r="DZ158" s="31"/>
      <c r="EA158" s="31"/>
      <c r="EB158" s="31"/>
      <c r="EC158" s="31"/>
      <c r="EV158" s="31"/>
      <c r="FI158" s="36"/>
      <c r="FJ158" s="36"/>
      <c r="FO158" s="28"/>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c r="AI159" s="42"/>
      <c r="AJ159" s="43"/>
      <c r="AT159" s="28"/>
      <c r="AV159" s="36"/>
      <c r="BE159" s="27"/>
      <c r="BF159" s="27"/>
      <c r="BG159" s="27"/>
      <c r="BH159" s="27"/>
      <c r="CP159" s="36"/>
      <c r="CQ159" s="36"/>
      <c r="CR159" s="36"/>
      <c r="DO159" s="27"/>
      <c r="DP159" s="27"/>
      <c r="DS159" s="31"/>
      <c r="DY159" s="31"/>
      <c r="DZ159" s="31"/>
      <c r="EA159" s="31"/>
      <c r="EB159" s="31"/>
      <c r="EC159" s="31"/>
      <c r="EV159" s="31"/>
      <c r="FI159" s="36"/>
      <c r="FJ159" s="36"/>
      <c r="FO159" s="28"/>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c r="AI160" s="42"/>
      <c r="AJ160" s="43"/>
      <c r="AT160" s="28"/>
      <c r="AV160" s="36"/>
      <c r="BE160" s="27"/>
      <c r="BF160" s="27"/>
      <c r="BG160" s="27"/>
      <c r="BH160" s="27"/>
      <c r="CP160" s="36"/>
      <c r="CQ160" s="36"/>
      <c r="CR160" s="36"/>
      <c r="DO160" s="27"/>
      <c r="DP160" s="27"/>
      <c r="DS160" s="31"/>
      <c r="DY160" s="31"/>
      <c r="DZ160" s="31"/>
      <c r="EA160" s="31"/>
      <c r="EB160" s="31"/>
      <c r="EC160" s="31"/>
      <c r="EV160" s="31"/>
      <c r="FI160" s="36"/>
      <c r="FJ160" s="36"/>
      <c r="FO160" s="28"/>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c r="AI161" s="42"/>
      <c r="AJ161" s="43"/>
      <c r="AT161" s="28"/>
      <c r="AV161" s="36"/>
      <c r="BE161" s="27"/>
      <c r="BF161" s="27"/>
      <c r="BG161" s="27"/>
      <c r="BH161" s="27"/>
      <c r="CP161" s="36"/>
      <c r="CQ161" s="36"/>
      <c r="CR161" s="36"/>
      <c r="DO161" s="27"/>
      <c r="DP161" s="27"/>
      <c r="DS161" s="31"/>
      <c r="DY161" s="31"/>
      <c r="DZ161" s="31"/>
      <c r="EA161" s="31"/>
      <c r="EB161" s="31"/>
      <c r="EC161" s="31"/>
      <c r="EV161" s="31"/>
      <c r="FI161" s="36"/>
      <c r="FJ161" s="36"/>
      <c r="FO161" s="28"/>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c r="AI162" s="42"/>
      <c r="AJ162" s="43"/>
      <c r="AT162" s="28"/>
      <c r="AV162" s="36"/>
      <c r="BE162" s="27"/>
      <c r="BF162" s="27"/>
      <c r="BG162" s="27"/>
      <c r="BH162" s="27"/>
      <c r="CP162" s="36"/>
      <c r="CQ162" s="36"/>
      <c r="CR162" s="36"/>
      <c r="DO162" s="27"/>
      <c r="DP162" s="27"/>
      <c r="DS162" s="31"/>
      <c r="DY162" s="31"/>
      <c r="DZ162" s="31"/>
      <c r="EA162" s="31"/>
      <c r="EB162" s="31"/>
      <c r="EC162" s="31"/>
      <c r="EV162" s="31"/>
      <c r="FI162" s="36"/>
      <c r="FJ162" s="36"/>
      <c r="FO162" s="28"/>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c r="AI163" s="42"/>
      <c r="AJ163" s="43"/>
      <c r="AT163" s="28"/>
      <c r="AV163" s="36"/>
      <c r="BE163" s="27"/>
      <c r="BF163" s="27"/>
      <c r="BG163" s="27"/>
      <c r="BH163" s="27"/>
      <c r="CP163" s="36"/>
      <c r="CQ163" s="36"/>
      <c r="CR163" s="36"/>
      <c r="DO163" s="27"/>
      <c r="DP163" s="27"/>
      <c r="DS163" s="31"/>
      <c r="DY163" s="31"/>
      <c r="DZ163" s="31"/>
      <c r="EA163" s="31"/>
      <c r="EB163" s="31"/>
      <c r="EC163" s="31"/>
      <c r="EV163" s="31"/>
      <c r="FI163" s="36"/>
      <c r="FJ163" s="36"/>
      <c r="FO163" s="28"/>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c r="AI164" s="42"/>
      <c r="AJ164" s="43"/>
      <c r="AT164" s="28"/>
      <c r="AV164" s="36"/>
      <c r="BE164" s="27"/>
      <c r="BF164" s="27"/>
      <c r="BG164" s="27"/>
      <c r="BH164" s="27"/>
      <c r="CP164" s="36"/>
      <c r="CQ164" s="36"/>
      <c r="CR164" s="36"/>
      <c r="DO164" s="27"/>
      <c r="DP164" s="27"/>
      <c r="DS164" s="31"/>
      <c r="DY164" s="31"/>
      <c r="DZ164" s="31"/>
      <c r="EA164" s="31"/>
      <c r="EB164" s="31"/>
      <c r="EC164" s="31"/>
      <c r="EV164" s="31"/>
      <c r="FI164" s="36"/>
      <c r="FJ164" s="36"/>
      <c r="FO164" s="28"/>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c r="AI165" s="42"/>
      <c r="AJ165" s="43"/>
      <c r="AT165" s="28"/>
      <c r="AV165" s="36"/>
      <c r="BE165" s="27"/>
      <c r="BF165" s="27"/>
      <c r="BG165" s="27"/>
      <c r="BH165" s="27"/>
      <c r="CP165" s="36"/>
      <c r="CQ165" s="36"/>
      <c r="CR165" s="36"/>
      <c r="DO165" s="27"/>
      <c r="DP165" s="27"/>
      <c r="DS165" s="31"/>
      <c r="DY165" s="31"/>
      <c r="DZ165" s="31"/>
      <c r="EA165" s="31"/>
      <c r="EB165" s="31"/>
      <c r="EC165" s="31"/>
      <c r="EV165" s="31"/>
      <c r="FI165" s="36"/>
      <c r="FJ165" s="36"/>
      <c r="FO165" s="28"/>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c r="AI166" s="42"/>
      <c r="AJ166" s="43"/>
      <c r="AT166" s="28"/>
      <c r="AV166" s="36"/>
      <c r="BE166" s="27"/>
      <c r="BF166" s="27"/>
      <c r="BG166" s="27"/>
      <c r="BH166" s="27"/>
      <c r="CP166" s="36"/>
      <c r="CQ166" s="36"/>
      <c r="CR166" s="36"/>
      <c r="DO166" s="27"/>
      <c r="DP166" s="27"/>
      <c r="DS166" s="31"/>
      <c r="DY166" s="31"/>
      <c r="DZ166" s="31"/>
      <c r="EA166" s="31"/>
      <c r="EB166" s="31"/>
      <c r="EC166" s="31"/>
      <c r="EV166" s="31"/>
      <c r="FI166" s="36"/>
      <c r="FJ166" s="36"/>
      <c r="FO166" s="28"/>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c r="AI167" s="42"/>
      <c r="AJ167" s="43"/>
      <c r="AV167" s="28"/>
      <c r="BE167" s="27"/>
      <c r="BF167" s="27"/>
      <c r="BG167" s="27"/>
      <c r="BH167" s="27"/>
      <c r="CP167" s="36"/>
      <c r="CQ167" s="36"/>
      <c r="CR167" s="36"/>
      <c r="DO167" s="27"/>
      <c r="DP167" s="27"/>
      <c r="DS167" s="31"/>
      <c r="DY167" s="31"/>
      <c r="DZ167" s="31"/>
      <c r="EA167" s="31"/>
      <c r="EB167" s="31"/>
      <c r="EC167" s="31"/>
      <c r="EV167" s="31"/>
      <c r="FI167" s="36"/>
      <c r="FJ167" s="36"/>
      <c r="FO167" s="28"/>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c r="AI168" s="42"/>
      <c r="AJ168" s="43"/>
      <c r="AV168" s="28"/>
      <c r="BE168" s="27"/>
      <c r="BF168" s="27"/>
      <c r="BG168" s="27"/>
      <c r="BH168" s="27"/>
      <c r="CP168" s="36"/>
      <c r="CQ168" s="36"/>
      <c r="CR168" s="36"/>
      <c r="DO168" s="27"/>
      <c r="DP168" s="27"/>
      <c r="DS168" s="31"/>
      <c r="DY168" s="31"/>
      <c r="DZ168" s="31"/>
      <c r="EA168" s="31"/>
      <c r="EB168" s="31"/>
      <c r="EC168" s="31"/>
      <c r="EV168" s="31"/>
      <c r="FI168" s="36"/>
      <c r="FJ168" s="36"/>
      <c r="FO168" s="28"/>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c r="AI169" s="42"/>
      <c r="AJ169" s="43"/>
      <c r="AV169" s="28"/>
      <c r="BE169" s="27"/>
      <c r="BF169" s="27"/>
      <c r="BG169" s="27"/>
      <c r="BH169" s="27"/>
      <c r="CP169" s="36"/>
      <c r="CQ169" s="36"/>
      <c r="CR169" s="36"/>
      <c r="DO169" s="27"/>
      <c r="DP169" s="27"/>
      <c r="DS169" s="31"/>
      <c r="DY169" s="31"/>
      <c r="DZ169" s="31"/>
      <c r="EA169" s="31"/>
      <c r="EB169" s="31"/>
      <c r="EC169" s="31"/>
      <c r="EV169" s="31"/>
      <c r="FI169" s="36"/>
      <c r="FJ169" s="36"/>
      <c r="FO169" s="28"/>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c r="AI170" s="42"/>
      <c r="AJ170" s="43"/>
      <c r="AV170" s="28"/>
      <c r="BE170" s="27"/>
      <c r="BF170" s="27"/>
      <c r="BG170" s="27"/>
      <c r="BH170" s="27"/>
      <c r="CP170" s="36"/>
      <c r="CQ170" s="36"/>
      <c r="CR170" s="36"/>
      <c r="DO170" s="27"/>
      <c r="DP170" s="27"/>
      <c r="DS170" s="31"/>
      <c r="DY170" s="31"/>
      <c r="DZ170" s="31"/>
      <c r="EA170" s="31"/>
      <c r="EB170" s="31"/>
      <c r="EC170" s="31"/>
      <c r="EV170" s="31"/>
      <c r="FI170" s="36"/>
      <c r="FJ170" s="36"/>
      <c r="FO170" s="28"/>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c r="AI171" s="42"/>
      <c r="AJ171" s="43"/>
      <c r="AV171" s="28"/>
      <c r="BE171" s="27"/>
      <c r="BF171" s="27"/>
      <c r="BG171" s="27"/>
      <c r="BH171" s="27"/>
      <c r="CP171" s="36"/>
      <c r="CQ171" s="36"/>
      <c r="CR171" s="36"/>
      <c r="DO171" s="27"/>
      <c r="DP171" s="27"/>
      <c r="DS171" s="31"/>
      <c r="DY171" s="31"/>
      <c r="DZ171" s="31"/>
      <c r="EA171" s="31"/>
      <c r="EB171" s="31"/>
      <c r="EC171" s="31"/>
      <c r="EV171" s="31"/>
      <c r="FI171" s="36"/>
      <c r="FJ171" s="36"/>
      <c r="FO171" s="28"/>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c r="AI172" s="42"/>
      <c r="AJ172" s="43"/>
      <c r="AV172" s="28"/>
      <c r="BE172" s="27"/>
      <c r="BF172" s="27"/>
      <c r="BG172" s="27"/>
      <c r="BH172" s="27"/>
      <c r="CP172" s="36"/>
      <c r="CQ172" s="36"/>
      <c r="CR172" s="36"/>
      <c r="DO172" s="27"/>
      <c r="DP172" s="27"/>
      <c r="DS172" s="31"/>
      <c r="DY172" s="31"/>
      <c r="DZ172" s="31"/>
      <c r="EA172" s="31"/>
      <c r="EB172" s="31"/>
      <c r="EC172" s="31"/>
      <c r="EV172" s="31"/>
      <c r="FI172" s="36"/>
      <c r="FJ172" s="36"/>
      <c r="FO172" s="28"/>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c r="AI173" s="42"/>
      <c r="AJ173" s="43"/>
      <c r="AV173" s="28"/>
      <c r="BE173" s="27"/>
      <c r="BF173" s="27"/>
      <c r="BG173" s="27"/>
      <c r="BH173" s="27"/>
      <c r="CP173" s="36"/>
      <c r="CQ173" s="36"/>
      <c r="CR173" s="36"/>
      <c r="DO173" s="27"/>
      <c r="DP173" s="27"/>
      <c r="DS173" s="31"/>
      <c r="DY173" s="31"/>
      <c r="DZ173" s="31"/>
      <c r="EA173" s="31"/>
      <c r="EB173" s="31"/>
      <c r="EC173" s="31"/>
      <c r="EV173" s="31"/>
      <c r="FI173" s="36"/>
      <c r="FJ173" s="36"/>
      <c r="FO173" s="28"/>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c r="AI174" s="42"/>
      <c r="AJ174" s="43"/>
      <c r="AV174" s="28"/>
      <c r="BE174" s="27"/>
      <c r="BF174" s="27"/>
      <c r="BG174" s="27"/>
      <c r="BH174" s="27"/>
      <c r="CP174" s="36"/>
      <c r="CQ174" s="36"/>
      <c r="CR174" s="36"/>
      <c r="DO174" s="27"/>
      <c r="DP174" s="27"/>
      <c r="DS174" s="31"/>
      <c r="DY174" s="31"/>
      <c r="DZ174" s="31"/>
      <c r="EA174" s="31"/>
      <c r="EB174" s="31"/>
      <c r="EC174" s="31"/>
      <c r="EV174" s="31"/>
      <c r="FI174" s="36"/>
      <c r="FJ174" s="36"/>
      <c r="FO174" s="28"/>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c r="AI175" s="42"/>
      <c r="AJ175" s="43"/>
      <c r="AV175" s="28"/>
      <c r="BE175" s="27"/>
      <c r="BF175" s="27"/>
      <c r="BG175" s="27"/>
      <c r="BH175" s="27"/>
      <c r="CP175" s="36"/>
      <c r="CQ175" s="36"/>
      <c r="CR175" s="36"/>
      <c r="DO175" s="27"/>
      <c r="DP175" s="27"/>
      <c r="DS175" s="31"/>
      <c r="DY175" s="31"/>
      <c r="DZ175" s="31"/>
      <c r="EA175" s="31"/>
      <c r="EB175" s="31"/>
      <c r="EC175" s="31"/>
      <c r="EV175" s="31"/>
      <c r="FI175" s="36"/>
      <c r="FJ175" s="36"/>
      <c r="FO175" s="28"/>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c r="AI176" s="42"/>
      <c r="AJ176" s="43"/>
      <c r="AV176" s="28"/>
      <c r="BE176" s="27"/>
      <c r="BF176" s="27"/>
      <c r="BG176" s="27"/>
      <c r="BH176" s="27"/>
      <c r="CP176" s="36"/>
      <c r="CQ176" s="36"/>
      <c r="CR176" s="36"/>
      <c r="DO176" s="27"/>
      <c r="DP176" s="27"/>
      <c r="DS176" s="31"/>
      <c r="DY176" s="31"/>
      <c r="DZ176" s="31"/>
      <c r="EA176" s="31"/>
      <c r="EB176" s="31"/>
      <c r="EC176" s="31"/>
      <c r="EV176" s="31"/>
      <c r="FI176" s="36"/>
      <c r="FJ176" s="36"/>
      <c r="FO176" s="28"/>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c r="AI177" s="42"/>
      <c r="AJ177" s="43"/>
      <c r="AV177" s="28"/>
      <c r="BE177" s="27"/>
      <c r="BF177" s="27"/>
      <c r="BG177" s="27"/>
      <c r="BH177" s="27"/>
      <c r="CP177" s="36"/>
      <c r="CQ177" s="36"/>
      <c r="CR177" s="36"/>
      <c r="DO177" s="27"/>
      <c r="DP177" s="27"/>
      <c r="DS177" s="31"/>
      <c r="DY177" s="31"/>
      <c r="DZ177" s="31"/>
      <c r="EA177" s="31"/>
      <c r="EB177" s="31"/>
      <c r="EC177" s="31"/>
      <c r="EV177" s="31"/>
      <c r="FI177" s="36"/>
      <c r="FJ177" s="36"/>
      <c r="FO177" s="28"/>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c r="AI178" s="42"/>
      <c r="AJ178" s="43"/>
      <c r="AV178" s="28"/>
      <c r="BE178" s="27"/>
      <c r="BF178" s="27"/>
      <c r="BG178" s="27"/>
      <c r="BH178" s="27"/>
      <c r="CP178" s="36"/>
      <c r="CQ178" s="36"/>
      <c r="CR178" s="36"/>
      <c r="DO178" s="27"/>
      <c r="DP178" s="27"/>
      <c r="DS178" s="31"/>
      <c r="DY178" s="31"/>
      <c r="DZ178" s="31"/>
      <c r="EA178" s="31"/>
      <c r="EB178" s="31"/>
      <c r="EC178" s="31"/>
      <c r="EV178" s="31"/>
      <c r="FI178" s="36"/>
      <c r="FJ178" s="36"/>
      <c r="FO178" s="28"/>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c r="AI179" s="42"/>
      <c r="AJ179" s="43"/>
      <c r="AV179" s="28"/>
      <c r="BE179" s="27"/>
      <c r="BF179" s="27"/>
      <c r="BG179" s="27"/>
      <c r="BH179" s="27"/>
      <c r="CP179" s="36"/>
      <c r="CQ179" s="36"/>
      <c r="CR179" s="36"/>
      <c r="DO179" s="27"/>
      <c r="DP179" s="27"/>
      <c r="DS179" s="31"/>
      <c r="DY179" s="31"/>
      <c r="DZ179" s="31"/>
      <c r="EA179" s="31"/>
      <c r="EB179" s="31"/>
      <c r="EC179" s="31"/>
      <c r="EV179" s="31"/>
      <c r="FI179" s="36"/>
      <c r="FJ179" s="36"/>
      <c r="FO179" s="28"/>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c r="AI180" s="42"/>
      <c r="AJ180" s="43"/>
      <c r="AV180" s="28"/>
      <c r="BE180" s="27"/>
      <c r="BF180" s="27"/>
      <c r="BG180" s="27"/>
      <c r="BH180" s="27"/>
      <c r="CP180" s="36"/>
      <c r="CQ180" s="36"/>
      <c r="CR180" s="36"/>
      <c r="DO180" s="27"/>
      <c r="DP180" s="27"/>
      <c r="DS180" s="31"/>
      <c r="DY180" s="31"/>
      <c r="DZ180" s="31"/>
      <c r="EA180" s="31"/>
      <c r="EB180" s="31"/>
      <c r="EC180" s="31"/>
      <c r="EV180" s="31"/>
      <c r="FI180" s="36"/>
      <c r="FJ180" s="36"/>
      <c r="FO180" s="28"/>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c r="AI181" s="42"/>
      <c r="AJ181" s="43"/>
      <c r="AV181" s="28"/>
      <c r="BE181" s="27"/>
      <c r="BF181" s="27"/>
      <c r="BG181" s="27"/>
      <c r="BH181" s="27"/>
      <c r="CP181" s="36"/>
      <c r="CQ181" s="36"/>
      <c r="CR181" s="36"/>
      <c r="DO181" s="27"/>
      <c r="DP181" s="27"/>
      <c r="DS181" s="31"/>
      <c r="DY181" s="31"/>
      <c r="DZ181" s="31"/>
      <c r="EA181" s="31"/>
      <c r="EB181" s="31"/>
      <c r="EC181" s="31"/>
      <c r="EV181" s="31"/>
      <c r="FI181" s="36"/>
      <c r="FJ181" s="36"/>
      <c r="FO181" s="28"/>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c r="AI182" s="42"/>
      <c r="AJ182" s="43"/>
      <c r="AV182" s="28"/>
      <c r="BE182" s="27"/>
      <c r="BF182" s="27"/>
      <c r="BG182" s="27"/>
      <c r="BH182" s="27"/>
      <c r="CP182" s="36"/>
      <c r="CQ182" s="36"/>
      <c r="CR182" s="36"/>
      <c r="DO182" s="27"/>
      <c r="DP182" s="27"/>
      <c r="DS182" s="31"/>
      <c r="DY182" s="31"/>
      <c r="DZ182" s="31"/>
      <c r="EA182" s="31"/>
      <c r="EB182" s="31"/>
      <c r="EC182" s="31"/>
      <c r="EV182" s="31"/>
      <c r="FI182" s="36"/>
      <c r="FJ182" s="36"/>
      <c r="FO182" s="28"/>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c r="AI183" s="42"/>
      <c r="AJ183" s="43"/>
      <c r="AV183" s="28"/>
      <c r="BE183" s="27"/>
      <c r="BF183" s="27"/>
      <c r="BG183" s="27"/>
      <c r="BH183" s="27"/>
      <c r="CP183" s="36"/>
      <c r="CQ183" s="36"/>
      <c r="CR183" s="36"/>
      <c r="DO183" s="27"/>
      <c r="DP183" s="27"/>
      <c r="DS183" s="31"/>
      <c r="DY183" s="31"/>
      <c r="DZ183" s="31"/>
      <c r="EA183" s="31"/>
      <c r="EB183" s="31"/>
      <c r="EC183" s="31"/>
      <c r="EV183" s="31"/>
      <c r="FI183" s="36"/>
      <c r="FJ183" s="36"/>
      <c r="FO183" s="28"/>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c r="AI184" s="42"/>
      <c r="AJ184" s="43"/>
      <c r="AV184" s="28"/>
      <c r="BE184" s="27"/>
      <c r="BF184" s="27"/>
      <c r="BG184" s="27"/>
      <c r="BH184" s="27"/>
      <c r="CP184" s="36"/>
      <c r="CQ184" s="36"/>
      <c r="CR184" s="36"/>
      <c r="DO184" s="27"/>
      <c r="DP184" s="27"/>
      <c r="DS184" s="31"/>
      <c r="DY184" s="31"/>
      <c r="DZ184" s="31"/>
      <c r="EA184" s="31"/>
      <c r="EB184" s="31"/>
      <c r="EC184" s="31"/>
      <c r="EV184" s="31"/>
      <c r="FI184" s="36"/>
      <c r="FJ184" s="36"/>
      <c r="FO184" s="28"/>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c r="AI185" s="42"/>
      <c r="AJ185" s="43"/>
      <c r="AV185" s="28"/>
      <c r="BE185" s="27"/>
      <c r="BF185" s="27"/>
      <c r="BG185" s="27"/>
      <c r="BH185" s="27"/>
      <c r="CP185" s="36"/>
      <c r="CQ185" s="36"/>
      <c r="CR185" s="36"/>
      <c r="DO185" s="27"/>
      <c r="DP185" s="27"/>
      <c r="DS185" s="31"/>
      <c r="DY185" s="31"/>
      <c r="DZ185" s="31"/>
      <c r="EA185" s="31"/>
      <c r="EB185" s="31"/>
      <c r="EC185" s="31"/>
      <c r="EV185" s="31"/>
      <c r="FI185" s="36"/>
      <c r="FJ185" s="36"/>
      <c r="FO185" s="28"/>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c r="AI186" s="42"/>
      <c r="AJ186" s="43"/>
      <c r="AV186" s="28"/>
      <c r="BE186" s="27"/>
      <c r="BF186" s="27"/>
      <c r="BG186" s="27"/>
      <c r="BH186" s="27"/>
      <c r="CP186" s="36"/>
      <c r="CQ186" s="36"/>
      <c r="CR186" s="36"/>
      <c r="DO186" s="27"/>
      <c r="DP186" s="27"/>
      <c r="DS186" s="31"/>
      <c r="DY186" s="31"/>
      <c r="DZ186" s="31"/>
      <c r="EA186" s="31"/>
      <c r="EB186" s="31"/>
      <c r="EC186" s="31"/>
      <c r="EV186" s="31"/>
      <c r="FI186" s="36"/>
      <c r="FJ186" s="36"/>
      <c r="FO186" s="28"/>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c r="AI187" s="42"/>
      <c r="AJ187" s="43"/>
      <c r="AV187" s="28"/>
      <c r="BE187" s="27"/>
      <c r="BF187" s="27"/>
      <c r="BG187" s="27"/>
      <c r="BH187" s="27"/>
      <c r="CP187" s="36"/>
      <c r="CQ187" s="36"/>
      <c r="CR187" s="36"/>
      <c r="DO187" s="27"/>
      <c r="DP187" s="27"/>
      <c r="DS187" s="31"/>
      <c r="DY187" s="31"/>
      <c r="DZ187" s="31"/>
      <c r="EA187" s="31"/>
      <c r="EB187" s="31"/>
      <c r="EC187" s="31"/>
      <c r="EV187" s="31"/>
      <c r="FI187" s="36"/>
      <c r="FJ187" s="36"/>
      <c r="FO187" s="28"/>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c r="AI188" s="42"/>
      <c r="AJ188" s="43"/>
      <c r="AV188" s="28"/>
      <c r="BE188" s="27"/>
      <c r="BF188" s="27"/>
      <c r="BG188" s="27"/>
      <c r="BH188" s="27"/>
      <c r="CP188" s="36"/>
      <c r="CQ188" s="36"/>
      <c r="CR188" s="36"/>
      <c r="DO188" s="27"/>
      <c r="DP188" s="27"/>
      <c r="DS188" s="31"/>
      <c r="DY188" s="31"/>
      <c r="DZ188" s="31"/>
      <c r="EA188" s="31"/>
      <c r="EB188" s="31"/>
      <c r="EC188" s="31"/>
      <c r="EV188" s="31"/>
      <c r="FI188" s="36"/>
      <c r="FJ188" s="36"/>
      <c r="FO188" s="28"/>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c r="AI189" s="42"/>
      <c r="AJ189" s="43"/>
      <c r="AV189" s="28"/>
      <c r="BE189" s="27"/>
      <c r="BF189" s="27"/>
      <c r="BG189" s="27"/>
      <c r="BH189" s="27"/>
      <c r="CP189" s="36"/>
      <c r="CQ189" s="36"/>
      <c r="CR189" s="36"/>
      <c r="DO189" s="27"/>
      <c r="DP189" s="27"/>
      <c r="DS189" s="31"/>
      <c r="DY189" s="31"/>
      <c r="DZ189" s="31"/>
      <c r="EA189" s="31"/>
      <c r="EB189" s="31"/>
      <c r="EC189" s="31"/>
      <c r="EV189" s="31"/>
      <c r="FI189" s="36"/>
      <c r="FJ189" s="36"/>
      <c r="FO189" s="28"/>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c r="AI190" s="42"/>
      <c r="AJ190" s="43"/>
      <c r="AV190" s="28"/>
      <c r="BE190" s="27"/>
      <c r="BF190" s="27"/>
      <c r="BG190" s="27"/>
      <c r="BH190" s="27"/>
      <c r="CP190" s="36"/>
      <c r="CQ190" s="36"/>
      <c r="CR190" s="36"/>
      <c r="DO190" s="27"/>
      <c r="DP190" s="27"/>
      <c r="DS190" s="31"/>
      <c r="DY190" s="31"/>
      <c r="DZ190" s="31"/>
      <c r="EA190" s="31"/>
      <c r="EB190" s="31"/>
      <c r="EC190" s="31"/>
      <c r="EV190" s="31"/>
      <c r="FI190" s="36"/>
      <c r="FJ190" s="36"/>
      <c r="FO190" s="28"/>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c r="AI191" s="42"/>
      <c r="AJ191" s="43"/>
      <c r="AV191" s="28"/>
      <c r="BE191" s="27"/>
      <c r="BF191" s="27"/>
      <c r="BG191" s="27"/>
      <c r="BH191" s="27"/>
      <c r="CP191" s="36"/>
      <c r="CQ191" s="36"/>
      <c r="CR191" s="36"/>
      <c r="DO191" s="27"/>
      <c r="DP191" s="27"/>
      <c r="DS191" s="31"/>
      <c r="DY191" s="31"/>
      <c r="DZ191" s="31"/>
      <c r="EA191" s="31"/>
      <c r="EB191" s="31"/>
      <c r="EC191" s="31"/>
      <c r="EV191" s="31"/>
      <c r="FI191" s="36"/>
      <c r="FJ191" s="36"/>
      <c r="FO191" s="28"/>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c r="AI192" s="42"/>
      <c r="AJ192" s="43"/>
      <c r="AV192" s="28"/>
      <c r="BE192" s="27"/>
      <c r="BF192" s="27"/>
      <c r="BG192" s="27"/>
      <c r="BH192" s="27"/>
      <c r="CP192" s="36"/>
      <c r="CQ192" s="36"/>
      <c r="CR192" s="36"/>
      <c r="DO192" s="27"/>
      <c r="DP192" s="27"/>
      <c r="DS192" s="31"/>
      <c r="DY192" s="31"/>
      <c r="DZ192" s="31"/>
      <c r="EA192" s="31"/>
      <c r="EB192" s="31"/>
      <c r="EC192" s="31"/>
      <c r="EV192" s="31"/>
      <c r="FI192" s="36"/>
      <c r="FJ192" s="36"/>
      <c r="FO192" s="28"/>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c r="AI193" s="42"/>
      <c r="AJ193" s="43"/>
      <c r="AV193" s="28"/>
      <c r="BE193" s="27"/>
      <c r="BF193" s="27"/>
      <c r="BG193" s="27"/>
      <c r="BH193" s="27"/>
      <c r="CP193" s="36"/>
      <c r="CQ193" s="36"/>
      <c r="CR193" s="36"/>
      <c r="DO193" s="27"/>
      <c r="DP193" s="27"/>
      <c r="DS193" s="31"/>
      <c r="DY193" s="31"/>
      <c r="DZ193" s="31"/>
      <c r="EA193" s="31"/>
      <c r="EB193" s="31"/>
      <c r="EC193" s="31"/>
      <c r="EV193" s="31"/>
      <c r="FI193" s="36"/>
      <c r="FJ193" s="36"/>
      <c r="FO193" s="28"/>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345</v>
      </c>
      <c r="B1" s="49"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50" t="s">
        <v>346</v>
      </c>
      <c r="F1" s="50"/>
      <c r="G1" s="50"/>
      <c r="H1" s="51"/>
      <c r="I1" s="51"/>
    </row>
    <row r="2" customFormat="false" ht="12.8" hidden="false" customHeight="false" outlineLevel="0" collapsed="false">
      <c r="A2" s="48" t="s">
        <v>347</v>
      </c>
      <c r="B2" s="49"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8" t="s">
        <v>348</v>
      </c>
      <c r="B3" s="52"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s="0" t="s">
        <v>363</v>
      </c>
    </row>
    <row r="4" customFormat="false" ht="23.85" hidden="false" customHeight="false" outlineLevel="0" collapsed="false">
      <c r="A4" s="48" t="s">
        <v>364</v>
      </c>
      <c r="B4" s="53" t="n">
        <v>58.99</v>
      </c>
      <c r="C4" s="54" t="n">
        <f aca="false">FALSE()</f>
        <v>0</v>
      </c>
      <c r="D4" s="54" t="n">
        <f aca="false">TRUE()</f>
        <v>1</v>
      </c>
      <c r="E4" s="55" t="n">
        <v>5714401240204</v>
      </c>
      <c r="F4" s="47" t="s">
        <v>365</v>
      </c>
      <c r="G4" s="56"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7" t="n">
        <f aca="false">TRUE()</f>
        <v>1</v>
      </c>
      <c r="J4" s="58" t="n">
        <f aca="false">TRUE()</f>
        <v>1</v>
      </c>
      <c r="K4" s="47" t="s">
        <v>367</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60"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2" t="n">
        <f aca="false">MATCH(G4,options!$D$1:$D$20,0)</f>
        <v>1</v>
      </c>
    </row>
    <row r="5" customFormat="false" ht="23.85" hidden="false" customHeight="false" outlineLevel="0" collapsed="false">
      <c r="A5" s="48" t="s">
        <v>368</v>
      </c>
      <c r="B5" s="53" t="n">
        <v>51.99</v>
      </c>
      <c r="C5" s="54" t="n">
        <f aca="false">FALSE()</f>
        <v>0</v>
      </c>
      <c r="D5" s="54" t="n">
        <f aca="false">TRUE()</f>
        <v>1</v>
      </c>
      <c r="E5" s="55" t="n">
        <v>5714401240020</v>
      </c>
      <c r="F5" s="47" t="s">
        <v>369</v>
      </c>
      <c r="G5" s="63"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7" t="n">
        <f aca="false">TRUE()</f>
        <v>1</v>
      </c>
      <c r="J5" s="58" t="n">
        <f aca="false">TRUE()</f>
        <v>1</v>
      </c>
      <c r="K5" s="47" t="s">
        <v>371</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60"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2" t="n">
        <f aca="false">MATCH(G5,options!$D$1:$D$20,0)</f>
        <v>2</v>
      </c>
    </row>
    <row r="6" customFormat="false" ht="23.85" hidden="false" customHeight="false" outlineLevel="0" collapsed="false">
      <c r="A6" s="48" t="s">
        <v>372</v>
      </c>
      <c r="B6" s="64" t="s">
        <v>373</v>
      </c>
      <c r="C6" s="54" t="n">
        <f aca="false">FALSE()</f>
        <v>0</v>
      </c>
      <c r="D6" s="54" t="n">
        <f aca="false">TRUE()</f>
        <v>1</v>
      </c>
      <c r="E6" s="55" t="n">
        <v>5714401240037</v>
      </c>
      <c r="F6" s="47" t="s">
        <v>374</v>
      </c>
      <c r="G6" s="63"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7" t="n">
        <f aca="false">TRUE()</f>
        <v>1</v>
      </c>
      <c r="J6" s="58" t="n">
        <f aca="false">TRUE()</f>
        <v>1</v>
      </c>
      <c r="K6" s="47" t="s">
        <v>376</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60"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2" t="n">
        <f aca="false">MATCH(G6,options!$D$1:$D$20,0)</f>
        <v>3</v>
      </c>
    </row>
    <row r="7" customFormat="false" ht="23.85" hidden="false" customHeight="false" outlineLevel="0" collapsed="false">
      <c r="A7" s="48" t="s">
        <v>377</v>
      </c>
      <c r="B7" s="65" t="str">
        <f aca="false">IF(B6=options!C1,"41","41")</f>
        <v>41</v>
      </c>
      <c r="C7" s="54" t="n">
        <f aca="false">FALSE()</f>
        <v>0</v>
      </c>
      <c r="D7" s="54" t="n">
        <f aca="false">TRUE()</f>
        <v>1</v>
      </c>
      <c r="E7" s="55" t="n">
        <v>5714401240044</v>
      </c>
      <c r="F7" s="47" t="s">
        <v>378</v>
      </c>
      <c r="G7" s="63"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7" t="n">
        <f aca="false">TRUE()</f>
        <v>1</v>
      </c>
      <c r="J7" s="58" t="n">
        <f aca="false">TRUE()</f>
        <v>1</v>
      </c>
      <c r="K7" s="47" t="s">
        <v>380</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60"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2" t="n">
        <f aca="false">MATCH(G7,options!$D$1:$D$20,0)</f>
        <v>4</v>
      </c>
    </row>
    <row r="8" customFormat="false" ht="23.85" hidden="false" customHeight="false" outlineLevel="0" collapsed="false">
      <c r="A8" s="48" t="s">
        <v>381</v>
      </c>
      <c r="B8" s="65" t="str">
        <f aca="false">IF(B6=options!C1,"17","17")</f>
        <v>17</v>
      </c>
      <c r="C8" s="54" t="n">
        <f aca="false">FALSE()</f>
        <v>0</v>
      </c>
      <c r="D8" s="54" t="n">
        <f aca="false">TRUE()</f>
        <v>1</v>
      </c>
      <c r="E8" s="55" t="n">
        <v>5714401240051</v>
      </c>
      <c r="F8" s="47" t="s">
        <v>382</v>
      </c>
      <c r="G8" s="63"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TRUE()</f>
        <v>1</v>
      </c>
      <c r="K8" s="47" t="s">
        <v>384</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60"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2" t="n">
        <f aca="false">MATCH(G8,options!$D$1:$D$20,0)</f>
        <v>5</v>
      </c>
    </row>
    <row r="9" customFormat="false" ht="23.85" hidden="false" customHeight="false" outlineLevel="0" collapsed="false">
      <c r="A9" s="48" t="s">
        <v>385</v>
      </c>
      <c r="B9" s="65" t="str">
        <f aca="false">IF(B6=options!C1,"5","5")</f>
        <v>5</v>
      </c>
      <c r="C9" s="54" t="n">
        <f aca="false">FALSE()</f>
        <v>0</v>
      </c>
      <c r="D9" s="54" t="n">
        <f aca="false">FALSE()</f>
        <v>0</v>
      </c>
      <c r="E9" s="55" t="n">
        <v>5714401240068</v>
      </c>
      <c r="F9" s="47" t="s">
        <v>386</v>
      </c>
      <c r="G9" s="63"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7" t="n">
        <f aca="false">TRUE()</f>
        <v>1</v>
      </c>
      <c r="J9" s="58" t="n">
        <f aca="false">TRUE()</f>
        <v>1</v>
      </c>
      <c r="K9" s="47" t="s">
        <v>388</v>
      </c>
      <c r="L9" s="59" t="b">
        <v>1</v>
      </c>
      <c r="M9" s="60" t="str">
        <f aca="false">IF(ISBLANK(K9),"",IF(L9, "https://raw.githubusercontent.com/PatrickVibild/TellusAmazonPictures/master/pictures/"&amp;K9&amp;"/1.jpg","https://download.lenovo.com/Images/Parts/"&amp;K9&amp;"/"&amp;K9&amp;"_A.jpg"))</f>
        <v>https://raw.githubusercontent.com/PatrickVibild/TellusAmazonPictures/master/pictures/Lenovo/X240/BL/NOR/1.jpg</v>
      </c>
      <c r="N9" s="60" t="str">
        <f aca="false">IF(ISBLANK(K9),"",IF(L9, "https://raw.githubusercontent.com/PatrickVibild/TellusAmazonPictures/master/pictures/"&amp;K9&amp;"/2.jpg","https://download.lenovo.com/Images/Parts/"&amp;K9&amp;"/"&amp;K9&amp;"_B.jpg"))</f>
        <v>https://raw.githubusercontent.com/PatrickVibild/TellusAmazonPictures/master/pictures/Lenovo/X240/BL/NOR/2.jpg</v>
      </c>
      <c r="O9" s="61" t="str">
        <f aca="false">IF(ISBLANK(K9),"",IF(L9, "https://raw.githubusercontent.com/PatrickVibild/TellusAmazonPictures/master/pictures/"&amp;K9&amp;"/3.jpg","https://download.lenovo.com/Images/Parts/"&amp;K9&amp;"/"&amp;K9&amp;"_details.jpg"))</f>
        <v>https://raw.githubusercontent.com/PatrickVibild/TellusAmazonPictures/master/pictures/Lenovo/X240/BL/NOR/3.jpg</v>
      </c>
      <c r="P9" s="0" t="str">
        <f aca="false">IF(ISBLANK(K9),"",IF(L9, "https://raw.githubusercontent.com/PatrickVibild/TellusAmazonPictures/master/pictures/"&amp;K9&amp;"/4.jpg", ""))</f>
        <v>https://raw.githubusercontent.com/PatrickVibild/TellusAmazonPictures/master/pictures/Lenovo/X240/BL/NOR/4.jpg</v>
      </c>
      <c r="Q9" s="0" t="str">
        <f aca="false">IF(ISBLANK(K9),"",IF(L9, "https://raw.githubusercontent.com/PatrickVibild/TellusAmazonPictures/master/pictures/"&amp;K9&amp;"/5.jpg", ""))</f>
        <v>https://raw.githubusercontent.com/PatrickVibild/TellusAmazonPictures/master/pictures/Lenovo/X240/BL/NOR/5.jpg</v>
      </c>
      <c r="R9" s="0" t="str">
        <f aca="false">IF(ISBLANK(K9),"",IF(L9, "https://raw.githubusercontent.com/PatrickVibild/TellusAmazonPictures/master/pictures/"&amp;K9&amp;"/6.jpg", ""))</f>
        <v>https://raw.githubusercontent.com/PatrickVibild/TellusAmazonPictures/master/pictures/Lenovo/X240/BL/NOR/6.jpg</v>
      </c>
      <c r="S9" s="0" t="str">
        <f aca="false">IF(ISBLANK(K9),"",IF(L9, "https://raw.githubusercontent.com/PatrickVibild/TellusAmazonPictures/master/pictures/"&amp;K9&amp;"/7.jpg", ""))</f>
        <v>https://raw.githubusercontent.com/PatrickVibild/TellusAmazonPictures/master/pictures/Lenovo/X240/BL/NOR/7.jpg</v>
      </c>
      <c r="T9" s="0" t="str">
        <f aca="false">IF(ISBLANK(K9),"",IF(L9, "https://raw.githubusercontent.com/PatrickVibild/TellusAmazonPictures/master/pictures/"&amp;K9&amp;"/8.jpg",""))</f>
        <v>https://raw.githubusercontent.com/PatrickVibild/TellusAmazonPictures/master/pictures/Lenovo/X240/BL/NOR/8.jpg</v>
      </c>
      <c r="U9" s="0" t="str">
        <f aca="false">IF(ISBLANK(K9),"",IF(L9, "https://raw.githubusercontent.com/PatrickVibild/TellusAmazonPictures/master/pictures/"&amp;K9&amp;"/9.jpg", ""))</f>
        <v>https://raw.githubusercontent.com/PatrickVibild/TellusAmazonPictures/master/pictures/Lenovo/X240/BL/NOR/9.jpg</v>
      </c>
      <c r="V9" s="62" t="n">
        <f aca="false">MATCH(G9,options!$D$1:$D$20,0)</f>
        <v>6</v>
      </c>
    </row>
    <row r="10" customFormat="false" ht="12.8" hidden="false" customHeight="false" outlineLevel="0" collapsed="false">
      <c r="A10" s="0" t="s">
        <v>389</v>
      </c>
      <c r="B10" s="66"/>
      <c r="C10" s="54" t="n">
        <f aca="false">FALSE()</f>
        <v>0</v>
      </c>
      <c r="D10" s="54" t="n">
        <f aca="false">FALSE()</f>
        <v>0</v>
      </c>
      <c r="E10" s="55" t="n">
        <v>5714401240075</v>
      </c>
      <c r="F10" s="47" t="s">
        <v>390</v>
      </c>
      <c r="G10" s="63"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7" t="n">
        <f aca="false">TRUE()</f>
        <v>1</v>
      </c>
      <c r="J10" s="58" t="n">
        <f aca="false">TRUE()</f>
        <v>1</v>
      </c>
      <c r="K10" s="47" t="s">
        <v>392</v>
      </c>
      <c r="L10" s="59" t="n">
        <f aca="false">FALSE()</f>
        <v>0</v>
      </c>
      <c r="M10" s="60" t="str">
        <f aca="false">IF(ISBLANK(K10),"",IF(L10, "https://raw.githubusercontent.com/PatrickVibild/TellusAmazonPictures/master/pictures/"&amp;K10&amp;"/1.jpg","https://download.lenovo.com/Images/Parts/"&amp;K10&amp;"/"&amp;K10&amp;"_A.jpg"))</f>
        <v>https://download.lenovo.com/Images/Parts/04Y0906/04Y0906_A.jpg</v>
      </c>
      <c r="N10" s="60" t="str">
        <f aca="false">IF(ISBLANK(K10),"",IF(L10, "https://raw.githubusercontent.com/PatrickVibild/TellusAmazonPictures/master/pictures/"&amp;K10&amp;"/2.jpg","https://download.lenovo.com/Images/Parts/"&amp;K10&amp;"/"&amp;K10&amp;"_B.jpg"))</f>
        <v>https://download.lenovo.com/Images/Parts/04Y0906/04Y0906_B.jpg</v>
      </c>
      <c r="O10" s="61"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393</v>
      </c>
      <c r="B11" s="67" t="n">
        <v>150</v>
      </c>
      <c r="C11" s="54" t="n">
        <f aca="false">FALSE()</f>
        <v>0</v>
      </c>
      <c r="D11" s="54" t="n">
        <f aca="false">FALSE()</f>
        <v>0</v>
      </c>
      <c r="E11" s="55" t="n">
        <v>5714401240082</v>
      </c>
      <c r="F11" s="47" t="s">
        <v>394</v>
      </c>
      <c r="G11" s="63"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7" t="n">
        <f aca="false">TRUE()</f>
        <v>1</v>
      </c>
      <c r="J11" s="58" t="n">
        <f aca="false">TRUE()</f>
        <v>1</v>
      </c>
      <c r="K11" s="47" t="s">
        <v>396</v>
      </c>
      <c r="L11" s="59" t="n">
        <f aca="false">FALSE()</f>
        <v>0</v>
      </c>
      <c r="M11" s="60" t="str">
        <f aca="false">IF(ISBLANK(K11),"",IF(L11, "https://raw.githubusercontent.com/PatrickVibild/TellusAmazonPictures/master/pictures/"&amp;K11&amp;"/1.jpg","https://download.lenovo.com/Images/Parts/"&amp;K11&amp;"/"&amp;K11&amp;"_A.jpg"))</f>
        <v>https://download.lenovo.com/Images/Parts/04X0222/04X0222_A.jpg</v>
      </c>
      <c r="N11" s="60" t="str">
        <f aca="false">IF(ISBLANK(K11),"",IF(L11, "https://raw.githubusercontent.com/PatrickVibild/TellusAmazonPictures/master/pictures/"&amp;K11&amp;"/2.jpg","https://download.lenovo.com/Images/Parts/"&amp;K11&amp;"/"&amp;K11&amp;"_B.jpg"))</f>
        <v>https://download.lenovo.com/Images/Parts/04X0222/04X0222_B.jpg</v>
      </c>
      <c r="O11" s="61"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6"/>
      <c r="C12" s="54" t="n">
        <f aca="false">FALSE()</f>
        <v>0</v>
      </c>
      <c r="D12" s="54" t="n">
        <f aca="false">FALSE()</f>
        <v>0</v>
      </c>
      <c r="E12" s="55" t="n">
        <v>5714401240099</v>
      </c>
      <c r="F12" s="47" t="s">
        <v>397</v>
      </c>
      <c r="G12" s="63"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7" t="n">
        <f aca="false">TRUE()</f>
        <v>1</v>
      </c>
      <c r="J12" s="58" t="n">
        <f aca="false">TRUE()</f>
        <v>1</v>
      </c>
      <c r="K12" s="47" t="s">
        <v>399</v>
      </c>
      <c r="L12" s="59" t="n">
        <f aca="false">FALSE()</f>
        <v>0</v>
      </c>
      <c r="M12" s="60" t="str">
        <f aca="false">IF(ISBLANK(K12),"",IF(L12, "https://raw.githubusercontent.com/PatrickVibild/TellusAmazonPictures/master/pictures/"&amp;K12&amp;"/1.jpg","https://download.lenovo.com/Images/Parts/"&amp;K12&amp;"/"&amp;K12&amp;"_A.jpg"))</f>
        <v>https://download.lenovo.com/Images/Parts/01AV508/01AV508_A.jpg</v>
      </c>
      <c r="N12" s="60" t="str">
        <f aca="false">IF(ISBLANK(K12),"",IF(L12, "https://raw.githubusercontent.com/PatrickVibild/TellusAmazonPictures/master/pictures/"&amp;K12&amp;"/2.jpg","https://download.lenovo.com/Images/Parts/"&amp;K12&amp;"/"&amp;K12&amp;"_B.jpg"))</f>
        <v>https://download.lenovo.com/Images/Parts/01AV508/01AV508_B.jpg</v>
      </c>
      <c r="O12" s="61"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400</v>
      </c>
      <c r="B13" s="68" t="s">
        <v>401</v>
      </c>
      <c r="C13" s="54" t="n">
        <f aca="false">FALSE()</f>
        <v>0</v>
      </c>
      <c r="D13" s="54" t="n">
        <f aca="false">FALSE()</f>
        <v>0</v>
      </c>
      <c r="E13" s="55" t="n">
        <v>5714401240105</v>
      </c>
      <c r="F13" s="47" t="s">
        <v>402</v>
      </c>
      <c r="G13" s="63"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7" t="n">
        <f aca="false">TRUE()</f>
        <v>1</v>
      </c>
      <c r="J13" s="58" t="n">
        <f aca="false">TRUE()</f>
        <v>1</v>
      </c>
      <c r="K13" s="47" t="s">
        <v>404</v>
      </c>
      <c r="L13" s="59" t="n">
        <f aca="false">FALSE()</f>
        <v>0</v>
      </c>
      <c r="M13" s="60" t="str">
        <f aca="false">IF(ISBLANK(K13),"",IF(L13, "https://raw.githubusercontent.com/PatrickVibild/TellusAmazonPictures/master/pictures/"&amp;K13&amp;"/1.jpg","https://download.lenovo.com/Images/Parts/"&amp;K13&amp;"/"&amp;K13&amp;"_A.jpg"))</f>
        <v>https://download.lenovo.com/Images/Parts/04X0224/04X0224_A.jpg</v>
      </c>
      <c r="N13" s="60" t="str">
        <f aca="false">IF(ISBLANK(K13),"",IF(L13, "https://raw.githubusercontent.com/PatrickVibild/TellusAmazonPictures/master/pictures/"&amp;K13&amp;"/2.jpg","https://download.lenovo.com/Images/Parts/"&amp;K13&amp;"/"&amp;K13&amp;"_B.jpg"))</f>
        <v>https://download.lenovo.com/Images/Parts/04X0224/04X0224_B.jpg</v>
      </c>
      <c r="O13" s="61"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405</v>
      </c>
      <c r="B14" s="68" t="n">
        <v>5714401240990</v>
      </c>
      <c r="C14" s="54" t="n">
        <f aca="false">FALSE()</f>
        <v>0</v>
      </c>
      <c r="D14" s="54" t="n">
        <f aca="false">FALSE()</f>
        <v>0</v>
      </c>
      <c r="E14" s="55" t="n">
        <v>5714401240112</v>
      </c>
      <c r="F14" s="47" t="s">
        <v>406</v>
      </c>
      <c r="G14" s="63"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7" t="n">
        <f aca="false">TRUE()</f>
        <v>1</v>
      </c>
      <c r="J14" s="58" t="n">
        <f aca="false">TRUE()</f>
        <v>1</v>
      </c>
      <c r="K14" s="47" t="s">
        <v>408</v>
      </c>
      <c r="L14" s="59" t="n">
        <f aca="false">FALSE()</f>
        <v>0</v>
      </c>
      <c r="M14" s="60" t="str">
        <f aca="false">IF(ISBLANK(K14),"",IF(L14, "https://raw.githubusercontent.com/PatrickVibild/TellusAmazonPictures/master/pictures/"&amp;K14&amp;"/1.jpg","https://download.lenovo.com/Images/Parts/"&amp;K14&amp;"/"&amp;K14&amp;"_A.jpg"))</f>
        <v>https://download.lenovo.com/Images/Parts/04X0230/04X0230_A.jpg</v>
      </c>
      <c r="N14" s="60" t="str">
        <f aca="false">IF(ISBLANK(K14),"",IF(L14, "https://raw.githubusercontent.com/PatrickVibild/TellusAmazonPictures/master/pictures/"&amp;K14&amp;"/2.jpg","https://download.lenovo.com/Images/Parts/"&amp;K14&amp;"/"&amp;K14&amp;"_B.jpg"))</f>
        <v>https://download.lenovo.com/Images/Parts/04X0230/04X0230_B.jpg</v>
      </c>
      <c r="O14" s="61"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6"/>
      <c r="C15" s="54" t="n">
        <f aca="false">FALSE()</f>
        <v>0</v>
      </c>
      <c r="D15" s="54" t="n">
        <f aca="false">FALSE()</f>
        <v>0</v>
      </c>
      <c r="E15" s="55" t="n">
        <v>5714401240129</v>
      </c>
      <c r="F15" s="47" t="s">
        <v>409</v>
      </c>
      <c r="G15" s="63"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7" t="n">
        <f aca="false">TRUE()</f>
        <v>1</v>
      </c>
      <c r="J15" s="58" t="n">
        <f aca="false">TRUE()</f>
        <v>1</v>
      </c>
      <c r="K15" s="47" t="s">
        <v>411</v>
      </c>
      <c r="L15" s="59" t="n">
        <f aca="false">FALSE()</f>
        <v>0</v>
      </c>
      <c r="M15" s="60" t="str">
        <f aca="false">IF(ISBLANK(K15),"",IF(L15, "https://raw.githubusercontent.com/PatrickVibild/TellusAmazonPictures/master/pictures/"&amp;K15&amp;"/1.jpg","https://download.lenovo.com/Images/Parts/"&amp;K15&amp;"/"&amp;K15&amp;"_A.jpg"))</f>
        <v>https://download.lenovo.com/Images/Parts/04X0196/04X0196_A.jpg</v>
      </c>
      <c r="N15" s="60" t="str">
        <f aca="false">IF(ISBLANK(K15),"",IF(L15, "https://raw.githubusercontent.com/PatrickVibild/TellusAmazonPictures/master/pictures/"&amp;K15&amp;"/2.jpg","https://download.lenovo.com/Images/Parts/"&amp;K15&amp;"/"&amp;K15&amp;"_B.jpg"))</f>
        <v>https://download.lenovo.com/Images/Parts/04X0196/04X0196_B.jpg</v>
      </c>
      <c r="O15" s="61"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412</v>
      </c>
      <c r="B16" s="49" t="s">
        <v>413</v>
      </c>
      <c r="C16" s="54" t="n">
        <f aca="false">FALSE()</f>
        <v>0</v>
      </c>
      <c r="D16" s="54" t="n">
        <f aca="false">FALSE()</f>
        <v>0</v>
      </c>
      <c r="E16" s="55" t="n">
        <v>5714401240136</v>
      </c>
      <c r="F16" s="47" t="s">
        <v>414</v>
      </c>
      <c r="G16" s="63"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7" t="n">
        <f aca="false">TRUE()</f>
        <v>1</v>
      </c>
      <c r="J16" s="58" t="n">
        <f aca="false">TRUE()</f>
        <v>1</v>
      </c>
      <c r="K16" s="47" t="s">
        <v>416</v>
      </c>
      <c r="L16" s="59" t="n">
        <f aca="false">FALSE()</f>
        <v>0</v>
      </c>
      <c r="M16" s="60" t="str">
        <f aca="false">IF(ISBLANK(K16),"",IF(L16, "https://raw.githubusercontent.com/PatrickVibild/TellusAmazonPictures/master/pictures/"&amp;K16&amp;"/1.jpg","https://download.lenovo.com/Images/Parts/"&amp;K16&amp;"/"&amp;K16&amp;"_A.jpg"))</f>
        <v>https://download.lenovo.com/Images/Parts/04Y0920/04Y0920_A.jpg</v>
      </c>
      <c r="N16" s="60" t="str">
        <f aca="false">IF(ISBLANK(K16),"",IF(L16, "https://raw.githubusercontent.com/PatrickVibild/TellusAmazonPictures/master/pictures/"&amp;K16&amp;"/2.jpg","https://download.lenovo.com/Images/Parts/"&amp;K16&amp;"/"&amp;K16&amp;"_B.jpg"))</f>
        <v>https://download.lenovo.com/Images/Parts/04Y0920/04Y0920_B.jpg</v>
      </c>
      <c r="O16" s="61"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6"/>
      <c r="C17" s="54" t="n">
        <f aca="false">FALSE()</f>
        <v>0</v>
      </c>
      <c r="D17" s="54" t="n">
        <f aca="false">FALSE()</f>
        <v>0</v>
      </c>
      <c r="E17" s="55" t="n">
        <v>5714401240143</v>
      </c>
      <c r="F17" s="47" t="s">
        <v>417</v>
      </c>
      <c r="G17" s="63"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7" t="n">
        <f aca="false">TRUE()</f>
        <v>1</v>
      </c>
      <c r="J17" s="58" t="n">
        <f aca="false">TRUE()</f>
        <v>1</v>
      </c>
      <c r="K17" s="47" t="s">
        <v>419</v>
      </c>
      <c r="L17" s="59" t="n">
        <f aca="false">FALSE()</f>
        <v>0</v>
      </c>
      <c r="M17" s="60" t="str">
        <f aca="false">IF(ISBLANK(K17),"",IF(L17, "https://raw.githubusercontent.com/PatrickVibild/TellusAmazonPictures/master/pictures/"&amp;K17&amp;"/1.jpg","https://download.lenovo.com/Images/Parts/"&amp;K17&amp;"/"&amp;K17&amp;"_A.jpg"))</f>
        <v>https://download.lenovo.com/Images/Parts/04X0236/04X0236_A.jpg</v>
      </c>
      <c r="N17" s="60" t="str">
        <f aca="false">IF(ISBLANK(K17),"",IF(L17, "https://raw.githubusercontent.com/PatrickVibild/TellusAmazonPictures/master/pictures/"&amp;K17&amp;"/2.jpg","https://download.lenovo.com/Images/Parts/"&amp;K17&amp;"/"&amp;K17&amp;"_B.jpg"))</f>
        <v>https://download.lenovo.com/Images/Parts/04X0236/04X0236_B.jpg</v>
      </c>
      <c r="O17" s="61"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420</v>
      </c>
      <c r="B18" s="67" t="n">
        <v>5</v>
      </c>
      <c r="C18" s="54" t="n">
        <f aca="false">FALSE()</f>
        <v>0</v>
      </c>
      <c r="D18" s="54" t="n">
        <f aca="false">FALSE()</f>
        <v>0</v>
      </c>
      <c r="E18" s="55" t="n">
        <v>5714401240150</v>
      </c>
      <c r="F18" s="47" t="s">
        <v>421</v>
      </c>
      <c r="G18" s="63"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7" t="n">
        <f aca="false">TRUE()</f>
        <v>1</v>
      </c>
      <c r="J18" s="58" t="n">
        <f aca="false">TRUE()</f>
        <v>1</v>
      </c>
      <c r="K18" s="47" t="s">
        <v>423</v>
      </c>
      <c r="L18" s="59" t="n">
        <f aca="false">FALSE()</f>
        <v>0</v>
      </c>
      <c r="M18" s="60" t="str">
        <f aca="false">IF(ISBLANK(K18),"",IF(L18, "https://raw.githubusercontent.com/PatrickVibild/TellusAmazonPictures/master/pictures/"&amp;K18&amp;"/1.jpg","https://download.lenovo.com/Images/Parts/"&amp;K18&amp;"/"&amp;K18&amp;"_A.jpg"))</f>
        <v>https://download.lenovo.com/Images/Parts/04X0237/04X0237_A.jpg</v>
      </c>
      <c r="N18" s="60" t="str">
        <f aca="false">IF(ISBLANK(K18),"",IF(L18, "https://raw.githubusercontent.com/PatrickVibild/TellusAmazonPictures/master/pictures/"&amp;K18&amp;"/2.jpg","https://download.lenovo.com/Images/Parts/"&amp;K18&amp;"/"&amp;K18&amp;"_B.jpg"))</f>
        <v>https://download.lenovo.com/Images/Parts/04X0237/04X0237_B.jpg</v>
      </c>
      <c r="O18" s="61"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6"/>
      <c r="C19" s="54" t="n">
        <f aca="false">FALSE()</f>
        <v>0</v>
      </c>
      <c r="D19" s="54" t="n">
        <f aca="false">FALSE()</f>
        <v>0</v>
      </c>
      <c r="E19" s="55" t="n">
        <v>5714401240167</v>
      </c>
      <c r="F19" s="47" t="s">
        <v>424</v>
      </c>
      <c r="G19" s="63" t="s">
        <v>425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7" t="n">
        <f aca="false">TRUE()</f>
        <v>1</v>
      </c>
      <c r="J19" s="58" t="n">
        <f aca="false">TRUE()</f>
        <v>1</v>
      </c>
      <c r="K19" s="47" t="s">
        <v>426</v>
      </c>
      <c r="L19" s="59" t="n">
        <f aca="false">FALSE()</f>
        <v>0</v>
      </c>
      <c r="M19" s="60" t="str">
        <f aca="false">IF(ISBLANK(K19),"",IF(L19, "https://raw.githubusercontent.com/PatrickVibild/TellusAmazonPictures/master/pictures/"&amp;K19&amp;"/1.jpg","https://download.lenovo.com/Images/Parts/"&amp;K19&amp;"/"&amp;K19&amp;"_A.jpg"))</f>
        <v>https://download.lenovo.com/Images/Parts/04Y0964/04Y0964_A.jpg</v>
      </c>
      <c r="N19" s="60" t="str">
        <f aca="false">IF(ISBLANK(K19),"",IF(L19, "https://raw.githubusercontent.com/PatrickVibild/TellusAmazonPictures/master/pictures/"&amp;K19&amp;"/2.jpg","https://download.lenovo.com/Images/Parts/"&amp;K19&amp;"/"&amp;K19&amp;"_B.jpg"))</f>
        <v>https://download.lenovo.com/Images/Parts/04Y0964/04Y0964_B.jpg</v>
      </c>
      <c r="O19" s="61"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427</v>
      </c>
      <c r="B20" s="69" t="s">
        <v>428</v>
      </c>
      <c r="C20" s="54" t="n">
        <f aca="false">FALSE()</f>
        <v>0</v>
      </c>
      <c r="D20" s="54" t="n">
        <f aca="false">FALSE()</f>
        <v>0</v>
      </c>
      <c r="E20" s="55" t="n">
        <v>5714401240174</v>
      </c>
      <c r="F20" s="47" t="s">
        <v>429</v>
      </c>
      <c r="G20" s="63" t="s">
        <v>430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7" t="n">
        <f aca="false">TRUE()</f>
        <v>1</v>
      </c>
      <c r="J20" s="58" t="n">
        <f aca="false">TRUE()</f>
        <v>1</v>
      </c>
      <c r="K20" s="47" t="s">
        <v>431</v>
      </c>
      <c r="L20" s="59" t="n">
        <f aca="false">FALSE()</f>
        <v>0</v>
      </c>
      <c r="M20" s="60" t="str">
        <f aca="false">IF(ISBLANK(K20),"",IF(L20, "https://raw.githubusercontent.com/PatrickVibild/TellusAmazonPictures/master/pictures/"&amp;K20&amp;"/1.jpg","https://download.lenovo.com/Images/Parts/"&amp;K20&amp;"/"&amp;K20&amp;"_A.jpg"))</f>
        <v>https://download.lenovo.com/Images/Parts/04X0242/04X0242_A.jpg</v>
      </c>
      <c r="N20" s="60" t="str">
        <f aca="false">IF(ISBLANK(K20),"",IF(L20, "https://raw.githubusercontent.com/PatrickVibild/TellusAmazonPictures/master/pictures/"&amp;K20&amp;"/2.jpg","https://download.lenovo.com/Images/Parts/"&amp;K20&amp;"/"&amp;K20&amp;"_B.jpg"))</f>
        <v>https://download.lenovo.com/Images/Parts/04X0242/04X0242_B.jpg</v>
      </c>
      <c r="O20" s="61"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6"/>
      <c r="C21" s="54" t="n">
        <f aca="false">FALSE()</f>
        <v>0</v>
      </c>
      <c r="D21" s="54" t="n">
        <f aca="false">FALSE()</f>
        <v>0</v>
      </c>
      <c r="E21" s="55" t="n">
        <v>5714401240181</v>
      </c>
      <c r="F21" s="47" t="s">
        <v>432</v>
      </c>
      <c r="G21" s="63" t="s">
        <v>433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7" t="n">
        <f aca="false">TRUE()</f>
        <v>1</v>
      </c>
      <c r="J21" s="58" t="n">
        <f aca="false">TRUE()</f>
        <v>1</v>
      </c>
      <c r="K21" s="47" t="s">
        <v>434</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2" t="n">
        <f aca="false">MATCH(G21,options!$D$1:$D$20,0)</f>
        <v>16</v>
      </c>
    </row>
    <row r="22" customFormat="false" ht="23.85" hidden="false" customHeight="false" outlineLevel="0" collapsed="false">
      <c r="B22" s="66"/>
      <c r="C22" s="54" t="n">
        <f aca="false">TRUE()</f>
        <v>1</v>
      </c>
      <c r="D22" s="54" t="n">
        <f aca="false">FALSE()</f>
        <v>0</v>
      </c>
      <c r="E22" s="55" t="n">
        <v>5714401240198</v>
      </c>
      <c r="F22" s="47" t="s">
        <v>435</v>
      </c>
      <c r="G22" s="63" t="s">
        <v>436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7" t="n">
        <f aca="false">TRUE()</f>
        <v>1</v>
      </c>
      <c r="J22" s="58" t="n">
        <f aca="false">TRUE()</f>
        <v>1</v>
      </c>
      <c r="K22" s="47" t="s">
        <v>437</v>
      </c>
      <c r="L22" s="59" t="n">
        <f aca="false">TRUE()</f>
        <v>1</v>
      </c>
      <c r="M22" s="60"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60"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61"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2" t="n">
        <f aca="false">MATCH(G22,options!$D$1:$D$20,0)</f>
        <v>18</v>
      </c>
    </row>
    <row r="23" customFormat="false" ht="46.25" hidden="false" customHeight="false" outlineLevel="0" collapsed="false">
      <c r="A23" s="48" t="s">
        <v>438</v>
      </c>
      <c r="B23" s="49"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v>
      </c>
      <c r="C23" s="54" t="n">
        <f aca="false">FALSE()</f>
        <v>0</v>
      </c>
      <c r="D23" s="54" t="n">
        <f aca="false">TRUE()</f>
        <v>1</v>
      </c>
      <c r="E23" s="55" t="n">
        <v>5714401242017</v>
      </c>
      <c r="F23" s="47" t="s">
        <v>439</v>
      </c>
      <c r="G23" s="63" t="s">
        <v>366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57" t="n">
        <f aca="false">TRUE()</f>
        <v>1</v>
      </c>
      <c r="J23" s="58" t="n">
        <f aca="false">FALSE()</f>
        <v>0</v>
      </c>
      <c r="K23" s="47" t="s">
        <v>440</v>
      </c>
      <c r="L23" s="59" t="b">
        <v>1</v>
      </c>
      <c r="M23" s="60" t="str">
        <f aca="false">IF(ISBLANK(K23),"",IF(L23, "https://raw.githubusercontent.com/PatrickVibild/TellusAmazonPictures/master/pictures/"&amp;K23&amp;"/1.jpg","https://download.lenovo.com/Images/Parts/"&amp;K23&amp;"/"&amp;K23&amp;"_A.jpg"))</f>
        <v>https://raw.githubusercontent.com/PatrickVibild/TellusAmazonPictures/master/pictures/Lenovo/X240/RG/DE/1.jpg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https://raw.githubusercontent.com/PatrickVibild/TellusAmazonPictures/master/pictures/Lenovo/X240/RG/DE/2.jpg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https://raw.githubusercontent.com/PatrickVibild/TellusAmazonPictures/master/pictures/Lenovo/X240/RG/DE/3.jpg</v>
      </c>
      <c r="P23" s="0" t="str">
        <f aca="false">IF(ISBLANK(K23),"",IF(L23, "https://raw.githubusercontent.com/PatrickVibild/TellusAmazonPictures/master/pictures/"&amp;K23&amp;"/4.jpg", ""))</f>
        <v>https://raw.githubusercontent.com/PatrickVibild/TellusAmazonPictures/master/pictures/Lenovo/X240/RG/DE/4.jpg</v>
      </c>
      <c r="Q23" s="0" t="str">
        <f aca="false">IF(ISBLANK(K23),"",IF(L23, "https://raw.githubusercontent.com/PatrickVibild/TellusAmazonPictures/master/pictures/"&amp;K23&amp;"/5.jpg", ""))</f>
        <v>https://raw.githubusercontent.com/PatrickVibild/TellusAmazonPictures/master/pictures/Lenovo/X240/RG/DE/5.jpg</v>
      </c>
      <c r="R23" s="0" t="str">
        <f aca="false">IF(ISBLANK(K23),"",IF(L23, "https://raw.githubusercontent.com/PatrickVibild/TellusAmazonPictures/master/pictures/"&amp;K23&amp;"/6.jpg", ""))</f>
        <v>https://raw.githubusercontent.com/PatrickVibild/TellusAmazonPictures/master/pictures/Lenovo/X240/RG/DE/6.jpg</v>
      </c>
      <c r="S23" s="0" t="str">
        <f aca="false">IF(ISBLANK(K23),"",IF(L23, "https://raw.githubusercontent.com/PatrickVibild/TellusAmazonPictures/master/pictures/"&amp;K23&amp;"/7.jpg", ""))</f>
        <v>https://raw.githubusercontent.com/PatrickVibild/TellusAmazonPictures/master/pictures/Lenovo/X240/RG/DE/7.jpg</v>
      </c>
      <c r="T23" s="0" t="str">
        <f aca="false">IF(ISBLANK(K23),"",IF(L23, "https://raw.githubusercontent.com/PatrickVibild/TellusAmazonPictures/master/pictures/"&amp;K23&amp;"/8.jpg",""))</f>
        <v>https://raw.githubusercontent.com/PatrickVibild/TellusAmazonPictures/master/pictures/Lenovo/X240/RG/DE/8.jpg</v>
      </c>
      <c r="U23" s="0" t="str">
        <f aca="false">IF(ISBLANK(K23),"",IF(L23, "https://raw.githubusercontent.com/PatrickVibild/TellusAmazonPictures/master/pictures/"&amp;K23&amp;"/9.jpg", ""))</f>
        <v>https://raw.githubusercontent.com/PatrickVibild/TellusAmazonPictures/master/pictures/Lenovo/X240/RG/DE/9.jpg</v>
      </c>
      <c r="V23" s="62" t="n">
        <f aca="false">MATCH(G23,options!$D$1:$D$20,0)</f>
        <v>1</v>
      </c>
    </row>
    <row r="24" customFormat="false" ht="57.45" hidden="false" customHeight="false" outlineLevel="0" collapsed="false">
      <c r="A24" s="48" t="s">
        <v>441</v>
      </c>
      <c r="B24" s="49"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v>
      </c>
      <c r="C24" s="54" t="n">
        <f aca="false">FALSE()</f>
        <v>0</v>
      </c>
      <c r="D24" s="54" t="n">
        <f aca="false">TRUE()</f>
        <v>1</v>
      </c>
      <c r="E24" s="55" t="n">
        <v>5714401242024</v>
      </c>
      <c r="F24" s="47" t="s">
        <v>442</v>
      </c>
      <c r="G24" s="63"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7" t="n">
        <f aca="false">TRUE()</f>
        <v>1</v>
      </c>
      <c r="J24" s="58" t="n">
        <f aca="false">FALSE()</f>
        <v>0</v>
      </c>
      <c r="K24" s="47" t="s">
        <v>443</v>
      </c>
      <c r="L24" s="59" t="b">
        <v>1</v>
      </c>
      <c r="M24" s="60" t="str">
        <f aca="false">IF(ISBLANK(K24),"",IF(L24, "https://raw.githubusercontent.com/PatrickVibild/TellusAmazonPictures/master/pictures/"&amp;K24&amp;"/1.jpg","https://download.lenovo.com/Images/Parts/"&amp;K24&amp;"/"&amp;K24&amp;"_A.jpg"))</f>
        <v>https://raw.githubusercontent.com/PatrickVibild/TellusAmazonPictures/master/pictures/Lenovo/X240/RG/FR/1.jpg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https://raw.githubusercontent.com/PatrickVibild/TellusAmazonPictures/master/pictures/Lenovo/X240/RG/FR/2.jpg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https://raw.githubusercontent.com/PatrickVibild/TellusAmazonPictures/master/pictures/Lenovo/X240/RG/FR/3.jpg</v>
      </c>
      <c r="P24" s="0" t="str">
        <f aca="false">IF(ISBLANK(K24),"",IF(L24, "https://raw.githubusercontent.com/PatrickVibild/TellusAmazonPictures/master/pictures/"&amp;K24&amp;"/4.jpg", ""))</f>
        <v>https://raw.githubusercontent.com/PatrickVibild/TellusAmazonPictures/master/pictures/Lenovo/X240/RG/FR/4.jpg</v>
      </c>
      <c r="Q24" s="0" t="str">
        <f aca="false">IF(ISBLANK(K24),"",IF(L24, "https://raw.githubusercontent.com/PatrickVibild/TellusAmazonPictures/master/pictures/"&amp;K24&amp;"/5.jpg", ""))</f>
        <v>https://raw.githubusercontent.com/PatrickVibild/TellusAmazonPictures/master/pictures/Lenovo/X240/RG/FR/5.jpg</v>
      </c>
      <c r="R24" s="0" t="str">
        <f aca="false">IF(ISBLANK(K24),"",IF(L24, "https://raw.githubusercontent.com/PatrickVibild/TellusAmazonPictures/master/pictures/"&amp;K24&amp;"/6.jpg", ""))</f>
        <v>https://raw.githubusercontent.com/PatrickVibild/TellusAmazonPictures/master/pictures/Lenovo/X240/RG/FR/6.jpg</v>
      </c>
      <c r="S24" s="0" t="str">
        <f aca="false">IF(ISBLANK(K24),"",IF(L24, "https://raw.githubusercontent.com/PatrickVibild/TellusAmazonPictures/master/pictures/"&amp;K24&amp;"/7.jpg", ""))</f>
        <v>https://raw.githubusercontent.com/PatrickVibild/TellusAmazonPictures/master/pictures/Lenovo/X240/RG/FR/7.jpg</v>
      </c>
      <c r="T24" s="0" t="str">
        <f aca="false">IF(ISBLANK(K24),"",IF(L24, "https://raw.githubusercontent.com/PatrickVibild/TellusAmazonPictures/master/pictures/"&amp;K24&amp;"/8.jpg",""))</f>
        <v>https://raw.githubusercontent.com/PatrickVibild/TellusAmazonPictures/master/pictures/Lenovo/X240/RG/FR/8.jpg</v>
      </c>
      <c r="U24" s="0" t="str">
        <f aca="false">IF(ISBLANK(K24),"",IF(L24, "https://raw.githubusercontent.com/PatrickVibild/TellusAmazonPictures/master/pictures/"&amp;K24&amp;"/9.jpg", ""))</f>
        <v>https://raw.githubusercontent.com/PatrickVibild/TellusAmazonPictures/master/pictures/Lenovo/X240/RG/FR/9.jpg</v>
      </c>
      <c r="V24" s="62" t="n">
        <f aca="false">MATCH(G24,options!$D$1:$D$20,0)</f>
        <v>2</v>
      </c>
    </row>
    <row r="25" customFormat="false" ht="46.25" hidden="false" customHeight="false" outlineLevel="0" collapsed="false">
      <c r="A25" s="48" t="s">
        <v>444</v>
      </c>
      <c r="B25" s="49"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v>
      </c>
      <c r="C25" s="54" t="n">
        <f aca="false">FALSE()</f>
        <v>0</v>
      </c>
      <c r="D25" s="54" t="n">
        <f aca="false">TRUE()</f>
        <v>1</v>
      </c>
      <c r="E25" s="55" t="n">
        <v>5714401242031</v>
      </c>
      <c r="F25" s="47" t="s">
        <v>445</v>
      </c>
      <c r="G25" s="63" t="s">
        <v>375</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7" t="n">
        <f aca="false">TRUE()</f>
        <v>1</v>
      </c>
      <c r="J25" s="58" t="n">
        <f aca="false">FALSE()</f>
        <v>0</v>
      </c>
      <c r="K25" s="47" t="s">
        <v>446</v>
      </c>
      <c r="L25" s="59" t="b">
        <v>1</v>
      </c>
      <c r="M25" s="60" t="str">
        <f aca="false">IF(ISBLANK(K25),"",IF(L25, "https://raw.githubusercontent.com/PatrickVibild/TellusAmazonPictures/master/pictures/"&amp;K25&amp;"/1.jpg","https://download.lenovo.com/Images/Parts/"&amp;K25&amp;"/"&amp;K25&amp;"_A.jpg"))</f>
        <v>https://raw.githubusercontent.com/PatrickVibild/TellusAmazonPictures/master/pictures/Lenovo/X240/RG/IT/1.jpg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https://raw.githubusercontent.com/PatrickVibild/TellusAmazonPictures/master/pictures/Lenovo/X240/RG/IT/2.jpg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https://raw.githubusercontent.com/PatrickVibild/TellusAmazonPictures/master/pictures/Lenovo/X240/RG/IT/3.jpg</v>
      </c>
      <c r="P25" s="0" t="str">
        <f aca="false">IF(ISBLANK(K25),"",IF(L25, "https://raw.githubusercontent.com/PatrickVibild/TellusAmazonPictures/master/pictures/"&amp;K25&amp;"/4.jpg", ""))</f>
        <v>https://raw.githubusercontent.com/PatrickVibild/TellusAmazonPictures/master/pictures/Lenovo/X240/RG/IT/4.jpg</v>
      </c>
      <c r="Q25" s="0" t="str">
        <f aca="false">IF(ISBLANK(K25),"",IF(L25, "https://raw.githubusercontent.com/PatrickVibild/TellusAmazonPictures/master/pictures/"&amp;K25&amp;"/5.jpg", ""))</f>
        <v>https://raw.githubusercontent.com/PatrickVibild/TellusAmazonPictures/master/pictures/Lenovo/X240/RG/IT/5.jpg</v>
      </c>
      <c r="R25" s="0" t="str">
        <f aca="false">IF(ISBLANK(K25),"",IF(L25, "https://raw.githubusercontent.com/PatrickVibild/TellusAmazonPictures/master/pictures/"&amp;K25&amp;"/6.jpg", ""))</f>
        <v>https://raw.githubusercontent.com/PatrickVibild/TellusAmazonPictures/master/pictures/Lenovo/X240/RG/IT/6.jpg</v>
      </c>
      <c r="S25" s="0" t="str">
        <f aca="false">IF(ISBLANK(K25),"",IF(L25, "https://raw.githubusercontent.com/PatrickVibild/TellusAmazonPictures/master/pictures/"&amp;K25&amp;"/7.jpg", ""))</f>
        <v>https://raw.githubusercontent.com/PatrickVibild/TellusAmazonPictures/master/pictures/Lenovo/X240/RG/IT/7.jpg</v>
      </c>
      <c r="T25" s="0" t="str">
        <f aca="false">IF(ISBLANK(K25),"",IF(L25, "https://raw.githubusercontent.com/PatrickVibild/TellusAmazonPictures/master/pictures/"&amp;K25&amp;"/8.jpg",""))</f>
        <v>https://raw.githubusercontent.com/PatrickVibild/TellusAmazonPictures/master/pictures/Lenovo/X240/RG/IT/8.jpg</v>
      </c>
      <c r="U25" s="0" t="str">
        <f aca="false">IF(ISBLANK(K25),"",IF(L25, "https://raw.githubusercontent.com/PatrickVibild/TellusAmazonPictures/master/pictures/"&amp;K25&amp;"/9.jpg", ""))</f>
        <v>https://raw.githubusercontent.com/PatrickVibild/TellusAmazonPictures/master/pictures/Lenovo/X240/RG/IT/9.jpg</v>
      </c>
      <c r="V25" s="62" t="n">
        <f aca="false">MATCH(G25,options!$D$1:$D$20,0)</f>
        <v>3</v>
      </c>
    </row>
    <row r="26" customFormat="false" ht="23.85" hidden="false" customHeight="false" outlineLevel="0" collapsed="false">
      <c r="A26" s="48" t="s">
        <v>447</v>
      </c>
      <c r="B26" s="49" t="str">
        <f aca="false">IF(Values!$B$36=English!$B$2,English!B6, IF(Values!$B$36=German!$B$2,German!B6, IF(Values!$B$36=Italian!$B$2,Italian!B6, IF(Values!$B$36=Spanish!$B$2, Spanish!B6, IF(Values!$B$36=French!$B$2, French!B6, IF(Values!$B$36=Dutch!$B$2,Dutch!B6, IF(Values!$B$36=English!$D$32, English!D36, 0)))))))</f>
        <v>👉 LAYOUT - {flag} {language} GEEN achtergrondverlichting.</v>
      </c>
      <c r="C26" s="54" t="n">
        <f aca="false">FALSE()</f>
        <v>0</v>
      </c>
      <c r="D26" s="54" t="n">
        <f aca="false">TRUE()</f>
        <v>1</v>
      </c>
      <c r="E26" s="55" t="n">
        <v>5714401242048</v>
      </c>
      <c r="F26" s="47" t="s">
        <v>448</v>
      </c>
      <c r="G26" s="63"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7" t="n">
        <f aca="false">TRUE()</f>
        <v>1</v>
      </c>
      <c r="J26" s="58" t="n">
        <f aca="false">FALSE()</f>
        <v>0</v>
      </c>
      <c r="K26" s="47" t="s">
        <v>449</v>
      </c>
      <c r="L26" s="59" t="b">
        <v>1</v>
      </c>
      <c r="M26" s="60" t="str">
        <f aca="false">IF(ISBLANK(K26),"",IF(L26, "https://raw.githubusercontent.com/PatrickVibild/TellusAmazonPictures/master/pictures/"&amp;K26&amp;"/1.jpg","https://download.lenovo.com/Images/Parts/"&amp;K26&amp;"/"&amp;K26&amp;"_A.jpg"))</f>
        <v>https://raw.githubusercontent.com/PatrickVibild/TellusAmazonPictures/master/pictures/Lenovo/X240/RG/ES/1.jpg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https://raw.githubusercontent.com/PatrickVibild/TellusAmazonPictures/master/pictures/Lenovo/X240/RG/ES/2.jpg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https://raw.githubusercontent.com/PatrickVibild/TellusAmazonPictures/master/pictures/Lenovo/X240/RG/ES/3.jpg</v>
      </c>
      <c r="P26" s="0" t="str">
        <f aca="false">IF(ISBLANK(K26),"",IF(L26, "https://raw.githubusercontent.com/PatrickVibild/TellusAmazonPictures/master/pictures/"&amp;K26&amp;"/4.jpg", ""))</f>
        <v>https://raw.githubusercontent.com/PatrickVibild/TellusAmazonPictures/master/pictures/Lenovo/X240/RG/ES/4.jpg</v>
      </c>
      <c r="Q26" s="0" t="str">
        <f aca="false">IF(ISBLANK(K26),"",IF(L26, "https://raw.githubusercontent.com/PatrickVibild/TellusAmazonPictures/master/pictures/"&amp;K26&amp;"/5.jpg", ""))</f>
        <v>https://raw.githubusercontent.com/PatrickVibild/TellusAmazonPictures/master/pictures/Lenovo/X240/RG/ES/5.jpg</v>
      </c>
      <c r="R26" s="0" t="str">
        <f aca="false">IF(ISBLANK(K26),"",IF(L26, "https://raw.githubusercontent.com/PatrickVibild/TellusAmazonPictures/master/pictures/"&amp;K26&amp;"/6.jpg", ""))</f>
        <v>https://raw.githubusercontent.com/PatrickVibild/TellusAmazonPictures/master/pictures/Lenovo/X240/RG/ES/6.jpg</v>
      </c>
      <c r="S26" s="0" t="str">
        <f aca="false">IF(ISBLANK(K26),"",IF(L26, "https://raw.githubusercontent.com/PatrickVibild/TellusAmazonPictures/master/pictures/"&amp;K26&amp;"/7.jpg", ""))</f>
        <v>https://raw.githubusercontent.com/PatrickVibild/TellusAmazonPictures/master/pictures/Lenovo/X240/RG/ES/7.jpg</v>
      </c>
      <c r="T26" s="0" t="str">
        <f aca="false">IF(ISBLANK(K26),"",IF(L26, "https://raw.githubusercontent.com/PatrickVibild/TellusAmazonPictures/master/pictures/"&amp;K26&amp;"/8.jpg",""))</f>
        <v>https://raw.githubusercontent.com/PatrickVibild/TellusAmazonPictures/master/pictures/Lenovo/X240/RG/ES/8.jpg</v>
      </c>
      <c r="U26" s="0" t="str">
        <f aca="false">IF(ISBLANK(K26),"",IF(L26, "https://raw.githubusercontent.com/PatrickVibild/TellusAmazonPictures/master/pictures/"&amp;K26&amp;"/9.jpg", ""))</f>
        <v>https://raw.githubusercontent.com/PatrickVibild/TellusAmazonPictures/master/pictures/Lenovo/X240/RG/ES/9.jpg</v>
      </c>
      <c r="V26" s="62" t="n">
        <f aca="false">MATCH(G26,options!$D$1:$D$20,0)</f>
        <v>4</v>
      </c>
    </row>
    <row r="27" customFormat="false" ht="46.25" hidden="false" customHeight="false" outlineLevel="0" collapsed="false">
      <c r="A27" s="48" t="s">
        <v>444</v>
      </c>
      <c r="B27" s="49"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v>
      </c>
      <c r="C27" s="54" t="n">
        <f aca="false">FALSE()</f>
        <v>0</v>
      </c>
      <c r="D27" s="54" t="n">
        <f aca="false">TRUE()</f>
        <v>1</v>
      </c>
      <c r="E27" s="55" t="n">
        <v>5714401242055</v>
      </c>
      <c r="F27" s="47" t="s">
        <v>450</v>
      </c>
      <c r="G27" s="63"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7" t="n">
        <f aca="false">TRUE()</f>
        <v>1</v>
      </c>
      <c r="J27" s="58" t="n">
        <f aca="false">FALSE()</f>
        <v>0</v>
      </c>
      <c r="K27" s="47" t="s">
        <v>451</v>
      </c>
      <c r="L27" s="59" t="b">
        <v>1</v>
      </c>
      <c r="M27" s="60" t="str">
        <f aca="false">IF(ISBLANK(K27),"",IF(L27, "https://raw.githubusercontent.com/PatrickVibild/TellusAmazonPictures/master/pictures/"&amp;K27&amp;"/1.jpg","https://download.lenovo.com/Images/Parts/"&amp;K27&amp;"/"&amp;K27&amp;"_A.jpg"))</f>
        <v>https://raw.githubusercontent.com/PatrickVibild/TellusAmazonPictures/master/pictures/Lenovo/X240/RG/UK/1.jpg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https://raw.githubusercontent.com/PatrickVibild/TellusAmazonPictures/master/pictures/Lenovo/X240/RG/UK/2.jpg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https://raw.githubusercontent.com/PatrickVibild/TellusAmazonPictures/master/pictures/Lenovo/X240/RG/UK/3.jpg</v>
      </c>
      <c r="P27" s="0" t="str">
        <f aca="false">IF(ISBLANK(K27),"",IF(L27, "https://raw.githubusercontent.com/PatrickVibild/TellusAmazonPictures/master/pictures/"&amp;K27&amp;"/4.jpg", ""))</f>
        <v>https://raw.githubusercontent.com/PatrickVibild/TellusAmazonPictures/master/pictures/Lenovo/X240/RG/UK/4.jpg</v>
      </c>
      <c r="Q27" s="0" t="str">
        <f aca="false">IF(ISBLANK(K27),"",IF(L27, "https://raw.githubusercontent.com/PatrickVibild/TellusAmazonPictures/master/pictures/"&amp;K27&amp;"/5.jpg", ""))</f>
        <v>https://raw.githubusercontent.com/PatrickVibild/TellusAmazonPictures/master/pictures/Lenovo/X240/RG/UK/5.jpg</v>
      </c>
      <c r="R27" s="0" t="str">
        <f aca="false">IF(ISBLANK(K27),"",IF(L27, "https://raw.githubusercontent.com/PatrickVibild/TellusAmazonPictures/master/pictures/"&amp;K27&amp;"/6.jpg", ""))</f>
        <v>https://raw.githubusercontent.com/PatrickVibild/TellusAmazonPictures/master/pictures/Lenovo/X240/RG/UK/6.jpg</v>
      </c>
      <c r="S27" s="0" t="str">
        <f aca="false">IF(ISBLANK(K27),"",IF(L27, "https://raw.githubusercontent.com/PatrickVibild/TellusAmazonPictures/master/pictures/"&amp;K27&amp;"/7.jpg", ""))</f>
        <v>https://raw.githubusercontent.com/PatrickVibild/TellusAmazonPictures/master/pictures/Lenovo/X240/RG/UK/7.jpg</v>
      </c>
      <c r="T27" s="0" t="str">
        <f aca="false">IF(ISBLANK(K27),"",IF(L27, "https://raw.githubusercontent.com/PatrickVibild/TellusAmazonPictures/master/pictures/"&amp;K27&amp;"/8.jpg",""))</f>
        <v>https://raw.githubusercontent.com/PatrickVibild/TellusAmazonPictures/master/pictures/Lenovo/X240/RG/UK/8.jpg</v>
      </c>
      <c r="U27" s="0" t="str">
        <f aca="false">IF(ISBLANK(K27),"",IF(L27, "https://raw.githubusercontent.com/PatrickVibild/TellusAmazonPictures/master/pictures/"&amp;K27&amp;"/9.jpg", ""))</f>
        <v>https://raw.githubusercontent.com/PatrickVibild/TellusAmazonPictures/master/pictures/Lenovo/X240/RG/UK/9.jpg</v>
      </c>
      <c r="V27" s="62" t="n">
        <f aca="false">MATCH(G27,options!$D$1:$D$20,0)</f>
        <v>5</v>
      </c>
    </row>
    <row r="28" customFormat="false" ht="23.85" hidden="false" customHeight="false" outlineLevel="0" collapsed="false">
      <c r="B28" s="70"/>
      <c r="C28" s="54" t="n">
        <f aca="false">FALSE()</f>
        <v>0</v>
      </c>
      <c r="D28" s="54" t="n">
        <f aca="false">FALSE()</f>
        <v>0</v>
      </c>
      <c r="E28" s="55" t="n">
        <v>5714401242062</v>
      </c>
      <c r="F28" s="47" t="s">
        <v>452</v>
      </c>
      <c r="G28" s="63"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7" t="n">
        <f aca="false">TRUE()</f>
        <v>1</v>
      </c>
      <c r="J28" s="58" t="n">
        <f aca="false">FALSE()</f>
        <v>0</v>
      </c>
      <c r="K28" s="47" t="s">
        <v>453</v>
      </c>
      <c r="L28" s="59" t="b">
        <v>1</v>
      </c>
      <c r="M28" s="60" t="str">
        <f aca="false">IF(ISBLANK(K28),"",IF(L28, "https://raw.githubusercontent.com/PatrickVibild/TellusAmazonPictures/master/pictures/"&amp;K28&amp;"/1.jpg","https://download.lenovo.com/Images/Parts/"&amp;K28&amp;"/"&amp;K28&amp;"_A.jpg"))</f>
        <v>https://raw.githubusercontent.com/PatrickVibild/TellusAmazonPictures/master/pictures/Lenovo/X240/RG/NOR/1.jpg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https://raw.githubusercontent.com/PatrickVibild/TellusAmazonPictures/master/pictures/Lenovo/X240/RG/NOR/2.jpg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https://raw.githubusercontent.com/PatrickVibild/TellusAmazonPictures/master/pictures/Lenovo/X240/RG/NOR/3.jpg</v>
      </c>
      <c r="P28" s="0" t="str">
        <f aca="false">IF(ISBLANK(K28),"",IF(L28, "https://raw.githubusercontent.com/PatrickVibild/TellusAmazonPictures/master/pictures/"&amp;K28&amp;"/4.jpg", ""))</f>
        <v>https://raw.githubusercontent.com/PatrickVibild/TellusAmazonPictures/master/pictures/Lenovo/X240/RG/NOR/4.jpg</v>
      </c>
      <c r="Q28" s="0" t="str">
        <f aca="false">IF(ISBLANK(K28),"",IF(L28, "https://raw.githubusercontent.com/PatrickVibild/TellusAmazonPictures/master/pictures/"&amp;K28&amp;"/5.jpg", ""))</f>
        <v>https://raw.githubusercontent.com/PatrickVibild/TellusAmazonPictures/master/pictures/Lenovo/X240/RG/NOR/5.jpg</v>
      </c>
      <c r="R28" s="0" t="str">
        <f aca="false">IF(ISBLANK(K28),"",IF(L28, "https://raw.githubusercontent.com/PatrickVibild/TellusAmazonPictures/master/pictures/"&amp;K28&amp;"/6.jpg", ""))</f>
        <v>https://raw.githubusercontent.com/PatrickVibild/TellusAmazonPictures/master/pictures/Lenovo/X240/RG/NOR/6.jpg</v>
      </c>
      <c r="S28" s="0" t="str">
        <f aca="false">IF(ISBLANK(K28),"",IF(L28, "https://raw.githubusercontent.com/PatrickVibild/TellusAmazonPictures/master/pictures/"&amp;K28&amp;"/7.jpg", ""))</f>
        <v>https://raw.githubusercontent.com/PatrickVibild/TellusAmazonPictures/master/pictures/Lenovo/X240/RG/NOR/7.jpg</v>
      </c>
      <c r="T28" s="0" t="str">
        <f aca="false">IF(ISBLANK(K28),"",IF(L28, "https://raw.githubusercontent.com/PatrickVibild/TellusAmazonPictures/master/pictures/"&amp;K28&amp;"/8.jpg",""))</f>
        <v>https://raw.githubusercontent.com/PatrickVibild/TellusAmazonPictures/master/pictures/Lenovo/X240/RG/NOR/8.jpg</v>
      </c>
      <c r="U28" s="0" t="str">
        <f aca="false">IF(ISBLANK(K28),"",IF(L28, "https://raw.githubusercontent.com/PatrickVibild/TellusAmazonPictures/master/pictures/"&amp;K28&amp;"/9.jpg", ""))</f>
        <v>https://raw.githubusercontent.com/PatrickVibild/TellusAmazonPictures/master/pictures/Lenovo/X240/RG/NOR/9.jpg</v>
      </c>
      <c r="V28" s="62" t="n">
        <f aca="false">MATCH(G28,options!$D$1:$D$20,0)</f>
        <v>6</v>
      </c>
    </row>
    <row r="29" customFormat="false" ht="46.25" hidden="false" customHeight="false" outlineLevel="0" collapsed="false">
      <c r="A29" s="48" t="s">
        <v>454</v>
      </c>
      <c r="B29" s="49"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4" t="n">
        <f aca="false">FALSE()</f>
        <v>0</v>
      </c>
      <c r="D29" s="54" t="n">
        <f aca="false">FALSE()</f>
        <v>0</v>
      </c>
      <c r="E29" s="55" t="n">
        <v>5714401242079</v>
      </c>
      <c r="F29" s="47" t="s">
        <v>455</v>
      </c>
      <c r="G29" s="63"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7" t="n">
        <f aca="false">TRUE()</f>
        <v>1</v>
      </c>
      <c r="J29" s="58" t="n">
        <f aca="false">FALSE()</f>
        <v>0</v>
      </c>
      <c r="K29" s="47" t="s">
        <v>392</v>
      </c>
      <c r="L29" s="59" t="n">
        <f aca="false">FALSE()</f>
        <v>0</v>
      </c>
      <c r="M29" s="60" t="str">
        <f aca="false">IF(ISBLANK(K29),"",IF(L29, "https://raw.githubusercontent.com/PatrickVibild/TellusAmazonPictures/master/pictures/"&amp;K29&amp;"/1.jpg","https://download.lenovo.com/Images/Parts/"&amp;K29&amp;"/"&amp;K29&amp;"_A.jpg"))</f>
        <v>https://download.lenovo.com/Images/Parts/04Y0906/04Y0906_A.jpg</v>
      </c>
      <c r="N29" s="60" t="str">
        <f aca="false">IF(ISBLANK(K29),"",IF(L29, "https://raw.githubusercontent.com/PatrickVibild/TellusAmazonPictures/master/pictures/"&amp;K29&amp;"/2.jpg","https://download.lenovo.com/Images/Parts/"&amp;K29&amp;"/"&amp;K29&amp;"_B.jpg"))</f>
        <v>https://download.lenovo.com/Images/Parts/04Y0906/04Y0906_B.jpg</v>
      </c>
      <c r="O29" s="61"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7</v>
      </c>
    </row>
    <row r="30" customFormat="false" ht="12.8" hidden="false" customHeight="false" outlineLevel="0" collapsed="false">
      <c r="B30" s="70"/>
      <c r="C30" s="54" t="n">
        <f aca="false">FALSE()</f>
        <v>0</v>
      </c>
      <c r="D30" s="54" t="n">
        <f aca="false">FALSE()</f>
        <v>0</v>
      </c>
      <c r="E30" s="55" t="n">
        <v>5714401242086</v>
      </c>
      <c r="F30" s="47" t="s">
        <v>456</v>
      </c>
      <c r="G30" s="63"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7" t="n">
        <f aca="false">TRUE()</f>
        <v>1</v>
      </c>
      <c r="J30" s="58" t="n">
        <f aca="false">FALSE()</f>
        <v>0</v>
      </c>
      <c r="K30" s="47" t="s">
        <v>457</v>
      </c>
      <c r="L30" s="59" t="n">
        <f aca="false">FALSE()</f>
        <v>0</v>
      </c>
      <c r="M30" s="60" t="str">
        <f aca="false">IF(ISBLANK(K30),"",IF(L30, "https://raw.githubusercontent.com/PatrickVibild/TellusAmazonPictures/master/pictures/"&amp;K30&amp;"/1.jpg","https://download.lenovo.com/Images/Parts/"&amp;K30&amp;"/"&amp;K30&amp;"_A.jpg"))</f>
        <v>https://download.lenovo.com/Images/Parts/04Y0907/04Y0907_A.jpg</v>
      </c>
      <c r="N30" s="60" t="str">
        <f aca="false">IF(ISBLANK(K30),"",IF(L30, "https://raw.githubusercontent.com/PatrickVibild/TellusAmazonPictures/master/pictures/"&amp;K30&amp;"/2.jpg","https://download.lenovo.com/Images/Parts/"&amp;K30&amp;"/"&amp;K30&amp;"_B.jpg"))</f>
        <v>https://download.lenovo.com/Images/Parts/04Y0907/04Y0907_B.jpg</v>
      </c>
      <c r="O30" s="61"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8</v>
      </c>
    </row>
    <row r="31" customFormat="false" ht="46.25" hidden="false" customHeight="false" outlineLevel="0" collapsed="false">
      <c r="A31" s="48" t="s">
        <v>458</v>
      </c>
      <c r="B31" s="49"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4" t="n">
        <f aca="false">FALSE()</f>
        <v>0</v>
      </c>
      <c r="D31" s="54" t="n">
        <f aca="false">FALSE()</f>
        <v>0</v>
      </c>
      <c r="E31" s="55" t="n">
        <v>5714401242093</v>
      </c>
      <c r="F31" s="47" t="s">
        <v>459</v>
      </c>
      <c r="G31" s="63"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7" t="n">
        <f aca="false">TRUE()</f>
        <v>1</v>
      </c>
      <c r="J31" s="58" t="n">
        <f aca="false">FALSE()</f>
        <v>0</v>
      </c>
      <c r="K31" s="47" t="s">
        <v>460</v>
      </c>
      <c r="L31" s="59" t="n">
        <f aca="false">FALSE()</f>
        <v>0</v>
      </c>
      <c r="M31" s="60" t="str">
        <f aca="false">IF(ISBLANK(K31),"",IF(L31, "https://raw.githubusercontent.com/PatrickVibild/TellusAmazonPictures/master/pictures/"&amp;K31&amp;"/1.jpg","https://download.lenovo.com/Images/Parts/"&amp;K31&amp;"/"&amp;K31&amp;"_A.jpg"))</f>
        <v>https://download.lenovo.com/Images/Parts/04Y0908/04Y0908_A.jpg</v>
      </c>
      <c r="N31" s="60" t="str">
        <f aca="false">IF(ISBLANK(K31),"",IF(L31, "https://raw.githubusercontent.com/PatrickVibild/TellusAmazonPictures/master/pictures/"&amp;K31&amp;"/2.jpg","https://download.lenovo.com/Images/Parts/"&amp;K31&amp;"/"&amp;K31&amp;"_B.jpg"))</f>
        <v>https://download.lenovo.com/Images/Parts/04Y0908/04Y0908_B.jpg</v>
      </c>
      <c r="O31" s="61"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20</v>
      </c>
    </row>
    <row r="32" customFormat="false" ht="12.8" hidden="false" customHeight="false" outlineLevel="0" collapsed="false">
      <c r="C32" s="54" t="n">
        <f aca="false">FALSE()</f>
        <v>0</v>
      </c>
      <c r="D32" s="54" t="n">
        <f aca="false">FALSE()</f>
        <v>0</v>
      </c>
      <c r="E32" s="55" t="n">
        <v>5714401242109</v>
      </c>
      <c r="F32" s="47" t="s">
        <v>461</v>
      </c>
      <c r="G32" s="6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7" t="n">
        <f aca="false">TRUE()</f>
        <v>1</v>
      </c>
      <c r="J32" s="58" t="n">
        <f aca="false">FALSE()</f>
        <v>0</v>
      </c>
      <c r="K32" s="47" t="s">
        <v>462</v>
      </c>
      <c r="L32" s="59" t="n">
        <f aca="false">FALSE()</f>
        <v>0</v>
      </c>
      <c r="M32" s="60" t="str">
        <f aca="false">IF(ISBLANK(K32),"",IF(L32, "https://raw.githubusercontent.com/PatrickVibild/TellusAmazonPictures/master/pictures/"&amp;K32&amp;"/1.jpg","https://download.lenovo.com/Images/Parts/"&amp;K32&amp;"/"&amp;K32&amp;"_A.jpg"))</f>
        <v>https://download.lenovo.com/Images/Parts/04Y0947/04Y0947_A.jpg</v>
      </c>
      <c r="N32" s="60" t="str">
        <f aca="false">IF(ISBLANK(K32),"",IF(L32, "https://raw.githubusercontent.com/PatrickVibild/TellusAmazonPictures/master/pictures/"&amp;K32&amp;"/2.jpg","https://download.lenovo.com/Images/Parts/"&amp;K32&amp;"/"&amp;K32&amp;"_B.jpg"))</f>
        <v>https://download.lenovo.com/Images/Parts/04Y0947/04Y0947_B.jpg</v>
      </c>
      <c r="O32" s="61"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9</v>
      </c>
    </row>
    <row r="33" customFormat="false" ht="12.8" hidden="false" customHeight="false" outlineLevel="0" collapsed="false">
      <c r="A33" s="48" t="s">
        <v>463</v>
      </c>
      <c r="B33" s="49"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4" t="n">
        <f aca="false">FALSE()</f>
        <v>0</v>
      </c>
      <c r="D33" s="54" t="n">
        <f aca="false">FALSE()</f>
        <v>0</v>
      </c>
      <c r="E33" s="55" t="n">
        <v>5714401242116</v>
      </c>
      <c r="F33" s="47" t="s">
        <v>464</v>
      </c>
      <c r="G33" s="63"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7" t="n">
        <f aca="false">TRUE()</f>
        <v>1</v>
      </c>
      <c r="J33" s="58" t="n">
        <f aca="false">FALSE()</f>
        <v>0</v>
      </c>
      <c r="K33" s="47" t="s">
        <v>465</v>
      </c>
      <c r="L33" s="59" t="n">
        <f aca="false">FALSE()</f>
        <v>0</v>
      </c>
      <c r="M33" s="60" t="str">
        <f aca="false">IF(ISBLANK(K33),"",IF(L33, "https://raw.githubusercontent.com/PatrickVibild/TellusAmazonPictures/master/pictures/"&amp;K33&amp;"/1.jpg","https://download.lenovo.com/Images/Parts/"&amp;K33&amp;"/"&amp;K33&amp;"_A.jpg"))</f>
        <v>https://download.lenovo.com/Images/Parts/04Y0915/04Y0915_A.jpg</v>
      </c>
      <c r="N33" s="60" t="str">
        <f aca="false">IF(ISBLANK(K33),"",IF(L33, "https://raw.githubusercontent.com/PatrickVibild/TellusAmazonPictures/master/pictures/"&amp;K33&amp;"/2.jpg","https://download.lenovo.com/Images/Parts/"&amp;K33&amp;"/"&amp;K33&amp;"_B.jpg"))</f>
        <v>https://download.lenovo.com/Images/Parts/04Y0915/04Y0915_B.jpg</v>
      </c>
      <c r="O33" s="61"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19</v>
      </c>
    </row>
    <row r="34" customFormat="false" ht="12.8" hidden="false" customHeight="false" outlineLevel="0" collapsed="false">
      <c r="C34" s="54" t="n">
        <f aca="false">FALSE()</f>
        <v>0</v>
      </c>
      <c r="D34" s="54" t="n">
        <f aca="false">FALSE()</f>
        <v>0</v>
      </c>
      <c r="E34" s="55" t="n">
        <v>5714401242123</v>
      </c>
      <c r="F34" s="47" t="s">
        <v>466</v>
      </c>
      <c r="G34" s="63"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7" t="n">
        <f aca="false">TRUE()</f>
        <v>1</v>
      </c>
      <c r="J34" s="58" t="n">
        <f aca="false">FALSE()</f>
        <v>0</v>
      </c>
      <c r="K34" s="47" t="s">
        <v>467</v>
      </c>
      <c r="L34" s="59" t="n">
        <f aca="false">FALSE()</f>
        <v>0</v>
      </c>
      <c r="M34" s="60" t="str">
        <f aca="false">IF(ISBLANK(K34),"",IF(L34, "https://raw.githubusercontent.com/PatrickVibild/TellusAmazonPictures/master/pictures/"&amp;K34&amp;"/1.jpg","https://download.lenovo.com/Images/Parts/"&amp;K34&amp;"/"&amp;K34&amp;"_A.jpg"))</f>
        <v>https://download.lenovo.com/Images/Parts/04Y0919/04Y0919_A.jpg</v>
      </c>
      <c r="N34" s="60" t="str">
        <f aca="false">IF(ISBLANK(K34),"",IF(L34, "https://raw.githubusercontent.com/PatrickVibild/TellusAmazonPictures/master/pictures/"&amp;K34&amp;"/2.jpg","https://download.lenovo.com/Images/Parts/"&amp;K34&amp;"/"&amp;K34&amp;"_B.jpg"))</f>
        <v>https://download.lenovo.com/Images/Parts/04Y0919/04Y0919_B.jpg</v>
      </c>
      <c r="O34" s="61"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10</v>
      </c>
    </row>
    <row r="35" customFormat="false" ht="12.8" hidden="false" customHeight="false" outlineLevel="0" collapsed="false">
      <c r="C35" s="54" t="n">
        <f aca="false">FALSE()</f>
        <v>0</v>
      </c>
      <c r="D35" s="54" t="n">
        <f aca="false">FALSE()</f>
        <v>0</v>
      </c>
      <c r="E35" s="55" t="n">
        <v>5714401242130</v>
      </c>
      <c r="F35" s="47" t="s">
        <v>468</v>
      </c>
      <c r="G35" s="6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7" t="n">
        <f aca="false">TRUE()</f>
        <v>1</v>
      </c>
      <c r="J35" s="58" t="n">
        <f aca="false">FALSE()</f>
        <v>0</v>
      </c>
      <c r="K35" s="47" t="s">
        <v>416</v>
      </c>
      <c r="L35" s="59" t="n">
        <f aca="false">FALSE()</f>
        <v>0</v>
      </c>
      <c r="M35" s="60" t="str">
        <f aca="false">IF(ISBLANK(K35),"",IF(L35, "https://raw.githubusercontent.com/PatrickVibild/TellusAmazonPictures/master/pictures/"&amp;K35&amp;"/1.jpg","https://download.lenovo.com/Images/Parts/"&amp;K35&amp;"/"&amp;K35&amp;"_A.jpg"))</f>
        <v>https://download.lenovo.com/Images/Parts/04Y0920/04Y0920_A.jpg</v>
      </c>
      <c r="N35" s="60" t="str">
        <f aca="false">IF(ISBLANK(K35),"",IF(L35, "https://raw.githubusercontent.com/PatrickVibild/TellusAmazonPictures/master/pictures/"&amp;K35&amp;"/2.jpg","https://download.lenovo.com/Images/Parts/"&amp;K35&amp;"/"&amp;K35&amp;"_B.jpg"))</f>
        <v>https://download.lenovo.com/Images/Parts/04Y0920/04Y0920_B.jpg</v>
      </c>
      <c r="O35" s="61"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11</v>
      </c>
    </row>
    <row r="36" customFormat="false" ht="12.8" hidden="false" customHeight="false" outlineLevel="0" collapsed="false">
      <c r="A36" s="48" t="s">
        <v>469</v>
      </c>
      <c r="B36" s="69" t="s">
        <v>410</v>
      </c>
      <c r="C36" s="54" t="n">
        <f aca="false">FALSE()</f>
        <v>0</v>
      </c>
      <c r="D36" s="54" t="n">
        <f aca="false">FALSE()</f>
        <v>0</v>
      </c>
      <c r="E36" s="55" t="n">
        <v>5714401242147</v>
      </c>
      <c r="F36" s="47" t="s">
        <v>470</v>
      </c>
      <c r="G36" s="63" t="s">
        <v>418</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7" t="n">
        <f aca="false">TRUE()</f>
        <v>1</v>
      </c>
      <c r="J36" s="58" t="n">
        <f aca="false">FALSE()</f>
        <v>0</v>
      </c>
      <c r="K36" s="47" t="s">
        <v>419</v>
      </c>
      <c r="L36" s="59" t="n">
        <f aca="false">FALSE()</f>
        <v>0</v>
      </c>
      <c r="M36" s="60" t="str">
        <f aca="false">IF(ISBLANK(K36),"",IF(L36, "https://raw.githubusercontent.com/PatrickVibild/TellusAmazonPictures/master/pictures/"&amp;K36&amp;"/1.jpg","https://download.lenovo.com/Images/Parts/"&amp;K36&amp;"/"&amp;K36&amp;"_A.jpg"))</f>
        <v>https://download.lenovo.com/Images/Parts/04X0236/04X0236_A.jpg</v>
      </c>
      <c r="N36" s="60" t="str">
        <f aca="false">IF(ISBLANK(K36),"",IF(L36, "https://raw.githubusercontent.com/PatrickVibild/TellusAmazonPictures/master/pictures/"&amp;K36&amp;"/2.jpg","https://download.lenovo.com/Images/Parts/"&amp;K36&amp;"/"&amp;K36&amp;"_B.jpg"))</f>
        <v>https://download.lenovo.com/Images/Parts/04X0236/04X0236_B.jpg</v>
      </c>
      <c r="O36" s="61"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12</v>
      </c>
    </row>
    <row r="37" customFormat="false" ht="12.8" hidden="false" customHeight="false" outlineLevel="0" collapsed="false">
      <c r="A37" s="0" t="s">
        <v>471</v>
      </c>
      <c r="B37" s="69" t="s">
        <v>436</v>
      </c>
      <c r="C37" s="54" t="n">
        <f aca="false">FALSE()</f>
        <v>0</v>
      </c>
      <c r="D37" s="54" t="n">
        <f aca="false">FALSE()</f>
        <v>0</v>
      </c>
      <c r="E37" s="55" t="n">
        <v>5714401242154</v>
      </c>
      <c r="F37" s="47" t="s">
        <v>472</v>
      </c>
      <c r="G37" s="6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7" t="n">
        <f aca="false">TRUE()</f>
        <v>1</v>
      </c>
      <c r="J37" s="58" t="n">
        <f aca="false">FALSE()</f>
        <v>0</v>
      </c>
      <c r="K37" s="47" t="s">
        <v>473</v>
      </c>
      <c r="L37" s="59" t="n">
        <f aca="false">FALSE()</f>
        <v>0</v>
      </c>
      <c r="M37" s="60" t="str">
        <f aca="false">IF(ISBLANK(K37),"",IF(L37, "https://raw.githubusercontent.com/PatrickVibild/TellusAmazonPictures/master/pictures/"&amp;K37&amp;"/1.jpg","https://download.lenovo.com/Images/Parts/"&amp;K37&amp;"/"&amp;K37&amp;"_A.jpg"))</f>
        <v>https://download.lenovo.com/Images/Parts/04Y0960/04Y0960_A.jpg</v>
      </c>
      <c r="N37" s="60" t="str">
        <f aca="false">IF(ISBLANK(K37),"",IF(L37, "https://raw.githubusercontent.com/PatrickVibild/TellusAmazonPictures/master/pictures/"&amp;K37&amp;"/2.jpg","https://download.lenovo.com/Images/Parts/"&amp;K37&amp;"/"&amp;K37&amp;"_B.jpg"))</f>
        <v>https://download.lenovo.com/Images/Parts/04Y0960/04Y0960_B.jpg</v>
      </c>
      <c r="O37" s="61"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13</v>
      </c>
    </row>
    <row r="38" customFormat="false" ht="12.8" hidden="false" customHeight="false" outlineLevel="0" collapsed="false">
      <c r="C38" s="54" t="n">
        <f aca="false">FALSE()</f>
        <v>0</v>
      </c>
      <c r="D38" s="54" t="n">
        <f aca="false">FALSE()</f>
        <v>0</v>
      </c>
      <c r="E38" s="55" t="n">
        <v>5714401242161</v>
      </c>
      <c r="F38" s="47" t="s">
        <v>474</v>
      </c>
      <c r="G38" s="63" t="s">
        <v>425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7" t="n">
        <f aca="false">TRUE()</f>
        <v>1</v>
      </c>
      <c r="J38" s="58" t="n">
        <f aca="false">FALSE()</f>
        <v>0</v>
      </c>
      <c r="K38" s="47" t="s">
        <v>426</v>
      </c>
      <c r="L38" s="59" t="n">
        <f aca="false">FALSE()</f>
        <v>0</v>
      </c>
      <c r="M38" s="60" t="str">
        <f aca="false">IF(ISBLANK(K38),"",IF(L38, "https://raw.githubusercontent.com/PatrickVibild/TellusAmazonPictures/master/pictures/"&amp;K38&amp;"/1.jpg","https://download.lenovo.com/Images/Parts/"&amp;K38&amp;"/"&amp;K38&amp;"_A.jpg"))</f>
        <v>https://download.lenovo.com/Images/Parts/04Y0964/04Y0964_A.jpg</v>
      </c>
      <c r="N38" s="60" t="str">
        <f aca="false">IF(ISBLANK(K38),"",IF(L38, "https://raw.githubusercontent.com/PatrickVibild/TellusAmazonPictures/master/pictures/"&amp;K38&amp;"/2.jpg","https://download.lenovo.com/Images/Parts/"&amp;K38&amp;"/"&amp;K38&amp;"_B.jpg"))</f>
        <v>https://download.lenovo.com/Images/Parts/04Y0964/04Y0964_B.jpg</v>
      </c>
      <c r="O38" s="61"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14</v>
      </c>
    </row>
    <row r="39" customFormat="false" ht="12.8" hidden="false" customHeight="false" outlineLevel="0" collapsed="false">
      <c r="C39" s="54" t="n">
        <f aca="false">FALSE()</f>
        <v>0</v>
      </c>
      <c r="D39" s="54" t="n">
        <f aca="false">FALSE()</f>
        <v>0</v>
      </c>
      <c r="E39" s="55" t="n">
        <v>5714401242178</v>
      </c>
      <c r="F39" s="47" t="s">
        <v>475</v>
      </c>
      <c r="G39" s="63"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7" t="n">
        <f aca="false">TRUE()</f>
        <v>1</v>
      </c>
      <c r="J39" s="58" t="n">
        <f aca="false">FALSE()</f>
        <v>0</v>
      </c>
      <c r="K39" s="47" t="s">
        <v>476</v>
      </c>
      <c r="L39" s="59" t="n">
        <f aca="false">FALSE()</f>
        <v>0</v>
      </c>
      <c r="M39" s="60" t="str">
        <f aca="false">IF(ISBLANK(K39),"",IF(L39, "https://raw.githubusercontent.com/PatrickVibild/TellusAmazonPictures/master/pictures/"&amp;K39&amp;"/1.jpg","https://download.lenovo.com/Images/Parts/"&amp;K39&amp;"/"&amp;K39&amp;"_A.jpg"))</f>
        <v>https://download.lenovo.com/Images/Parts/04Y0927/04Y0927_A.jpg</v>
      </c>
      <c r="N39" s="60" t="str">
        <f aca="false">IF(ISBLANK(K39),"",IF(L39, "https://raw.githubusercontent.com/PatrickVibild/TellusAmazonPictures/master/pictures/"&amp;K39&amp;"/2.jpg","https://download.lenovo.com/Images/Parts/"&amp;K39&amp;"/"&amp;K39&amp;"_B.jpg"))</f>
        <v>https://download.lenovo.com/Images/Parts/04Y0927/04Y0927_B.jpg</v>
      </c>
      <c r="O39" s="61"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15</v>
      </c>
    </row>
    <row r="40" customFormat="false" ht="23.85" hidden="false" customHeight="false" outlineLevel="0" collapsed="false">
      <c r="C40" s="54" t="n">
        <f aca="false">FALSE()</f>
        <v>0</v>
      </c>
      <c r="D40" s="54" t="n">
        <f aca="false">FALSE()</f>
        <v>0</v>
      </c>
      <c r="E40" s="55" t="n">
        <v>5714401242185</v>
      </c>
      <c r="F40" s="47" t="s">
        <v>477</v>
      </c>
      <c r="G40" s="63"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7" t="n">
        <f aca="false">TRUE()</f>
        <v>1</v>
      </c>
      <c r="J40" s="58" t="n">
        <f aca="false">FALSE()</f>
        <v>0</v>
      </c>
      <c r="K40" s="47" t="s">
        <v>478</v>
      </c>
      <c r="L40" s="59" t="b">
        <v>1</v>
      </c>
      <c r="M40" s="60" t="str">
        <f aca="false">IF(ISBLANK(K40),"",IF(L40, "https://raw.githubusercontent.com/PatrickVibild/TellusAmazonPictures/master/pictures/"&amp;K40&amp;"/1.jpg","https://download.lenovo.com/Images/Parts/"&amp;K40&amp;"/"&amp;K40&amp;"_A.jpg"))</f>
        <v>https://raw.githubusercontent.com/PatrickVibild/TellusAmazonPictures/master/pictures/Lenovo/X240/RG/USI/1.jpg</v>
      </c>
      <c r="N40" s="60" t="str">
        <f aca="false">IF(ISBLANK(K40),"",IF(L40, "https://raw.githubusercontent.com/PatrickVibild/TellusAmazonPictures/master/pictures/"&amp;K40&amp;"/2.jpg","https://download.lenovo.com/Images/Parts/"&amp;K40&amp;"/"&amp;K40&amp;"_B.jpg"))</f>
        <v>https://raw.githubusercontent.com/PatrickVibild/TellusAmazonPictures/master/pictures/Lenovo/X240/RG/USI/2.jpg</v>
      </c>
      <c r="O40" s="61" t="str">
        <f aca="false">IF(ISBLANK(K40),"",IF(L40, "https://raw.githubusercontent.com/PatrickVibild/TellusAmazonPictures/master/pictures/"&amp;K40&amp;"/3.jpg","https://download.lenovo.com/Images/Parts/"&amp;K40&amp;"/"&amp;K40&amp;"_details.jpg"))</f>
        <v>https://raw.githubusercontent.com/PatrickVibild/TellusAmazonPictures/master/pictures/Lenovo/X240/RG/USI/3.jpg</v>
      </c>
      <c r="P40" s="0" t="str">
        <f aca="false">IF(ISBLANK(K40),"",IF(L40, "https://raw.githubusercontent.com/PatrickVibild/TellusAmazonPictures/master/pictures/"&amp;K40&amp;"/4.jpg", ""))</f>
        <v>https://raw.githubusercontent.com/PatrickVibild/TellusAmazonPictures/master/pictures/Lenovo/X240/RG/USI/4.jpg</v>
      </c>
      <c r="Q40" s="0" t="str">
        <f aca="false">IF(ISBLANK(K40),"",IF(L40, "https://raw.githubusercontent.com/PatrickVibild/TellusAmazonPictures/master/pictures/"&amp;K40&amp;"/5.jpg", ""))</f>
        <v>https://raw.githubusercontent.com/PatrickVibild/TellusAmazonPictures/master/pictures/Lenovo/X240/RG/USI/5.jpg</v>
      </c>
      <c r="R40" s="0" t="str">
        <f aca="false">IF(ISBLANK(K40),"",IF(L40, "https://raw.githubusercontent.com/PatrickVibild/TellusAmazonPictures/master/pictures/"&amp;K40&amp;"/6.jpg", ""))</f>
        <v>https://raw.githubusercontent.com/PatrickVibild/TellusAmazonPictures/master/pictures/Lenovo/X240/RG/USI/6.jpg</v>
      </c>
      <c r="S40" s="0" t="str">
        <f aca="false">IF(ISBLANK(K40),"",IF(L40, "https://raw.githubusercontent.com/PatrickVibild/TellusAmazonPictures/master/pictures/"&amp;K40&amp;"/7.jpg", ""))</f>
        <v>https://raw.githubusercontent.com/PatrickVibild/TellusAmazonPictures/master/pictures/Lenovo/X240/RG/USI/7.jpg</v>
      </c>
      <c r="T40" s="0" t="str">
        <f aca="false">IF(ISBLANK(K40),"",IF(L40, "https://raw.githubusercontent.com/PatrickVibild/TellusAmazonPictures/master/pictures/"&amp;K40&amp;"/8.jpg",""))</f>
        <v>https://raw.githubusercontent.com/PatrickVibild/TellusAmazonPictures/master/pictures/Lenovo/X240/RG/USI/8.jpg</v>
      </c>
      <c r="U40" s="0" t="str">
        <f aca="false">IF(ISBLANK(K40),"",IF(L40, "https://raw.githubusercontent.com/PatrickVibild/TellusAmazonPictures/master/pictures/"&amp;K40&amp;"/9.jpg", ""))</f>
        <v>https://raw.githubusercontent.com/PatrickVibild/TellusAmazonPictures/master/pictures/Lenovo/X240/RG/USI/9.jpg</v>
      </c>
      <c r="V40" s="62" t="n">
        <f aca="false">MATCH(G40,options!$D$1:$D$20,0)</f>
        <v>16</v>
      </c>
    </row>
    <row r="41" customFormat="false" ht="23.85" hidden="false" customHeight="false" outlineLevel="0" collapsed="false">
      <c r="C41" s="54" t="n">
        <f aca="false">FALSE()</f>
        <v>0</v>
      </c>
      <c r="D41" s="54" t="n">
        <f aca="false">FALSE()</f>
        <v>0</v>
      </c>
      <c r="E41" s="55" t="n">
        <v>5714401242192</v>
      </c>
      <c r="F41" s="47" t="s">
        <v>479</v>
      </c>
      <c r="G41" s="63"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7" t="n">
        <f aca="false">TRUE()</f>
        <v>1</v>
      </c>
      <c r="J41" s="58" t="n">
        <f aca="false">FALSE()</f>
        <v>0</v>
      </c>
      <c r="K41" s="47" t="s">
        <v>480</v>
      </c>
      <c r="L41" s="59" t="b">
        <v>1</v>
      </c>
      <c r="M41" s="60" t="str">
        <f aca="false">IF(ISBLANK(K41),"",IF(L41, "https://raw.githubusercontent.com/PatrickVibild/TellusAmazonPictures/master/pictures/"&amp;K41&amp;"/1.jpg","https://download.lenovo.com/Images/Parts/"&amp;K41&amp;"/"&amp;K41&amp;"_A.jpg"))</f>
        <v>https://raw.githubusercontent.com/PatrickVibild/TellusAmazonPictures/master/pictures/Lenovo/X240/RG/US/1.jpg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https://raw.githubusercontent.com/PatrickVibild/TellusAmazonPictures/master/pictures/Lenovo/X240/RG/US/2.jpg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https://raw.githubusercontent.com/PatrickVibild/TellusAmazonPictures/master/pictures/Lenovo/X240/RG/US/3.jpg</v>
      </c>
      <c r="P41" s="0" t="str">
        <f aca="false">IF(ISBLANK(K41),"",IF(L41, "https://raw.githubusercontent.com/PatrickVibild/TellusAmazonPictures/master/pictures/"&amp;K41&amp;"/4.jpg", ""))</f>
        <v>https://raw.githubusercontent.com/PatrickVibild/TellusAmazonPictures/master/pictures/Lenovo/X240/RG/US/4.jpg</v>
      </c>
      <c r="Q41" s="0" t="str">
        <f aca="false">IF(ISBLANK(K41),"",IF(L41, "https://raw.githubusercontent.com/PatrickVibild/TellusAmazonPictures/master/pictures/"&amp;K41&amp;"/5.jpg", ""))</f>
        <v>https://raw.githubusercontent.com/PatrickVibild/TellusAmazonPictures/master/pictures/Lenovo/X240/RG/US/5.jpg</v>
      </c>
      <c r="R41" s="0" t="str">
        <f aca="false">IF(ISBLANK(K41),"",IF(L41, "https://raw.githubusercontent.com/PatrickVibild/TellusAmazonPictures/master/pictures/"&amp;K41&amp;"/6.jpg", ""))</f>
        <v>https://raw.githubusercontent.com/PatrickVibild/TellusAmazonPictures/master/pictures/Lenovo/X240/RG/US/6.jpg</v>
      </c>
      <c r="S41" s="0" t="str">
        <f aca="false">IF(ISBLANK(K41),"",IF(L41, "https://raw.githubusercontent.com/PatrickVibild/TellusAmazonPictures/master/pictures/"&amp;K41&amp;"/7.jpg", ""))</f>
        <v>https://raw.githubusercontent.com/PatrickVibild/TellusAmazonPictures/master/pictures/Lenovo/X240/RG/US/7.jpg</v>
      </c>
      <c r="T41" s="0" t="str">
        <f aca="false">IF(ISBLANK(K41),"",IF(L41, "https://raw.githubusercontent.com/PatrickVibild/TellusAmazonPictures/master/pictures/"&amp;K41&amp;"/8.jpg",""))</f>
        <v>https://raw.githubusercontent.com/PatrickVibild/TellusAmazonPictures/master/pictures/Lenovo/X240/RG/US/8.jpg</v>
      </c>
      <c r="U41" s="0" t="str">
        <f aca="false">IF(ISBLANK(K41),"",IF(L41, "https://raw.githubusercontent.com/PatrickVibild/TellusAmazonPictures/master/pictures/"&amp;K41&amp;"/9.jpg", ""))</f>
        <v>https://raw.githubusercontent.com/PatrickVibild/TellusAmazonPictures/master/pictures/Lenovo/X240/RG/US/9.jpg</v>
      </c>
      <c r="V41" s="62" t="n">
        <f aca="false">MATCH(G41,options!$D$1:$D$20,0)</f>
        <v>18</v>
      </c>
    </row>
    <row r="42" customFormat="false" ht="12.8" hidden="false" customHeight="false" outlineLevel="0" collapsed="false">
      <c r="C42" s="54"/>
      <c r="D42" s="54"/>
      <c r="E42" s="68"/>
      <c r="F42" s="68"/>
      <c r="G42" s="56" t="s">
        <v>481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FALSE()</f>
        <v>0</v>
      </c>
      <c r="K42" s="68"/>
      <c r="L42" s="59"/>
      <c r="M42" s="60" t="str">
        <f aca="false">IF(ISBLANK(K42),"",IF(L42, "https://raw.githubusercontent.com/PatrickVibild/TellusAmazonPictures/master/pictures/"&amp;K42&amp;"/1.jpg","https://download.lenovo.com/Images/Parts/"&amp;K42&amp;"/"&amp;K42&amp;"_A.jpg"))</f>
        <v/>
      </c>
      <c r="N42" s="60" t="str">
        <f aca="false">IF(ISBLANK(K42),"",IF(L42, "https://raw.githubusercontent.com/PatrickVibild/TellusAmazonPictures/master/pictures/"&amp;K42&amp;"/2.jpg","https://download.lenovo.com/Images/Parts/"&amp;K42&amp;"/"&amp;K42&amp;"_B.jpg"))</f>
        <v/>
      </c>
      <c r="O42" s="61"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12.8" hidden="false" customHeight="false" outlineLevel="0" collapsed="false">
      <c r="C43" s="54"/>
      <c r="D43" s="54"/>
      <c r="E43" s="68"/>
      <c r="F43" s="68"/>
      <c r="G43" s="56"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FALSE()</f>
        <v>0</v>
      </c>
      <c r="K43" s="68"/>
      <c r="L43" s="59"/>
      <c r="M43" s="60" t="str">
        <f aca="false">IF(ISBLANK(K43),"",IF(L43, "https://raw.githubusercontent.com/PatrickVibild/TellusAmazonPictures/master/pictures/"&amp;K43&amp;"/1.jpg","https://download.lenovo.com/Images/Parts/"&amp;K43&amp;"/"&amp;K43&amp;"_A.jpg"))</f>
        <v/>
      </c>
      <c r="N43" s="60" t="str">
        <f aca="false">IF(ISBLANK(K43),"",IF(L43, "https://raw.githubusercontent.com/PatrickVibild/TellusAmazonPictures/master/pictures/"&amp;K43&amp;"/2.jpg","https://download.lenovo.com/Images/Parts/"&amp;K43&amp;"/"&amp;K43&amp;"_B.jpg"))</f>
        <v/>
      </c>
      <c r="O43" s="61"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2" t="n">
        <f aca="false">MATCH(G43,options!$D$1:$D$20,0)</f>
        <v>18</v>
      </c>
    </row>
    <row r="44" customFormat="false" ht="12.8" hidden="false" customHeight="false" outlineLevel="0" collapsed="false">
      <c r="E44" s="71"/>
      <c r="F44" s="72"/>
      <c r="G44" s="72"/>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2"/>
      <c r="J44" s="72"/>
      <c r="K44" s="60"/>
      <c r="L44" s="73"/>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1"/>
      <c r="F45" s="72"/>
      <c r="G45" s="72"/>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2"/>
      <c r="J45" s="72"/>
      <c r="K45" s="60"/>
      <c r="L45" s="73"/>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1"/>
      <c r="F46" s="72"/>
      <c r="G46" s="72"/>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2"/>
      <c r="J46" s="72"/>
      <c r="K46" s="60"/>
      <c r="L46" s="73"/>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1"/>
      <c r="F47" s="72"/>
      <c r="G47" s="72"/>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2"/>
      <c r="J47" s="72"/>
      <c r="K47" s="60"/>
      <c r="L47" s="73"/>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1"/>
      <c r="F48" s="72"/>
      <c r="G48" s="72"/>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2"/>
      <c r="J48" s="72"/>
      <c r="K48" s="60"/>
      <c r="L48" s="73"/>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1"/>
      <c r="F49" s="72"/>
      <c r="G49" s="72"/>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2"/>
      <c r="J49" s="72"/>
      <c r="K49" s="60"/>
      <c r="L49" s="73"/>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1"/>
      <c r="F50" s="72"/>
      <c r="G50" s="72"/>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2"/>
      <c r="J50" s="72"/>
      <c r="K50" s="60"/>
      <c r="L50" s="73"/>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1"/>
      <c r="F51" s="72"/>
      <c r="G51" s="72"/>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2"/>
      <c r="J51" s="72"/>
      <c r="K51" s="60"/>
      <c r="L51" s="73"/>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1"/>
      <c r="F52" s="72"/>
      <c r="G52" s="72"/>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2"/>
      <c r="J52" s="72"/>
      <c r="K52" s="60"/>
      <c r="L52" s="73"/>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1"/>
      <c r="F53" s="72"/>
      <c r="G53" s="72"/>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2"/>
      <c r="J53" s="72"/>
      <c r="K53" s="60"/>
      <c r="L53" s="73"/>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1"/>
      <c r="F54" s="72"/>
      <c r="G54" s="72"/>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2"/>
      <c r="J54" s="72"/>
      <c r="K54" s="60"/>
      <c r="L54" s="73"/>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1"/>
      <c r="F55" s="72"/>
      <c r="G55" s="72"/>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2"/>
      <c r="J55" s="72"/>
      <c r="K55" s="60"/>
      <c r="L55" s="73"/>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1"/>
      <c r="F56" s="72"/>
      <c r="G56" s="72"/>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2"/>
      <c r="J56" s="72"/>
      <c r="K56" s="60"/>
      <c r="L56" s="73"/>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1"/>
      <c r="F57" s="72"/>
      <c r="G57" s="72"/>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2"/>
      <c r="J57" s="72"/>
      <c r="K57" s="60"/>
      <c r="L57" s="73"/>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1"/>
      <c r="F58" s="72"/>
      <c r="G58" s="72"/>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2"/>
      <c r="J58" s="72"/>
      <c r="K58" s="60"/>
      <c r="L58" s="73"/>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1"/>
      <c r="F59" s="72"/>
      <c r="G59" s="72"/>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2"/>
      <c r="J59" s="72"/>
      <c r="K59" s="60"/>
      <c r="L59" s="73"/>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1"/>
      <c r="F60" s="72"/>
      <c r="G60" s="72"/>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2"/>
      <c r="J60" s="72"/>
      <c r="K60" s="60"/>
      <c r="L60" s="73"/>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1"/>
      <c r="F61" s="72"/>
      <c r="G61" s="72"/>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2"/>
      <c r="J61" s="72"/>
      <c r="K61" s="60"/>
      <c r="L61" s="73"/>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1"/>
      <c r="F62" s="72"/>
      <c r="G62" s="72"/>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2"/>
      <c r="J62" s="72"/>
      <c r="K62" s="60"/>
      <c r="L62" s="73"/>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1"/>
      <c r="F63" s="72"/>
      <c r="G63" s="72"/>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2"/>
      <c r="J63" s="72"/>
      <c r="K63" s="60"/>
      <c r="L63" s="73"/>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1"/>
      <c r="F64" s="72"/>
      <c r="G64" s="72"/>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2"/>
      <c r="J64" s="72"/>
      <c r="K64" s="60"/>
      <c r="L64" s="73"/>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1"/>
      <c r="F65" s="72"/>
      <c r="G65" s="72"/>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2"/>
      <c r="J65" s="72"/>
      <c r="K65" s="60"/>
      <c r="L65" s="73"/>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1"/>
      <c r="F66" s="72"/>
      <c r="G66" s="72"/>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2"/>
      <c r="J66" s="72"/>
      <c r="K66" s="60"/>
      <c r="L66" s="73"/>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1"/>
      <c r="F67" s="72"/>
      <c r="G67" s="72"/>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2"/>
      <c r="J67" s="72"/>
      <c r="K67" s="60"/>
      <c r="L67" s="73"/>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1"/>
      <c r="F68" s="72"/>
      <c r="G68" s="72"/>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2"/>
      <c r="J68" s="72"/>
      <c r="K68" s="60"/>
      <c r="L68" s="73"/>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1"/>
      <c r="F69" s="72"/>
      <c r="G69" s="72"/>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2"/>
      <c r="J69" s="72"/>
      <c r="K69" s="60"/>
      <c r="L69" s="73"/>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1"/>
      <c r="F70" s="72"/>
      <c r="G70" s="72"/>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2"/>
      <c r="J70" s="72"/>
      <c r="K70" s="60"/>
      <c r="L70" s="73"/>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1"/>
      <c r="F71" s="72"/>
      <c r="G71" s="72"/>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2"/>
      <c r="J71" s="72"/>
      <c r="K71" s="60"/>
      <c r="L71" s="73"/>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1"/>
      <c r="F72" s="72"/>
      <c r="G72" s="72"/>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2"/>
      <c r="J72" s="72"/>
      <c r="K72" s="60"/>
      <c r="L72" s="73"/>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1"/>
      <c r="F73" s="72"/>
      <c r="G73" s="72"/>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2"/>
      <c r="J73" s="72"/>
      <c r="K73" s="60"/>
      <c r="L73" s="73"/>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1"/>
      <c r="F74" s="72"/>
      <c r="G74" s="72"/>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2"/>
      <c r="J74" s="72"/>
      <c r="K74" s="60"/>
      <c r="L74" s="73"/>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1"/>
      <c r="F75" s="72"/>
      <c r="G75" s="72"/>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2"/>
      <c r="J75" s="72"/>
      <c r="K75" s="60"/>
      <c r="L75" s="73"/>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1"/>
      <c r="F76" s="72"/>
      <c r="G76" s="72"/>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2"/>
      <c r="J76" s="72"/>
      <c r="K76" s="60"/>
      <c r="L76" s="73"/>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1"/>
      <c r="F77" s="72"/>
      <c r="G77" s="72"/>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2"/>
      <c r="J77" s="72"/>
      <c r="K77" s="60"/>
      <c r="L77" s="73"/>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1"/>
      <c r="F78" s="72"/>
      <c r="G78" s="72"/>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2"/>
      <c r="J78" s="72"/>
      <c r="K78" s="60"/>
      <c r="L78" s="73"/>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1"/>
      <c r="F79" s="72"/>
      <c r="G79" s="72"/>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2"/>
      <c r="J79" s="72"/>
      <c r="K79" s="60"/>
      <c r="L79" s="73"/>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1"/>
      <c r="F80" s="72"/>
      <c r="G80" s="72"/>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2"/>
      <c r="J80" s="72"/>
      <c r="K80" s="60"/>
      <c r="L80" s="73"/>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1"/>
      <c r="F81" s="72"/>
      <c r="G81" s="72"/>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2"/>
      <c r="J81" s="72"/>
      <c r="K81" s="60"/>
      <c r="L81" s="73"/>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1"/>
      <c r="F82" s="72"/>
      <c r="G82" s="72"/>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2"/>
      <c r="J82" s="72"/>
      <c r="K82" s="60"/>
      <c r="L82" s="73"/>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1"/>
      <c r="F83" s="72"/>
      <c r="G83" s="72"/>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2"/>
      <c r="J83" s="72"/>
      <c r="K83" s="60"/>
      <c r="L83" s="73"/>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1"/>
      <c r="F84" s="72"/>
      <c r="G84" s="72"/>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2"/>
      <c r="J84" s="72"/>
      <c r="K84" s="60"/>
      <c r="L84" s="73"/>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1"/>
      <c r="F85" s="72"/>
      <c r="G85" s="72"/>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2"/>
      <c r="J85" s="72"/>
      <c r="K85" s="60"/>
      <c r="L85" s="73"/>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1"/>
      <c r="F86" s="72"/>
      <c r="G86" s="72"/>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2"/>
      <c r="J86" s="72"/>
      <c r="K86" s="60"/>
      <c r="L86" s="73"/>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1"/>
      <c r="F87" s="72"/>
      <c r="G87" s="72"/>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2"/>
      <c r="J87" s="72"/>
      <c r="K87" s="60"/>
      <c r="L87" s="73"/>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1"/>
      <c r="F88" s="72"/>
      <c r="G88" s="72"/>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2"/>
      <c r="J88" s="72"/>
      <c r="K88" s="60"/>
      <c r="L88" s="73"/>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1"/>
      <c r="F89" s="72"/>
      <c r="G89" s="72"/>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2"/>
      <c r="J89" s="72"/>
      <c r="K89" s="60"/>
      <c r="L89" s="73"/>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1"/>
      <c r="F90" s="72"/>
      <c r="G90" s="72"/>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2"/>
      <c r="J90" s="72"/>
      <c r="K90" s="60"/>
      <c r="L90" s="73"/>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1"/>
      <c r="F91" s="72"/>
      <c r="G91" s="72"/>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2"/>
      <c r="J91" s="72"/>
      <c r="K91" s="60"/>
      <c r="L91" s="73"/>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1"/>
      <c r="F92" s="72"/>
      <c r="G92" s="72"/>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2"/>
      <c r="J92" s="72"/>
      <c r="K92" s="60"/>
      <c r="L92" s="73"/>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1"/>
      <c r="F93" s="72"/>
      <c r="G93" s="72"/>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2"/>
      <c r="J93" s="72"/>
      <c r="K93" s="60"/>
      <c r="L93" s="73"/>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1"/>
      <c r="F94" s="72"/>
      <c r="G94" s="72"/>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2"/>
      <c r="J94" s="72"/>
      <c r="K94" s="60"/>
      <c r="L94" s="73"/>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1"/>
      <c r="F95" s="72"/>
      <c r="G95" s="72"/>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2"/>
      <c r="J95" s="72"/>
      <c r="K95" s="60"/>
      <c r="L95" s="73"/>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1"/>
      <c r="F96" s="72"/>
      <c r="G96" s="72"/>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2"/>
      <c r="J96" s="72"/>
      <c r="K96" s="60"/>
      <c r="L96" s="73"/>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1"/>
      <c r="F97" s="72"/>
      <c r="G97" s="72"/>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2"/>
      <c r="J97" s="72"/>
      <c r="K97" s="60"/>
      <c r="L97" s="73"/>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1"/>
      <c r="F98" s="72"/>
      <c r="G98" s="72"/>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2"/>
      <c r="J98" s="72"/>
      <c r="K98" s="60"/>
      <c r="L98" s="73"/>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1"/>
      <c r="F99" s="72"/>
      <c r="G99" s="72"/>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2"/>
      <c r="J99" s="72"/>
      <c r="K99" s="60"/>
      <c r="L99" s="73"/>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1"/>
      <c r="F100" s="72"/>
      <c r="G100" s="72"/>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2"/>
      <c r="J100" s="72"/>
      <c r="K100" s="60"/>
      <c r="L100" s="73"/>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1"/>
      <c r="F101" s="72"/>
      <c r="G101" s="72"/>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2"/>
      <c r="J101" s="72"/>
      <c r="K101" s="60"/>
      <c r="L101" s="73"/>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1"/>
      <c r="F102" s="72"/>
      <c r="G102" s="72"/>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2"/>
      <c r="J102" s="72"/>
      <c r="K102" s="60"/>
      <c r="L102" s="73"/>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1"/>
      <c r="F103" s="72"/>
      <c r="G103" s="72"/>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2"/>
      <c r="J103" s="72"/>
      <c r="K103" s="60"/>
      <c r="L103" s="73"/>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1"/>
      <c r="F104" s="72"/>
      <c r="G104" s="72"/>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2"/>
      <c r="J104" s="72"/>
      <c r="K104" s="60"/>
      <c r="L104" s="73"/>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482</v>
      </c>
      <c r="B1" s="54" t="n">
        <f aca="false">TRUE()</f>
        <v>1</v>
      </c>
      <c r="C1" s="0" t="s">
        <v>483</v>
      </c>
      <c r="D1" s="56" t="s">
        <v>366</v>
      </c>
      <c r="E1" s="0" t="s">
        <v>484</v>
      </c>
      <c r="F1" s="0" t="s">
        <v>485</v>
      </c>
      <c r="G1" s="0" t="s">
        <v>486</v>
      </c>
    </row>
    <row r="2" customFormat="false" ht="12.8" hidden="false" customHeight="false" outlineLevel="0" collapsed="false">
      <c r="A2" s="0" t="s">
        <v>428</v>
      </c>
      <c r="B2" s="54" t="n">
        <f aca="false">FALSE()</f>
        <v>0</v>
      </c>
      <c r="C2" s="0" t="s">
        <v>373</v>
      </c>
      <c r="D2" s="56" t="s">
        <v>370</v>
      </c>
      <c r="E2" s="0" t="s">
        <v>487</v>
      </c>
      <c r="F2" s="0" t="s">
        <v>370</v>
      </c>
      <c r="G2" s="0" t="s">
        <v>436</v>
      </c>
    </row>
    <row r="3" customFormat="false" ht="12.8" hidden="false" customHeight="false" outlineLevel="0" collapsed="false">
      <c r="A3" s="0" t="s">
        <v>488</v>
      </c>
      <c r="D3" s="56" t="s">
        <v>375</v>
      </c>
      <c r="E3" s="0" t="s">
        <v>489</v>
      </c>
      <c r="F3" s="0" t="s">
        <v>366</v>
      </c>
    </row>
    <row r="4" customFormat="false" ht="12.8" hidden="false" customHeight="false" outlineLevel="0" collapsed="false">
      <c r="D4" s="56" t="s">
        <v>379</v>
      </c>
      <c r="E4" s="0" t="s">
        <v>490</v>
      </c>
      <c r="F4" s="0" t="s">
        <v>375</v>
      </c>
    </row>
    <row r="5" customFormat="false" ht="12.8" hidden="false" customHeight="false" outlineLevel="0" collapsed="false">
      <c r="D5" s="56" t="s">
        <v>383</v>
      </c>
      <c r="E5" s="0" t="s">
        <v>491</v>
      </c>
      <c r="F5" s="0" t="s">
        <v>379</v>
      </c>
    </row>
    <row r="6" customFormat="false" ht="12.8" hidden="false" customHeight="false" outlineLevel="0" collapsed="false">
      <c r="D6" s="56" t="s">
        <v>387</v>
      </c>
      <c r="E6" s="0" t="s">
        <v>492</v>
      </c>
      <c r="F6" s="0" t="s">
        <v>410</v>
      </c>
    </row>
    <row r="7" customFormat="false" ht="12.8" hidden="false" customHeight="false" outlineLevel="0" collapsed="false">
      <c r="D7" s="56" t="s">
        <v>391</v>
      </c>
      <c r="E7" s="0" t="s">
        <v>493</v>
      </c>
    </row>
    <row r="8" customFormat="false" ht="12.8" hidden="false" customHeight="false" outlineLevel="0" collapsed="false">
      <c r="D8" s="56" t="s">
        <v>395</v>
      </c>
      <c r="E8" s="0" t="s">
        <v>494</v>
      </c>
    </row>
    <row r="9" customFormat="false" ht="12.8" hidden="false" customHeight="false" outlineLevel="0" collapsed="false">
      <c r="D9" s="56" t="s">
        <v>403</v>
      </c>
      <c r="E9" s="0" t="s">
        <v>495</v>
      </c>
    </row>
    <row r="10" customFormat="false" ht="12.8" hidden="false" customHeight="false" outlineLevel="0" collapsed="false">
      <c r="D10" s="56" t="s">
        <v>410</v>
      </c>
      <c r="E10" s="0" t="s">
        <v>496</v>
      </c>
    </row>
    <row r="11" customFormat="false" ht="12.8" hidden="false" customHeight="false" outlineLevel="0" collapsed="false">
      <c r="D11" s="56" t="s">
        <v>415</v>
      </c>
      <c r="E11" s="0" t="s">
        <v>497</v>
      </c>
    </row>
    <row r="12" customFormat="false" ht="12.8" hidden="false" customHeight="false" outlineLevel="0" collapsed="false">
      <c r="D12" s="56" t="s">
        <v>418</v>
      </c>
      <c r="E12" s="0" t="s">
        <v>498</v>
      </c>
    </row>
    <row r="13" customFormat="false" ht="12.8" hidden="false" customHeight="false" outlineLevel="0" collapsed="false">
      <c r="D13" s="56" t="s">
        <v>422</v>
      </c>
      <c r="E13" s="0" t="s">
        <v>499</v>
      </c>
    </row>
    <row r="14" customFormat="false" ht="12.8" hidden="false" customHeight="false" outlineLevel="0" collapsed="false">
      <c r="D14" s="56" t="s">
        <v>425</v>
      </c>
      <c r="E14" s="0" t="s">
        <v>500</v>
      </c>
    </row>
    <row r="15" customFormat="false" ht="12.8" hidden="false" customHeight="false" outlineLevel="0" collapsed="false">
      <c r="D15" s="56" t="s">
        <v>430</v>
      </c>
      <c r="E15" s="0" t="s">
        <v>501</v>
      </c>
    </row>
    <row r="16" customFormat="false" ht="12.8" hidden="false" customHeight="false" outlineLevel="0" collapsed="false">
      <c r="D16" s="56" t="s">
        <v>433</v>
      </c>
      <c r="E16" s="74" t="s">
        <v>502</v>
      </c>
    </row>
    <row r="17" customFormat="false" ht="12.8" hidden="false" customHeight="false" outlineLevel="0" collapsed="false">
      <c r="D17" s="56" t="s">
        <v>481</v>
      </c>
      <c r="E17" s="0" t="s">
        <v>503</v>
      </c>
    </row>
    <row r="18" customFormat="false" ht="12.8" hidden="false" customHeight="false" outlineLevel="0" collapsed="false">
      <c r="D18" s="56" t="s">
        <v>436</v>
      </c>
      <c r="E18" s="0" t="s">
        <v>504</v>
      </c>
    </row>
    <row r="19" customFormat="false" ht="12.8" hidden="false" customHeight="false" outlineLevel="0" collapsed="false">
      <c r="D19" s="56" t="s">
        <v>407</v>
      </c>
      <c r="E19" s="0" t="s">
        <v>505</v>
      </c>
    </row>
    <row r="20" customFormat="false" ht="12.8" hidden="false" customHeight="false" outlineLevel="0" collapsed="false">
      <c r="D20" s="56" t="s">
        <v>398</v>
      </c>
      <c r="E20" s="0" t="s">
        <v>506</v>
      </c>
    </row>
    <row r="50" customFormat="false" ht="16" hidden="false" customHeight="false" outlineLevel="0" collapsed="false">
      <c r="B50" s="75"/>
    </row>
    <row r="51" customFormat="false" ht="16" hidden="false" customHeight="false" outlineLevel="0" collapsed="false">
      <c r="B51" s="7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485</v>
      </c>
    </row>
    <row r="3" customFormat="false" ht="14.9" hidden="false" customHeight="false" outlineLevel="0" collapsed="false">
      <c r="B3" s="52" t="s">
        <v>507</v>
      </c>
    </row>
    <row r="4" customFormat="false" ht="14.9" hidden="false" customHeight="false" outlineLevel="0" collapsed="false">
      <c r="B4" s="52" t="s">
        <v>508</v>
      </c>
    </row>
    <row r="5" customFormat="false" ht="14.9" hidden="false" customHeight="false" outlineLevel="0" collapsed="false">
      <c r="B5" s="52" t="s">
        <v>509</v>
      </c>
    </row>
    <row r="6" customFormat="false" ht="14.9" hidden="false" customHeight="false" outlineLevel="0" collapsed="false">
      <c r="A6" s="0" t="s">
        <v>510</v>
      </c>
      <c r="B6" s="52" t="s">
        <v>511</v>
      </c>
    </row>
    <row r="7" customFormat="false" ht="14.9" hidden="false" customHeight="false" outlineLevel="0" collapsed="false">
      <c r="B7" s="52" t="s">
        <v>512</v>
      </c>
    </row>
    <row r="8" customFormat="false" ht="12.8" hidden="false" customHeight="false" outlineLevel="0" collapsed="false">
      <c r="A8" s="0" t="s">
        <v>40</v>
      </c>
      <c r="B8" s="52" t="s">
        <v>513</v>
      </c>
    </row>
    <row r="9" customFormat="false" ht="12.8" hidden="false" customHeight="false" outlineLevel="0" collapsed="false">
      <c r="A9" s="0" t="s">
        <v>514</v>
      </c>
      <c r="B9" s="52" t="s">
        <v>515</v>
      </c>
    </row>
    <row r="10" customFormat="false" ht="12.8" hidden="false" customHeight="false" outlineLevel="0" collapsed="false">
      <c r="B10" s="0" t="s">
        <v>516</v>
      </c>
    </row>
    <row r="11" customFormat="false" ht="12.8" hidden="false" customHeight="false" outlineLevel="0" collapsed="false">
      <c r="B11" s="0" t="s">
        <v>517</v>
      </c>
    </row>
    <row r="14" customFormat="false" ht="12.8" hidden="false" customHeight="false" outlineLevel="0" collapsed="false">
      <c r="B14" s="52" t="s">
        <v>518</v>
      </c>
    </row>
    <row r="20" customFormat="false" ht="12.8" hidden="false" customHeight="false" outlineLevel="0" collapsed="false">
      <c r="B20" s="56" t="s">
        <v>366</v>
      </c>
    </row>
    <row r="21" customFormat="false" ht="12.8" hidden="false" customHeight="false" outlineLevel="0" collapsed="false">
      <c r="B21" s="56" t="s">
        <v>370</v>
      </c>
    </row>
    <row r="22" customFormat="false" ht="12.8" hidden="false" customHeight="false" outlineLevel="0" collapsed="false">
      <c r="B22" s="56" t="s">
        <v>375</v>
      </c>
    </row>
    <row r="23" customFormat="false" ht="12.8" hidden="false" customHeight="false" outlineLevel="0" collapsed="false">
      <c r="B23" s="56" t="s">
        <v>379</v>
      </c>
    </row>
    <row r="24" customFormat="false" ht="12.8" hidden="false" customHeight="false" outlineLevel="0" collapsed="false">
      <c r="B24" s="56" t="s">
        <v>383</v>
      </c>
    </row>
    <row r="25" customFormat="false" ht="12.8" hidden="false" customHeight="false" outlineLevel="0" collapsed="false">
      <c r="B25" s="56" t="s">
        <v>387</v>
      </c>
    </row>
    <row r="26" customFormat="false" ht="12.8" hidden="false" customHeight="false" outlineLevel="0" collapsed="false">
      <c r="B26" s="56" t="s">
        <v>391</v>
      </c>
    </row>
    <row r="27" customFormat="false" ht="12.8" hidden="false" customHeight="false" outlineLevel="0" collapsed="false">
      <c r="B27" s="56" t="s">
        <v>395</v>
      </c>
    </row>
    <row r="28" customFormat="false" ht="12.8" hidden="false" customHeight="false" outlineLevel="0" collapsed="false">
      <c r="B28" s="56" t="s">
        <v>403</v>
      </c>
    </row>
    <row r="29" customFormat="false" ht="12.8" hidden="false" customHeight="false" outlineLevel="0" collapsed="false">
      <c r="B29" s="56" t="s">
        <v>410</v>
      </c>
    </row>
    <row r="30" customFormat="false" ht="12.8" hidden="false" customHeight="false" outlineLevel="0" collapsed="false">
      <c r="B30" s="56" t="s">
        <v>415</v>
      </c>
    </row>
    <row r="31" customFormat="false" ht="12.8" hidden="false" customHeight="false" outlineLevel="0" collapsed="false">
      <c r="B31" s="56" t="s">
        <v>418</v>
      </c>
    </row>
    <row r="32" customFormat="false" ht="12.8" hidden="false" customHeight="false" outlineLevel="0" collapsed="false">
      <c r="B32" s="56" t="s">
        <v>422</v>
      </c>
    </row>
    <row r="33" customFormat="false" ht="12.8" hidden="false" customHeight="false" outlineLevel="0" collapsed="false">
      <c r="B33" s="56" t="s">
        <v>425</v>
      </c>
    </row>
    <row r="34" customFormat="false" ht="12.8" hidden="false" customHeight="false" outlineLevel="0" collapsed="false">
      <c r="B34" s="56" t="s">
        <v>430</v>
      </c>
      <c r="D34" s="52"/>
    </row>
    <row r="35" customFormat="false" ht="12.8" hidden="false" customHeight="false" outlineLevel="0" collapsed="false">
      <c r="B35" s="56" t="s">
        <v>433</v>
      </c>
      <c r="D35" s="52"/>
    </row>
    <row r="36" customFormat="false" ht="12.8" hidden="false" customHeight="false" outlineLevel="0" collapsed="false">
      <c r="B36" s="56" t="s">
        <v>481</v>
      </c>
      <c r="D36" s="52"/>
    </row>
    <row r="37" customFormat="false" ht="12.8" hidden="false" customHeight="false" outlineLevel="0" collapsed="false">
      <c r="B37" s="56" t="s">
        <v>436</v>
      </c>
      <c r="D37" s="52"/>
    </row>
    <row r="38" customFormat="false" ht="12.8" hidden="false" customHeight="false" outlineLevel="0" collapsed="false">
      <c r="B38" s="56" t="s">
        <v>407</v>
      </c>
      <c r="D38" s="52"/>
    </row>
    <row r="39" customFormat="false" ht="12.8" hidden="false" customHeight="false" outlineLevel="0" collapsed="false">
      <c r="B39" s="56" t="s">
        <v>398</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5" t="s">
        <v>519</v>
      </c>
    </row>
    <row r="4" customFormat="false" ht="15" hidden="false" customHeight="false" outlineLevel="0" collapsed="false">
      <c r="B4" s="75" t="s">
        <v>520</v>
      </c>
    </row>
    <row r="5" customFormat="false" ht="15" hidden="false" customHeight="false" outlineLevel="0" collapsed="false">
      <c r="B5" s="75" t="s">
        <v>521</v>
      </c>
    </row>
    <row r="6" customFormat="false" ht="15" hidden="false" customHeight="false" outlineLevel="0" collapsed="false">
      <c r="B6" s="75" t="s">
        <v>522</v>
      </c>
    </row>
    <row r="7" customFormat="false" ht="15" hidden="false" customHeight="false" outlineLevel="0" collapsed="false">
      <c r="B7" s="75" t="s">
        <v>523</v>
      </c>
    </row>
    <row r="8" customFormat="false" ht="12.8" hidden="false" customHeight="false" outlineLevel="0" collapsed="false">
      <c r="A8" s="0" t="s">
        <v>524</v>
      </c>
      <c r="B8" s="0" t="s">
        <v>525</v>
      </c>
    </row>
    <row r="9" customFormat="false" ht="12.8" hidden="false" customHeight="false" outlineLevel="0" collapsed="false">
      <c r="A9" s="0" t="s">
        <v>526</v>
      </c>
      <c r="B9" s="0" t="s">
        <v>527</v>
      </c>
    </row>
    <row r="10" customFormat="false" ht="12.8" hidden="false" customHeight="false" outlineLevel="0" collapsed="false">
      <c r="B10" s="0" t="s">
        <v>528</v>
      </c>
    </row>
    <row r="11" customFormat="false" ht="12.8" hidden="false" customHeight="false" outlineLevel="0" collapsed="false">
      <c r="B11" s="0" t="s">
        <v>529</v>
      </c>
    </row>
    <row r="14" customFormat="false" ht="12.8" hidden="false" customHeight="false" outlineLevel="0" collapsed="false">
      <c r="B14" s="0" t="s">
        <v>530</v>
      </c>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383</v>
      </c>
    </row>
    <row r="25" customFormat="false" ht="12.8" hidden="false" customHeight="false" outlineLevel="0" collapsed="false">
      <c r="B25" s="0" t="s">
        <v>535</v>
      </c>
    </row>
    <row r="26" customFormat="false" ht="12.8" hidden="false" customHeight="false" outlineLevel="0" collapsed="false">
      <c r="B26" s="0" t="s">
        <v>536</v>
      </c>
    </row>
    <row r="27" customFormat="false" ht="12.8" hidden="false" customHeight="false" outlineLevel="0" collapsed="false">
      <c r="B27" s="0" t="s">
        <v>537</v>
      </c>
    </row>
    <row r="28" customFormat="false" ht="12.8" hidden="false" customHeight="false" outlineLevel="0" collapsed="false">
      <c r="B28" s="0" t="s">
        <v>538</v>
      </c>
    </row>
    <row r="29" customFormat="false" ht="12.8" hidden="false" customHeight="false" outlineLevel="0" collapsed="false">
      <c r="B29" s="0" t="s">
        <v>539</v>
      </c>
    </row>
    <row r="30" customFormat="false" ht="12.8" hidden="false" customHeight="false" outlineLevel="0" collapsed="false">
      <c r="B30" s="0" t="s">
        <v>540</v>
      </c>
    </row>
    <row r="31" customFormat="false" ht="12.8" hidden="false" customHeight="false" outlineLevel="0" collapsed="false">
      <c r="B31" s="0" t="s">
        <v>541</v>
      </c>
    </row>
    <row r="32" customFormat="false" ht="12.8" hidden="false" customHeight="false" outlineLevel="0" collapsed="false">
      <c r="B32" s="0" t="s">
        <v>542</v>
      </c>
    </row>
    <row r="33" customFormat="false" ht="12.8" hidden="false" customHeight="false" outlineLevel="0" collapsed="false">
      <c r="B33" s="0" t="s">
        <v>543</v>
      </c>
    </row>
    <row r="34" customFormat="false" ht="12.8" hidden="false" customHeight="false" outlineLevel="0" collapsed="false">
      <c r="B34" s="0" t="s">
        <v>544</v>
      </c>
    </row>
    <row r="35" customFormat="false" ht="12.8" hidden="false" customHeight="false" outlineLevel="0" collapsed="false">
      <c r="B35" s="0" t="s">
        <v>433</v>
      </c>
    </row>
    <row r="36" customFormat="false" ht="12.8" hidden="false" customHeight="false" outlineLevel="0" collapsed="false">
      <c r="B36" s="0" t="s">
        <v>545</v>
      </c>
    </row>
    <row r="37" customFormat="false" ht="12.8" hidden="false" customHeight="false" outlineLevel="0" collapsed="false">
      <c r="B37" s="0" t="s">
        <v>546</v>
      </c>
    </row>
    <row r="38" customFormat="false" ht="12.8" hidden="false" customHeight="false" outlineLevel="0" collapsed="false">
      <c r="B38" s="0" t="s">
        <v>547</v>
      </c>
    </row>
    <row r="39" customFormat="false" ht="12.8" hidden="false" customHeight="false" outlineLevel="0" collapsed="false">
      <c r="B39" s="0" t="s">
        <v>548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379</v>
      </c>
    </row>
    <row r="3" customFormat="false" ht="14.9" hidden="false" customHeight="false" outlineLevel="0" collapsed="false">
      <c r="B3" s="52" t="s">
        <v>549</v>
      </c>
    </row>
    <row r="4" customFormat="false" ht="14.9" hidden="false" customHeight="false" outlineLevel="0" collapsed="false">
      <c r="B4" s="52" t="s">
        <v>550</v>
      </c>
    </row>
    <row r="5" customFormat="false" ht="14.9" hidden="false" customHeight="false" outlineLevel="0" collapsed="false">
      <c r="B5" s="52" t="s">
        <v>551</v>
      </c>
    </row>
    <row r="6" customFormat="false" ht="14.9" hidden="false" customHeight="false" outlineLevel="0" collapsed="false">
      <c r="B6" s="52" t="s">
        <v>552</v>
      </c>
    </row>
    <row r="7" customFormat="false" ht="14.9" hidden="false" customHeight="false" outlineLevel="0" collapsed="false">
      <c r="B7" s="52" t="s">
        <v>553</v>
      </c>
    </row>
    <row r="8" customFormat="false" ht="14.9" hidden="false" customHeight="false" outlineLevel="0" collapsed="false">
      <c r="A8" s="0" t="s">
        <v>524</v>
      </c>
      <c r="B8" s="52" t="s">
        <v>554</v>
      </c>
    </row>
    <row r="9" customFormat="false" ht="14.9" hidden="false" customHeight="false" outlineLevel="0" collapsed="false">
      <c r="A9" s="0" t="s">
        <v>526</v>
      </c>
      <c r="B9" s="52" t="s">
        <v>555</v>
      </c>
    </row>
    <row r="10" customFormat="false" ht="14.9" hidden="false" customHeight="false" outlineLevel="0" collapsed="false">
      <c r="B10" s="52" t="s">
        <v>556</v>
      </c>
    </row>
    <row r="11" customFormat="false" ht="14.9" hidden="false" customHeight="false" outlineLevel="0" collapsed="false">
      <c r="B11" s="52" t="s">
        <v>557</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558</v>
      </c>
    </row>
    <row r="15" customFormat="false" ht="12.8" hidden="false" customHeight="false" outlineLevel="0" collapsed="false">
      <c r="B15" s="52"/>
    </row>
    <row r="20" customFormat="false" ht="12.8" hidden="false" customHeight="false" outlineLevel="0" collapsed="false">
      <c r="B20" s="0" t="s">
        <v>559</v>
      </c>
    </row>
    <row r="21" customFormat="false" ht="12.8" hidden="false" customHeight="false" outlineLevel="0" collapsed="false">
      <c r="B21" s="0" t="s">
        <v>560</v>
      </c>
    </row>
    <row r="22" customFormat="false" ht="12.8" hidden="false" customHeight="false" outlineLevel="0" collapsed="false">
      <c r="B22" s="0" t="s">
        <v>561</v>
      </c>
    </row>
    <row r="23" customFormat="false" ht="12.8" hidden="false" customHeight="false" outlineLevel="0" collapsed="false">
      <c r="B23" s="0" t="s">
        <v>562</v>
      </c>
    </row>
    <row r="24" customFormat="false" ht="12.8" hidden="false" customHeight="false" outlineLevel="0" collapsed="false">
      <c r="B24" s="0" t="s">
        <v>563</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436</v>
      </c>
    </row>
    <row r="38" customFormat="false" ht="12.8" hidden="false" customHeight="false" outlineLevel="0" collapsed="false">
      <c r="B38" s="0" t="s">
        <v>576</v>
      </c>
    </row>
    <row r="39" customFormat="false" ht="12.8" hidden="false" customHeight="false" outlineLevel="0" collapsed="false">
      <c r="B39" s="0" t="s">
        <v>577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5" hidden="false" customHeight="false" outlineLevel="0" collapsed="false">
      <c r="B8" s="75" t="s">
        <v>583</v>
      </c>
    </row>
    <row r="9" customFormat="false" ht="12.8" hidden="false" customHeight="false" outlineLevel="0" collapsed="false">
      <c r="B9" s="0" t="s">
        <v>584</v>
      </c>
    </row>
    <row r="10" customFormat="false" ht="12.8" hidden="false" customHeight="false" outlineLevel="0" collapsed="false">
      <c r="B10" s="52" t="s">
        <v>585</v>
      </c>
    </row>
    <row r="11" customFormat="false" ht="12.8" hidden="false" customHeight="false" outlineLevel="0" collapsed="false">
      <c r="B11" s="52"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383</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603</v>
      </c>
    </row>
    <row r="37" customFormat="false" ht="12.8" hidden="false" customHeight="false" outlineLevel="0" collapsed="false">
      <c r="B37" s="0" t="s">
        <v>436</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5" t="s">
        <v>606</v>
      </c>
    </row>
    <row r="4" customFormat="false" ht="15" hidden="false" customHeight="false" outlineLevel="0" collapsed="false">
      <c r="B4" s="75" t="s">
        <v>607</v>
      </c>
    </row>
    <row r="5" customFormat="false" ht="12.8" hidden="false" customHeight="false" outlineLevel="0" collapsed="false">
      <c r="B5" s="0" t="s">
        <v>608</v>
      </c>
    </row>
    <row r="6" customFormat="false" ht="15" hidden="false" customHeight="false" outlineLevel="0" collapsed="false">
      <c r="B6" s="75" t="s">
        <v>609</v>
      </c>
    </row>
    <row r="7" customFormat="false" ht="15" hidden="false" customHeight="false" outlineLevel="0" collapsed="false">
      <c r="B7" s="75" t="s">
        <v>610</v>
      </c>
    </row>
    <row r="8" customFormat="false" ht="12.8" hidden="false" customHeight="false" outlineLevel="0" collapsed="false">
      <c r="B8" s="0" t="s">
        <v>611</v>
      </c>
    </row>
    <row r="9" customFormat="false" ht="12.8" hidden="false" customHeight="false" outlineLevel="0" collapsed="false">
      <c r="B9" s="76" t="s">
        <v>612</v>
      </c>
    </row>
    <row r="10" customFormat="false" ht="12.8" hidden="false" customHeight="false" outlineLevel="0" collapsed="false">
      <c r="B10" s="0" t="s">
        <v>613</v>
      </c>
    </row>
    <row r="11" customFormat="false" ht="12.8" hidden="false" customHeight="false" outlineLevel="0" collapsed="false">
      <c r="B11" s="0" t="s">
        <v>614</v>
      </c>
    </row>
    <row r="14" customFormat="false" ht="15" hidden="false" customHeight="false" outlineLevel="0" collapsed="false">
      <c r="B14" s="75"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561</v>
      </c>
    </row>
    <row r="23" customFormat="false" ht="12.8" hidden="false" customHeight="false" outlineLevel="0" collapsed="false">
      <c r="B23" s="0" t="s">
        <v>618</v>
      </c>
    </row>
    <row r="24" customFormat="false" ht="12.8" hidden="false" customHeight="false" outlineLevel="0" collapsed="false">
      <c r="B24" s="0" t="s">
        <v>383</v>
      </c>
    </row>
    <row r="25" customFormat="false" ht="12.8" hidden="false" customHeight="false" outlineLevel="0" collapsed="false">
      <c r="B25" s="0" t="s">
        <v>619</v>
      </c>
    </row>
    <row r="26" customFormat="false" ht="12.8" hidden="false" customHeight="false" outlineLevel="0" collapsed="false">
      <c r="B26" s="0" t="s">
        <v>565</v>
      </c>
    </row>
    <row r="27" customFormat="false" ht="12.8" hidden="false" customHeight="false" outlineLevel="0" collapsed="false">
      <c r="B27" s="0" t="s">
        <v>620</v>
      </c>
    </row>
    <row r="28" customFormat="false" ht="12.8" hidden="false" customHeight="false" outlineLevel="0" collapsed="false">
      <c r="B28" s="0" t="s">
        <v>621</v>
      </c>
    </row>
    <row r="29" customFormat="false" ht="12.8" hidden="false" customHeight="false" outlineLevel="0" collapsed="false">
      <c r="B29" s="0" t="s">
        <v>622</v>
      </c>
    </row>
    <row r="30" customFormat="false" ht="12.8" hidden="false" customHeight="false" outlineLevel="0" collapsed="false">
      <c r="B30" s="0" t="s">
        <v>623</v>
      </c>
    </row>
    <row r="31" customFormat="false" ht="12.8" hidden="false" customHeight="false" outlineLevel="0" collapsed="false">
      <c r="B31" s="0" t="s">
        <v>624</v>
      </c>
    </row>
    <row r="32" customFormat="false" ht="12.8" hidden="false" customHeight="false" outlineLevel="0" collapsed="false">
      <c r="B32" s="0" t="s">
        <v>625</v>
      </c>
    </row>
    <row r="33" customFormat="false" ht="12.8" hidden="false" customHeight="false" outlineLevel="0" collapsed="false">
      <c r="B33" s="0" t="s">
        <v>626</v>
      </c>
    </row>
    <row r="34" customFormat="false" ht="12.8" hidden="false" customHeight="false" outlineLevel="0" collapsed="false">
      <c r="B34" s="0" t="s">
        <v>627</v>
      </c>
    </row>
    <row r="35" customFormat="false" ht="12.8" hidden="false" customHeight="false" outlineLevel="0" collapsed="false">
      <c r="B35" s="0" t="s">
        <v>602</v>
      </c>
    </row>
    <row r="36" customFormat="false" ht="12.8" hidden="false" customHeight="false" outlineLevel="0" collapsed="false">
      <c r="B36" s="0" t="s">
        <v>628</v>
      </c>
    </row>
    <row r="37" customFormat="false" ht="12.8" hidden="false" customHeight="false" outlineLevel="0" collapsed="false">
      <c r="B37" s="0" t="s">
        <v>546</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2.8" hidden="false" customHeight="false" outlineLevel="0" collapsed="false">
      <c r="B8" s="0" t="s">
        <v>636</v>
      </c>
    </row>
    <row r="9" customFormat="false" ht="12.8" hidden="false" customHeight="false" outlineLevel="0" collapsed="false">
      <c r="B9" s="0" t="s">
        <v>637</v>
      </c>
    </row>
    <row r="10" customFormat="false" ht="12.8" hidden="false" customHeight="false" outlineLevel="0" collapsed="false">
      <c r="B10" s="0" t="s">
        <v>638</v>
      </c>
    </row>
    <row r="11" customFormat="false" ht="12.8" hidden="false" customHeight="false" outlineLevel="0" collapsed="false">
      <c r="B11" s="0"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383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545</v>
      </c>
    </row>
    <row r="37" customFormat="false" ht="12.8" hidden="false" customHeight="false" outlineLevel="0" collapsed="false">
      <c r="B37" s="0" t="s">
        <v>436</v>
      </c>
    </row>
    <row r="38" customFormat="false" ht="12.8" hidden="false" customHeight="false" outlineLevel="0" collapsed="false">
      <c r="B38" s="0" t="s">
        <v>656</v>
      </c>
    </row>
    <row r="39" customFormat="false" ht="12.8" hidden="false" customHeight="false" outlineLevel="0" collapsed="false">
      <c r="B39" s="0" t="s">
        <v>657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2021-02-28T22:50:43Z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