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8_{F3D59DA9-941E-334B-AB83-534B386C9D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<sst xmlns="http://schemas.openxmlformats.org/spreadsheetml/2006/main" count="863" uniqueCount="694">
  <si>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</si>
  <si>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</si>
  <si>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</si>
  <si>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</si>
  <si>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</si>
  <si>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</si>
  <si>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</si>
  <si>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</si>
  <si>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</si>
  <si>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</si>
  <si>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</si>
  <si>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</si>
  <si>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</si>
  <si>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</si>
  <si>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</si>
  <si>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</si>
  <si>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</si>
  <si>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</si>
  <si>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</si>
  <si>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</si>
  <si>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</si>
  <si>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</si>
  <si>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</si>
  <si>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</si>
  <si>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</si>
  <si>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</si>
  <si>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</si>
  <si>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</si>
  <si>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</si>
  <si>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</si>
  <si>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</si>
  <si>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</si>
  <si>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</si>
  <si>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</si>
  <si>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</si>
  <si>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</si>
  <si>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</si>
  <si>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</si>
  <si>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</si>
  <si>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</si>
  <si>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</si>
  <si>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</si>
  <si>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</si>
  <si>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</si>
  <si>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</si>
  <si>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</si>
  <si>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</si>
  <si>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</si>
  <si>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</si>
  <si>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</si>
  <si>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</si>
  <si>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</si>
  <si>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</si>
  <si>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</si>
  <si>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</si>
  <si>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</si>
  <si>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</si>
  <si>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</si>
  <si>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</si>
  <si>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</si>
  <si>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</si>
  <si>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</si>
  <si>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</si>
  <si>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</si>
  <si>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</si>
  <si>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</si>
  <si>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</si>
  <si>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</si>
  <si>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</si>
  <si>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</si>
  <si>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</si>
  <si>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</si>
  <si>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</si>
  <si>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</si>
  <si>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</si>
  <si>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</si>
  <si>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</si>
  <si>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</si>
  <si>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</si>
  <si>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</si>
  <si>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</si>
  <si>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</si>
  <si>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</si>
  <si>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</si>
  <si>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</si>
  <si>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</si>
  <si>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</si>
  <si>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</si>
  <si>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</si>
  <si>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</si>
  <si>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</si>
  <si>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</si>
  <si>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</si>
  <si>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</si>
  <si>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</si>
  <si>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</si>
  <si>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</si>
  <si>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</si>
  <si>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</si>
  <si>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</si>
  <si>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</si>
  <si>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</si>
  <si>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</si>
  <si>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</si>
  <si>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</si>
  <si>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</si>
  <si>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</si>
  <si>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</si>
  <si>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</si>
  <si>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</si>
  <si>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</si>
  <si>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</si>
  <si>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</si>
  <si>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</si>
  <si>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</si>
  <si>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</si>
  <si>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</si>
  <si>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</si>
  <si>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</si>
  <si>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</si>
  <si>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</si>
  <si>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</si>
  <si>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</si>
  <si>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</si>
  <si>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</si>
  <si>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</si>
  <si>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</si>
  <si>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</si>
  <si>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</si>
  <si>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</si>
  <si>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</si>
  <si>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</si>
  <si>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</si>
  <si>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</si>
  <si>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</si>
  <si>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</si>
  <si>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</si>
  <si>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</si>
  <si>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</si>
  <si>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</si>
  <si>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</si>
  <si>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</si>
  <si>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</si>
  <si>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</si>
  <si>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</si>
  <si>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</si>
  <si>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</si>
  <si>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</si>
  <si>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</si>
  <si>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</si>
  <si>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</si>
  <si>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</si>
  <si>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</si>
  <si>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</si>
  <si>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</si>
  <si>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</si>
  <si>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</si>
  <si>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</si>
  <si>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</si>
  <si>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</si>
  <si>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</si>
  <si>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</si>
  <si>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</si>
  <si>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</si>
  <si>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</si>
  <si>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</si>
  <si>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</si>
  <si>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</si>
  <si>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</si>
  <si>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</si>
  <si>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</si>
  <si>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</si>
  <si>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</si>
  <si>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</si>
  <si>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</si>
  <si>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</si>
  <si>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</si>
  <si>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</si>
  <si>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</si>
  <si>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</si>
  <si>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</si>
  <si>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</si>
  <si>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</si>
  <si>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</si>
  <si>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</si>
  <si>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</si>
  <si>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</si>
  <si>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</si>
  <si>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</si>
  <si>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</si>
  <si>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</si>
  <si>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</si>
  <si>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</si>
  <si>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</si>
  <si>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</si>
  <si>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</si>
  <si>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</si>
  <si>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</si>
  <si>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</si>
  <si>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</si>
  <si>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</si>
  <si>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</si>
  <si>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</si>
  <si>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</si>
  <si>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</si>
  <si>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</si>
  <si>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</si>
  <si>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</si>
  <si>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</si>
  <si>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</si>
  <si>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</si>
  <si>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</si>
  <si>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</si>
  <si>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</si>
  <si>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</si>
  <si>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</si>
  <si>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</si>
  <si>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</si>
  <si>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</si>
  <si>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</si>
  <si>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</si>
  <si>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</si>
  <si>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</si>
  <si>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</si>
  <si>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</si>
  <si>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</si>
  <si>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</si>
  <si>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</si>
  <si>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</si>
  <si>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</si>
  <si>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</si>
  <si>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</si>
  <si>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</si>
  <si>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</si>
  <si>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</si>
  <si>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</si>
  <si>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</si>
  <si>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</si>
  <si>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</si>
  <si>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</si>
  <si>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</si>
  <si>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</si>
  <si>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</si>
  <si>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</si>
  <si>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</si>
  <si>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</si>
  <si>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</si>
  <si>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</si>
  <si>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</si>
  <si>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</si>
  <si>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</si>
  <si>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</si>
  <si>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</si>
  <si>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</si>
  <si>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</si>
  <si>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</si>
  <si>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</si>
  <si>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</si>
  <si>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</si>
  <si>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</si>
  <si>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</si>
  <si>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</si>
  <si>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</si>
  <si>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</si>
  <si>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</si>
  <si>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</si>
  <si>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</si>
  <si>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</si>
  <si>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</si>
  <si>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</si>
  <si>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</si>
  <si>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</si>
  <si>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</si>
  <si>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</si>
  <si>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</si>
  <si>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</si>
  <si>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</si>
  <si>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</si>
  <si>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</si>
  <si>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</si>
  <si>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</si>
  <si>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</si>
  <si>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</si>
  <si>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</si>
  <si>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</si>
  <si>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</si>
  <si>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</si>
  <si>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</si>
  <si>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</si>
  <si>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</si>
  <si>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</si>
  <si>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</si>
  <si>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</si>
  <si>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</si>
  <si>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</si>
  <si>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</si>
  <si>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</si>
  <si>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</si>
  <si>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</si>
  <si>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</si>
  <si>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</si>
  <si>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</si>
  <si>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</si>
  <si>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</si>
  <si>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</si>
  <si>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</si>
  <si>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</si>
  <si>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</si>
  <si>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</si>
  <si>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</si>
  <si>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</si>
  <si>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</si>
  <si>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</si>
  <si>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</si>
  <si>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</si>
  <si>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</si>
  <si>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</si>
  <si>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</si>
  <si>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</si>
  <si>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</si>
  <si>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</si>
  <si>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</si>
  <si>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</si>
  <si>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</si>
  <si>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</si>
  <si>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</si>
  <si>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</si>
  <si>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</si>
  <si>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</si>
  <si>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</si>
  <si>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</si>
  <si>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</si>
  <si>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</si>
  <si>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</si>
  <si>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</si>
  <si>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</si>
  <si>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</si>
  <si>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</si>
  <si>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</si>
  <si>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</si>
  <si>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</si>
  <si>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</si>
  <si>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</si>
  <si>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</si>
  <si>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</si>
  <si>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</si>
  <si>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</si>
  <si>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</si>
  <si>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</si>
  <si>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</si>
  <si>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</si>
  <si>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</si>
  <si>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</si>
  <si>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</si>
  <si>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</si>
  <si>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</si>
  <si>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</si>
  <si>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</si>
  <si>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</si>
  <si>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</si>
  <si>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</si>
  <si>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</si>
  <si>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</si>
  <si>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</si>
  <si>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</si>
  <si>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</si>
  <si>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</si>
  <si>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</si>
  <si>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</si>
  <si>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</si>
  <si>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</si>
  <si>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</si>
  <si>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</si>
  <si>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</si>
  <si>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</si>
  <si>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</si>
  <si>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</si>
  <si>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</si>
  <si>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</si>
  <si>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</si>
  <si>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</si>
  <si>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</si>
  <si>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</si>
  <si>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</si>
  <si>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</si>
  <si>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</si>
  <si>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</si>
  <si>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</si>
  <si>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</si>
  <si>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</si>
  <si>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</si>
  <si>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</si>
  <si>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</si>
  <si>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</si>
  <si>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</si>
  <si>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</si>
  <si>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</si>
  <si>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</si>
  <si>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</si>
  <si>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</si>
  <si>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</si>
  <si>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</si>
  <si>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</si>
  <si>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</si>
  <si>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</si>
  <si>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</si>
  <si>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</si>
  <si>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</si>
  <si>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</si>
  <si>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</si>
  <si>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</si>
  <si>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</si>
  <si>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</si>
  <si>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</si>
  <si>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</si>
  <si>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</si>
  <si>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</si>
  <si>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</si>
  <si>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</si>
  <si>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</si>
  <si>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</si>
  <si>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</si>
  <si>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</si>
  <si>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</si>
  <si>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</si>
  <si>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</si>
  <si>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</si>
  <si>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</si>
  <si>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</si>
  <si>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</si>
  <si>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</si>
  <si>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</si>
  <si>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</si>
  <si>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</si>
  <si>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</si>
  <si>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</si>
  <si>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</si>
  <si>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</si>
  <si>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</si>
  <si>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</si>
  <si>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</si>
  <si>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</si>
  <si>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</si>
  <si>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</si>
  <si>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</si>
  <si>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</si>
  <si>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</si>
  <si>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</si>
  <si>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</si>
  <si>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</si>
  <si>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</si>
  <si>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</si>
  <si>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</si>
  <si>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</si>
  <si>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</si>
  <si>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</si>
  <si>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</si>
  <si>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</si>
  <si>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</si>
  <si>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</si>
  <si>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</si>
  <si>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</si>
  <si>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</si>
  <si>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</si>
  <si>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</si>
  <si>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</si>
  <si>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</si>
  <si>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</si>
  <si>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</si>
  <si>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</si>
  <si>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</si>
  <si>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</si>
  <si>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</si>
  <si>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</si>
  <si>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</si>
  <si>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</si>
  <si>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</si>
  <si>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</si>
  <si>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</si>
  <si>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</si>
  <si>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</si>
  <si>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</si>
  <si>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</si>
  <si>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</si>
  <si>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</si>
  <si>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</si>
  <si>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</si>
  <si>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</si>
  <si>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</si>
  <si>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</si>
  <si>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</si>
  <si>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</si>
  <si>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</si>
  <si>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</si>
  <si>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</si>
  <si>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</si>
  <si>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</si>
  <si>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</si>
  <si>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</si>
  <si>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</si>
  <si>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</si>
  <si>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</si>
  <si>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</si>
  <si>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</si>
  <si>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</si>
  <si>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</si>
  <si>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</si>
  <si>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</si>
  <si>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</si>
  <si>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</si>
  <si>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</si>
  <si>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</si>
  <si>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</si>
  <si>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</si>
  <si>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</si>
  <si>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</si>
  <si>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</si>
  <si>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</si>
  <si>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</si>
  <si>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</si>
  <si>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</si>
  <si>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</si>
  <si>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</si>
  <si>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</si>
  <si>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</si>
  <si>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</si>
  <si>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</si>
  <si>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</si>
  <si>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</si>
  <si>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</si>
  <si>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</si>
  <si>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</si>
  <si>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</si>
  <si>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</si>
  <si>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</si>
  <si>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</si>
  <si>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</si>
  <si>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</si>
  <si>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</si>
  <si>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</si>
  <si>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</si>
  <si>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</si>
  <si>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</si>
  <si>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</si>
  <si>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</si>
  <si>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</si>
  <si>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</si>
  <si>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</si>
  <si>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</si>
  <si>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</si>
  <si>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</si>
  <si>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</si>
  <si>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</si>
  <si>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</si>
  <si>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</si>
  <si>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</si>
  <si>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</si>
  <si>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</si>
  <si>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</si>
  <si>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</si>
  <si>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</si>
  <si>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</si>
  <si>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</si>
  <si>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</si>
  <si>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</si>
  <si>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</si>
  <si>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</si>
  <si>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</si>
  <si>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</si>
  <si>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</si>
  <si>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</si>
  <si>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</si>
  <si>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</si>
  <si>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</si>
  <si>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</si>
  <si>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</si>
  <si>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</si>
  <si>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</si>
  <si>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</si>
  <si>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</si>
  <si>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</si>
  <si>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</si>
  <si>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</si>
  <si>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</si>
  <si>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</si>
  <si>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</si>
  <si>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</si>
  <si>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</si>
  <si>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</si>
  <si>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</si>
  <si>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</si>
  <si>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</si>
  <si>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</si>
  <si>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</si>
  <si>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</si>
  <si>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</si>
  <si>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</si>
  <si>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</si>
  <si>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</si>
  <si>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</si>
  <si>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</si>
  <si>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</si>
  <si>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</si>
  <si>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</si>
  <si>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</si>
  <si>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</si>
  <si>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</si>
  <si>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</si>
  <si>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</si>
  <si>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</si>
  <si>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</si>
  <si>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</si>
  <si>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</si>
  <si>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</si>
  <si>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</si>
  <si>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</si>
  <si>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</si>
  <si>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</si>
  <si>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</si>
  <si>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</si>
  <si>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</si>
  <si>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</si>
  <si>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</si>
  <si>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</si>
  <si>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</si>
  <si>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</si>
  <si>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</si>
  <si>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</si>
  <si>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</si>
  <si>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</si>
  <si>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</si>
  <si>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</si>
  <si>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</si>
  <si>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</si>
  <si>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</si>
  <si>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</si>
  <si>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</si>
  <si>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</si>
  <si>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</si>
  <si>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</si>
  <si>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</si>
  <si>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</si>
  <si>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</si>
  <si>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</si>
  <si>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</si>
  <si>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</si>
  <si>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</si>
  <si>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</si>
  <si>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</si>
  <si>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</si>
  <si>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</si>
  <si>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</si>
  <si>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</si>
  <si>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</si>
  <si>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</si>
  <si>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</si>
  <si>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</si>
  <si>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</si>
  <si>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</si>
  <si>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</si>
  <si>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</si>
  <si>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</si>
  <si>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</si>
  <si>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</si>
  <si>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</si>
  <si>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</si>
  <si>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</si>
  <si>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</si>
  <si>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</si>
  <si>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</si>
  <si>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</si>
  <si>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</si>
  <si>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</si>
  <si>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</si>
  <si>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</si>
  <si>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</si>
  <si>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</si>
  <si>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</si>
  <si>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</si>
  <si>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</si>
  <si>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</si>
  <si>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</si>
  <si>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</si>
  <si>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</si>
  <si>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</si>
  <si>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</si>
  <si>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</si>
  <si>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</si>
  <si>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</si>
  <si>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</si>
  <si>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</si>
  <si>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</si>
  <si>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 xml:space="preserve">replacement {language} backlit keyboard for Dell  </t>
  </si>
  <si>
    <t xml:space="preserve">replacement {language} non-backlit keyboard for Dell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</si>
</sst>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Dell 7250 RG parent</v>
      </c>
      <c r="C4" s="27" t="s">
        <v>345</v>
      </c>
      <c r="D4" s="28">
        <f>Values!B14</f>
        <v>5714401726999</v>
      </c>
      <c r="E4" s="1" t="s">
        <v>346</v>
      </c>
      <c r="F4" s="27" t="str">
        <f>SUBSTITUTE(Values!B1, "{language}", "") &amp; " " &amp; Values!B3</f>
        <v>replacement  backlit keyboard for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replacement German non-backlit keyboard for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f>IF(IF(ISBLANK(Values!E4),"",IF(Values!J4, Values!$B$4, Values!$B$5))=0,"",IF(ISBLANK(Values!E4),"",IF(Values!J4, Values!$B$4, Values!$B$5)))</f>
        <v>40.950000000000003</v>
      </c>
      <c r="L5" s="27" t="str">
        <f>IF(ISBLANK(Values!E4),"",IF($CO5="DEFAULT", Values!$B$18, ""))</f>
        <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E7250 E5250 E5270 5250 7250.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replacement French non-backlit keyboard for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f>IF(IF(ISBLANK(Values!E5),"",IF(Values!J5, Values!$B$4, Values!$B$5))=0,"",IF(ISBLANK(Values!E5),"",IF(Values!J5, Values!$B$4, Values!$B$5)))</f>
        <v>40.950000000000003</v>
      </c>
      <c r="L6" s="27" t="str">
        <f>IF(ISBLANK(Values!E5),"",IF($CO6="DEFAULT", Values!$B$18, ""))</f>
        <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E7250 E5250 E5270 5250 7250.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40.950000000000003</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replacement Italian non-backlit keyboard for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f>IF(IF(ISBLANK(Values!E6),"",IF(Values!J6, Values!$B$4, Values!$B$5))=0,"",IF(ISBLANK(Values!E6),"",IF(Values!J6, Values!$B$4, Values!$B$5)))</f>
        <v>40.950000000000003</v>
      </c>
      <c r="L7" s="27" t="str">
        <f>IF(ISBLANK(Values!E6),"",IF($CO7="DEFAULT", Values!$B$18, ""))</f>
        <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E7250 E5250 E5270 5250 7250.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40.950000000000003</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replacement Spanish non-backlit keyboard for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f>IF(IF(ISBLANK(Values!E7),"",IF(Values!J7, Values!$B$4, Values!$B$5))=0,"",IF(ISBLANK(Values!E7),"",IF(Values!J7, Values!$B$4, Values!$B$5)))</f>
        <v>40.950000000000003</v>
      </c>
      <c r="L8" s="27" t="str">
        <f>IF(ISBLANK(Values!E7),"",IF($CO8="DEFAULT", Values!$B$18, ""))</f>
        <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E7250 E5250 E5270 5250 7250.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40.950000000000003</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replacement UK non-backlit keyboard for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f>IF(IF(ISBLANK(Values!E8),"",IF(Values!J8, Values!$B$4, Values!$B$5))=0,"",IF(ISBLANK(Values!E8),"",IF(Values!J8, Values!$B$4, Values!$B$5)))</f>
        <v>40.950000000000003</v>
      </c>
      <c r="L9" s="27" t="str">
        <f>IF(ISBLANK(Values!E8),"",IF($CO9="DEFAULT", Values!$B$18, ""))</f>
        <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E7250 E5250 E5270 5250 7250.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40.950000000000003</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replacement Scandinavian – Nordic non-backlit keyboard for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f>IF(IF(ISBLANK(Values!E9),"",IF(Values!J9, Values!$B$4, Values!$B$5))=0,"",IF(ISBLANK(Values!E9),"",IF(Values!J9, Values!$B$4, Values!$B$5)))</f>
        <v>40.950000000000003</v>
      </c>
      <c r="L10" s="27" t="str">
        <f>IF(ISBLANK(Values!E9),"",IF($CO10="DEFAULT", Values!$B$18, ""))</f>
        <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E7250 E5250 E5270 5250 7250.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40.950000000000003</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replacement US International non-backlit keyboard for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f>IF(IF(ISBLANK(Values!E12),"",IF(Values!J12, Values!$B$4, Values!$B$5))=0,"",IF(ISBLANK(Values!E12),"",IF(Values!J12, Values!$B$4, Values!$B$5)))</f>
        <v>40.950000000000003</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E7250 E5250 E5270 5250 7250.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40.950000000000003</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replacement US non-backlit keyboard for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f>IF(IF(ISBLANK(Values!E13),"",IF(Values!J13, Values!$B$4, Values!$B$5))=0,"",IF(ISBLANK(Values!E13),"",IF(Values!J13, Values!$B$4, Values!$B$5)))</f>
        <v>40.950000000000003</v>
      </c>
      <c r="L14" s="27">
        <f>IF(ISBLANK(Values!E13),"",IF($CO14="DEFAULT", Values!$B$18, ""))</f>
        <v>5</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E7250 E5250 E5270 5250 7250.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40.950000000000003</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668</v>
      </c>
    </row>
    <row r="11" spans="1:2" x14ac:dyDescent="0.15">
      <c r="B11" t="s">
        <v>669</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670</v>
      </c>
    </row>
    <row r="11" spans="1:2" x14ac:dyDescent="0.15">
      <c r="B11" t="s">
        <v>671</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672</v>
      </c>
    </row>
    <row r="11" spans="1:2" x14ac:dyDescent="0.15">
      <c r="B11" t="s">
        <v>673</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Dell  </v>
      </c>
    </row>
    <row r="3" spans="1:22" ht="17" x14ac:dyDescent="0.2">
      <c r="A3" s="37" t="s">
        <v>354</v>
      </c>
      <c r="B3" s="62" t="s">
        <v>690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674</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682</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v>40.950000000000003</v>
      </c>
      <c r="C5" s="42" t="b">
        <f>FALSE()</f>
        <v>0</v>
      </c>
      <c r="D5" s="42" t="b">
        <f>TRUE()</f>
        <v>1</v>
      </c>
      <c r="E5" s="60">
        <v>5714401726029</v>
      </c>
      <c r="F5" s="61" t="s">
        <v>675</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683</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676</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684</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685</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686</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687</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680</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688</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689</v>
      </c>
      <c r="C13" s="42" t="b">
        <v>1</v>
      </c>
      <c r="D13" s="42" t="b">
        <f>FALSE()</f>
        <v>0</v>
      </c>
      <c r="E13" s="60">
        <v>5714401726104</v>
      </c>
      <c r="F13" s="61" t="s">
        <v>681</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t="s">
        <v>691</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2" sqref="B12"/>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692</v>
      </c>
    </row>
    <row r="11" spans="1:2" x14ac:dyDescent="0.15">
      <c r="B11" t="s">
        <v>693</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658</v>
      </c>
    </row>
    <row r="11" spans="1:2" x14ac:dyDescent="0.15">
      <c r="B11" t="s">
        <v>659</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660</v>
      </c>
    </row>
    <row r="11" spans="1:2" x14ac:dyDescent="0.15">
      <c r="B11" s="40" t="s">
        <v>661</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662</v>
      </c>
    </row>
    <row r="11" spans="2:2" x14ac:dyDescent="0.15">
      <c r="B11" s="40" t="s">
        <v>663</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664</v>
      </c>
    </row>
    <row r="11" spans="2:2" x14ac:dyDescent="0.15">
      <c r="B11" t="s">
        <v>665</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666</v>
      </c>
    </row>
    <row r="11" spans="2:2" x14ac:dyDescent="0.15">
      <c r="B11" t="s">
        <v>667</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2023-02-28T02:19:51Z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