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1/"/>
    </mc:Choice>
  </mc:AlternateContent>
  <xr:revisionPtr revIDLastSave="0" documentId="8_{17BDFD5E-1616-1744-A5FF-16345D27CED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AT7" i="1" s="1"/>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J10" i="1" l="1"/>
  <c r="AB11" i="1"/>
  <c r="EI10" i="1"/>
  <c r="DP12" i="1"/>
  <c r="EI12" i="1"/>
  <c r="DP11" i="1"/>
  <c r="DP5" i="1"/>
  <c r="EI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<sst xmlns="http://schemas.openxmlformats.org/spreadsheetml/2006/main" count="865" uniqueCount="695">
  <si>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</si>
  <si>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</si>
  <si>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</si>
  <si>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</si>
  <si>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</si>
  <si>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</si>
  <si>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</si>
  <si>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</si>
  <si>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</si>
  <si>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</si>
  <si>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</si>
  <si>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</si>
  <si>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</si>
  <si>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</si>
  <si>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</si>
  <si>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</si>
  <si>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</si>
  <si>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</si>
  <si>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</si>
  <si>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</si>
  <si>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</si>
  <si>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</si>
  <si>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</si>
  <si>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</si>
  <si>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</si>
  <si>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</si>
  <si>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</si>
  <si>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</si>
  <si>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</si>
  <si>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</si>
  <si>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</si>
  <si>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</si>
  <si>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</si>
  <si>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</si>
  <si>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</si>
  <si>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</si>
  <si>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</si>
  <si>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</si>
  <si>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</si>
  <si>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</si>
  <si>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</si>
  <si>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</si>
  <si>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</si>
  <si>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</si>
  <si>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</si>
  <si>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</si>
  <si>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</si>
  <si>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</si>
  <si>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</si>
  <si>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</si>
  <si>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</si>
  <si>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</si>
  <si>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</si>
  <si>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</si>
  <si>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</si>
  <si>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</si>
  <si>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</si>
  <si>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</si>
  <si>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</si>
  <si>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</si>
  <si>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</si>
  <si>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</si>
  <si>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</si>
  <si>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</si>
  <si>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</si>
  <si>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</si>
  <si>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</si>
  <si>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</si>
  <si>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</si>
  <si>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</si>
  <si>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</si>
  <si>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</si>
  <si>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</si>
  <si>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</si>
  <si>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</si>
  <si>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</si>
  <si>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</si>
  <si>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</si>
  <si>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</si>
  <si>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</si>
  <si>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</si>
  <si>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</si>
  <si>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</si>
  <si>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</si>
  <si>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</si>
  <si>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</si>
  <si>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</si>
  <si>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</si>
  <si>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</si>
  <si>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</si>
  <si>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</si>
  <si>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</si>
  <si>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</si>
  <si>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</si>
  <si>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</si>
  <si>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</si>
  <si>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</si>
  <si>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</si>
  <si>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</si>
  <si>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</si>
  <si>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</si>
  <si>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</si>
  <si>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</si>
  <si>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</si>
  <si>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</si>
  <si>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</si>
  <si>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</si>
  <si>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</si>
  <si>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</si>
  <si>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</si>
  <si>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</si>
  <si>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</si>
  <si>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</si>
  <si>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</si>
  <si>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</si>
  <si>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</si>
  <si>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</si>
  <si>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</si>
  <si>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</si>
  <si>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</si>
  <si>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</si>
  <si>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</si>
  <si>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</si>
  <si>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</si>
  <si>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</si>
  <si>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</si>
  <si>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</si>
  <si>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</si>
  <si>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</si>
  <si>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</si>
  <si>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</si>
  <si>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</si>
  <si>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</si>
  <si>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</si>
  <si>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</si>
  <si>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</si>
  <si>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</si>
  <si>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</si>
  <si>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</si>
  <si>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</si>
  <si>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</si>
  <si>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</si>
  <si>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</si>
  <si>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</si>
  <si>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</si>
  <si>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</si>
  <si>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</si>
  <si>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</si>
  <si>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</si>
  <si>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</si>
  <si>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</si>
  <si>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</si>
  <si>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</si>
  <si>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</si>
  <si>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</si>
  <si>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</si>
  <si>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</si>
  <si>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</si>
  <si>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</si>
  <si>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</si>
  <si>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</si>
  <si>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</si>
  <si>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</si>
  <si>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</si>
  <si>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</si>
  <si>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</si>
  <si>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</si>
  <si>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</si>
  <si>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</si>
  <si>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</si>
  <si>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</si>
  <si>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</si>
  <si>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</si>
  <si>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</si>
  <si>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</si>
  <si>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</si>
  <si>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</si>
  <si>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</si>
  <si>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</si>
  <si>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</si>
  <si>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</si>
  <si>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</si>
  <si>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</si>
  <si>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</si>
  <si>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</si>
  <si>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</si>
  <si>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</si>
  <si>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</si>
  <si>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</si>
  <si>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</si>
  <si>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</si>
  <si>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</si>
  <si>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</si>
  <si>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</si>
  <si>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</si>
  <si>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</si>
  <si>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</si>
  <si>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</si>
  <si>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</si>
  <si>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</si>
  <si>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</si>
  <si>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</si>
  <si>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</si>
  <si>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</si>
  <si>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</si>
  <si>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</si>
  <si>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</si>
  <si>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</si>
  <si>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</si>
  <si>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</si>
  <si>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</si>
  <si>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</si>
  <si>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</si>
  <si>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</si>
  <si>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</si>
  <si>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</si>
  <si>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</si>
  <si>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</si>
  <si>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</si>
  <si>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</si>
  <si>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</si>
  <si>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</si>
  <si>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</si>
  <si>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</si>
  <si>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</si>
  <si>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</si>
  <si>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</si>
  <si>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</si>
  <si>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</si>
  <si>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</si>
  <si>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</si>
  <si>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</si>
  <si>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</si>
  <si>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</si>
  <si>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</si>
  <si>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</si>
  <si>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</si>
  <si>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</si>
  <si>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</si>
  <si>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</si>
  <si>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</si>
  <si>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</si>
  <si>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</si>
  <si>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</si>
  <si>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</si>
  <si>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</si>
  <si>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</si>
  <si>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</si>
  <si>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</si>
  <si>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</si>
  <si>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</si>
  <si>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</si>
  <si>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</si>
  <si>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</si>
  <si>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</si>
  <si>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</si>
  <si>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</si>
  <si>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</si>
  <si>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</si>
  <si>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</si>
  <si>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</si>
  <si>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</si>
  <si>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</si>
  <si>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</si>
  <si>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</si>
  <si>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</si>
  <si>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</si>
  <si>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</si>
  <si>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</si>
  <si>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</si>
  <si>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</si>
  <si>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</si>
  <si>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</si>
  <si>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</si>
  <si>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</si>
  <si>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</si>
  <si>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</si>
  <si>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</si>
  <si>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</si>
  <si>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</si>
  <si>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</si>
  <si>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</si>
  <si>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</si>
  <si>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</si>
  <si>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</si>
  <si>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</si>
  <si>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</si>
  <si>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</si>
  <si>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</si>
  <si>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</si>
  <si>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</si>
  <si>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</si>
  <si>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</si>
  <si>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</si>
  <si>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</si>
  <si>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</si>
  <si>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</si>
  <si>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</si>
  <si>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</si>
  <si>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</si>
  <si>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</si>
  <si>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</si>
  <si>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</si>
  <si>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</si>
  <si>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</si>
  <si>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</si>
  <si>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</si>
  <si>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</si>
  <si>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</si>
  <si>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</si>
  <si>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</si>
  <si>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</si>
  <si>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</si>
  <si>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</si>
  <si>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</si>
  <si>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</si>
  <si>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</si>
  <si>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</si>
  <si>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</si>
  <si>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</si>
  <si>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</si>
  <si>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</si>
  <si>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</si>
  <si>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</si>
  <si>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</si>
  <si>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</si>
  <si>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</si>
  <si>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</si>
  <si>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</si>
  <si>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</si>
  <si>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</si>
  <si>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</si>
  <si>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</si>
  <si>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</si>
  <si>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</si>
  <si>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</si>
  <si>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</si>
  <si>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</si>
  <si>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</si>
  <si>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</si>
  <si>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</si>
  <si>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</si>
  <si>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</si>
  <si>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</si>
  <si>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</si>
  <si>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</si>
  <si>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</si>
  <si>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</si>
  <si>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</si>
  <si>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</si>
  <si>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</si>
  <si>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</si>
  <si>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</si>
  <si>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</si>
  <si>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</si>
  <si>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</si>
  <si>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</si>
  <si>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</si>
  <si>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</si>
  <si>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</si>
  <si>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</si>
  <si>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</si>
  <si>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</si>
  <si>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</si>
  <si>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</si>
  <si>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</si>
  <si>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</si>
  <si>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</si>
  <si>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</si>
  <si>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</si>
  <si>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</si>
  <si>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</si>
  <si>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</si>
  <si>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</si>
  <si>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</si>
  <si>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</si>
  <si>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</si>
  <si>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</si>
  <si>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</si>
  <si>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</si>
  <si>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</si>
  <si>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</si>
  <si>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</si>
  <si>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</si>
  <si>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</si>
  <si>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</si>
  <si>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</si>
  <si>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</si>
  <si>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</si>
  <si>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</si>
  <si>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</si>
  <si>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</si>
  <si>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</si>
  <si>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</si>
  <si>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</si>
  <si>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</si>
  <si>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</si>
  <si>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</si>
  <si>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</si>
  <si>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</si>
  <si>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</si>
  <si>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</si>
  <si>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</si>
  <si>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</si>
  <si>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</si>
  <si>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</si>
  <si>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</si>
  <si>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</si>
  <si>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</si>
  <si>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</si>
  <si>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</si>
  <si>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</si>
  <si>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</si>
  <si>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</si>
  <si>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</si>
  <si>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</si>
  <si>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</si>
  <si>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</si>
  <si>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</si>
  <si>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</si>
  <si>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</si>
  <si>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</si>
  <si>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</si>
  <si>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</si>
  <si>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</si>
  <si>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</si>
  <si>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</si>
  <si>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</si>
  <si>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</si>
  <si>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</si>
  <si>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</si>
  <si>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</si>
  <si>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</si>
  <si>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</si>
  <si>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</si>
  <si>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</si>
  <si>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</si>
  <si>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</si>
  <si>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</si>
  <si>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</si>
  <si>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</si>
  <si>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</si>
  <si>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</si>
  <si>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</si>
  <si>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</si>
  <si>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</si>
  <si>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</si>
  <si>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</si>
  <si>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</si>
  <si>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</si>
  <si>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</si>
  <si>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</si>
  <si>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</si>
  <si>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</si>
  <si>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</si>
  <si>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</si>
  <si>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</si>
  <si>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</si>
  <si>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</si>
  <si>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</si>
  <si>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</si>
  <si>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</si>
  <si>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</si>
  <si>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</si>
  <si>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</si>
  <si>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</si>
  <si>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</si>
  <si>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</si>
  <si>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</si>
  <si>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</si>
  <si>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</si>
  <si>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</si>
  <si>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</si>
  <si>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</si>
  <si>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</si>
  <si>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</si>
  <si>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</si>
  <si>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</si>
  <si>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</si>
  <si>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</si>
  <si>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</si>
  <si>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</si>
  <si>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</si>
  <si>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</si>
  <si>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</si>
  <si>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</si>
  <si>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</si>
  <si>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</si>
  <si>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</si>
  <si>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</si>
  <si>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</si>
  <si>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</si>
  <si>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</si>
  <si>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</si>
  <si>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</si>
  <si>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</si>
  <si>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</si>
  <si>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</si>
  <si>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</si>
  <si>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</si>
  <si>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</si>
  <si>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</si>
  <si>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</si>
  <si>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</si>
  <si>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</si>
  <si>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</si>
  <si>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</si>
  <si>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</si>
  <si>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</si>
  <si>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</si>
  <si>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</si>
  <si>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</si>
  <si>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</si>
  <si>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</si>
  <si>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</si>
  <si>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</si>
  <si>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</si>
  <si>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</si>
  <si>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</si>
  <si>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</si>
  <si>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</si>
  <si>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</si>
  <si>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</si>
  <si>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</si>
  <si>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</si>
  <si>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</si>
  <si>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</si>
  <si>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</si>
  <si>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</si>
  <si>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</si>
  <si>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</si>
  <si>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</si>
  <si>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</si>
  <si>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</si>
  <si>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</si>
  <si>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</si>
  <si>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</si>
  <si>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</si>
  <si>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</si>
  <si>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</si>
  <si>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</si>
  <si>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</si>
  <si>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</si>
  <si>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</si>
  <si>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</si>
  <si>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</si>
  <si>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</si>
  <si>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</si>
  <si>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</si>
  <si>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</si>
  <si>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</si>
  <si>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</si>
  <si>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</si>
  <si>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</si>
  <si>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</si>
  <si>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</si>
  <si>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</si>
  <si>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</si>
  <si>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</si>
  <si>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</si>
  <si>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</si>
  <si>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</si>
  <si>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</si>
  <si>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</si>
  <si>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</si>
  <si>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</si>
  <si>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</si>
  <si>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</si>
  <si>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</si>
  <si>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</si>
  <si>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</si>
  <si>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</si>
  <si>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</si>
  <si>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</si>
  <si>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</si>
  <si>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</si>
  <si>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</si>
  <si>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</si>
  <si>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</si>
  <si>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</si>
  <si>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</si>
  <si>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</si>
  <si>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</si>
  <si>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</si>
  <si>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</si>
  <si>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</si>
  <si>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</si>
  <si>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</si>
  <si>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</si>
  <si>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</si>
  <si>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</si>
  <si>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</si>
  <si>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</si>
  <si>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</si>
  <si>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</si>
  <si>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</si>
  <si>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</si>
  <si>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</si>
  <si>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</si>
  <si>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</si>
  <si>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</si>
  <si>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</si>
  <si>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</si>
  <si>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</si>
  <si>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</si>
  <si>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</si>
  <si>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</si>
  <si>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</si>
  <si>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</si>
  <si>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</si>
  <si>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</si>
  <si>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</si>
  <si>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</si>
  <si>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</si>
  <si>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</si>
  <si>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</si>
  <si>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</si>
  <si>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</si>
  <si>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</si>
  <si>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</si>
  <si>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</si>
  <si>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</si>
  <si>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</si>
  <si>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</si>
  <si>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</si>
  <si>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</si>
  <si>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</si>
  <si>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</si>
  <si>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</si>
  <si>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</si>
  <si>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</si>
  <si>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</si>
  <si>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</si>
  <si>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</si>
  <si>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</si>
  <si>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</si>
  <si>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</si>
  <si>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</si>
  <si>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</si>
  <si>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</si>
  <si>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</si>
  <si>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</si>
  <si>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</si>
  <si>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</si>
  <si>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</si>
  <si>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</si>
  <si>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</si>
  <si>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</si>
  <si>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</si>
  <si>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</si>
  <si>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</si>
  <si>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</si>
  <si>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</si>
  <si>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</si>
  <si>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</si>
  <si>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</si>
  <si>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</si>
  <si>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</si>
  <si>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</si>
  <si>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</si>
  <si>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</si>
  <si>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</si>
  <si>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</si>
  <si>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</si>
  <si>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</si>
  <si>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</si>
  <si>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</si>
  <si>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</si>
  <si>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</si>
  <si>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</si>
  <si>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</si>
  <si>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</si>
  <si>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</si>
  <si>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</si>
  <si>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</si>
  <si>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</si>
  <si>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640 black wo parent</t>
  </si>
  <si>
    <t>640 G1, 645 G1</t>
  </si>
  <si>
    <t>HP 640 G1 w.o.ps RG - DE</t>
  </si>
  <si>
    <t>HP 640 G1 w.o.ps RG - FR</t>
  </si>
  <si>
    <t>HP 640 G1 w.o.ps RG - IT</t>
  </si>
  <si>
    <t>HP 640 G1 w.o.ps RG - ES</t>
  </si>
  <si>
    <t>HP 640 G1 w.o.ps RG - UK</t>
  </si>
  <si>
    <t>HP 640 G1 w.o.ps RG - NORDIC</t>
  </si>
  <si>
    <t>HP 640 G1 w.o.ps RG - BE</t>
  </si>
  <si>
    <t>HP 640 G1 w.o.ps RG - Swiss</t>
  </si>
  <si>
    <t>HP 640 G1 w.o.ps RG - US int</t>
  </si>
  <si>
    <t>HP 640 G1 w.o.ps RG - US</t>
  </si>
  <si>
    <t>HP/W.O. PS./640 G1/RG/DE</t>
  </si>
  <si>
    <t>HP/W.O. PS./640 G1/RG/FR</t>
  </si>
  <si>
    <t>HP/W.O. PS./640 G1/RG/IT</t>
  </si>
  <si>
    <t>HP/W.O. PS./640 G1/RG/ES</t>
  </si>
  <si>
    <t>HP/W.O. PS./640 G1/RG/UK</t>
  </si>
  <si>
    <t>HP/W.O. PS./640 G1/RG/USI</t>
  </si>
  <si>
    <t>HP/W.O. PS./640 G1/RG/US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</si>
</sst>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black wo parent</v>
      </c>
      <c r="C4" s="27" t="s">
        <v>345</v>
      </c>
      <c r="D4" s="28">
        <f>Values!B14</f>
        <v>5714401676997</v>
      </c>
      <c r="E4" s="1" t="s">
        <v>346</v>
      </c>
      <c r="F4" s="27" t="str">
        <f>SUBSTITUTE(Values!B1, "{language}", "") &amp; " " &amp; Values!B3</f>
        <v>sostituzione della tastiera  retroilluminata per HP   640 G1, 645 G1</v>
      </c>
      <c r="G4" s="27" t="s">
        <v>345</v>
      </c>
      <c r="H4" s="1" t="str">
        <f>Values!B16</f>
        <v>computer-keyboards</v>
      </c>
      <c r="I4" s="1" t="str">
        <f>IF(ISBLANK(Values!E3),"","4730574031")</f>
        <v>4730574031</v>
      </c>
      <c r="J4" s="29" t="str">
        <f>Values!B13</f>
        <v>HP 640 black wo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sostituzione della tastiera Tedesco non retroilluminata per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sostituzione della tastiera Francese non retroilluminata per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sostituzione della tastiera Italiano non retroilluminata per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sostituzione della tastiera Spagnolo non retroilluminata per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sostituzione della tastiera UK non retroilluminata per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sostituzione della tastiera Belga non retroilluminata per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sostituzione della tastiera Svizzero non retroilluminata per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NO retroilluminato. </v>
      </c>
      <c r="AM12" s="1" t="str">
        <f>SUBSTITUTE(IF(ISBLANK(Values!E11),"",Values!$B$27),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sostituzione della tastiera US  non retroilluminata per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5714401676003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row>
    <row r="5" spans="1:22" ht="42" x14ac:dyDescent="0.15">
      <c r="A5" s="37" t="s">
        <v>371</v>
      </c>
      <c r="B5" s="41">
        <v>37.99</v>
      </c>
      <c r="C5" s="42" t="b">
        <f>FALSE()</f>
        <v>0</v>
      </c>
      <c r="D5" s="42" t="b">
        <f>TRUE()</f>
        <v>1</v>
      </c>
      <c r="E5" s="61">
        <v>5714401676010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row>
    <row r="6" spans="1:22" ht="42" x14ac:dyDescent="0.15">
      <c r="A6" s="37" t="s">
        <v>373</v>
      </c>
      <c r="B6" s="49" t="s">
        <v>414</v>
      </c>
      <c r="C6" s="42" t="b">
        <f>FALSE()</f>
        <v>0</v>
      </c>
      <c r="D6" s="42" t="b">
        <f>TRUE()</f>
        <v>1</v>
      </c>
      <c r="E6" s="61">
        <v>5714401676027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row>
    <row r="7" spans="1:22" ht="42" x14ac:dyDescent="0.15">
      <c r="A7" s="37" t="s">
        <v>376</v>
      </c>
      <c r="B7" s="50" t="str">
        <f>IF(B6=options!C1,"32","41")</f>
        <v>32</v>
      </c>
      <c r="C7" s="42" t="b">
        <f>FALSE()</f>
        <v>0</v>
      </c>
      <c r="D7" s="42" t="b">
        <f>TRUE()</f>
        <v>1</v>
      </c>
      <c r="E7" s="61">
        <v>5714401676034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691</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row>
    <row r="8" spans="1:22" ht="42" x14ac:dyDescent="0.15">
      <c r="A8" s="37" t="s">
        <v>378</v>
      </c>
      <c r="B8" s="50" t="str">
        <f>IF(B6=options!C1,"18","17")</f>
        <v>18</v>
      </c>
      <c r="C8" s="42" t="b">
        <f>FALSE()</f>
        <v>0</v>
      </c>
      <c r="D8" s="42" t="b">
        <f>TRUE()</f>
        <v>1</v>
      </c>
      <c r="E8" s="61">
        <v>5714401676041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row>
    <row r="9" spans="1:22" ht="42" x14ac:dyDescent="0.15">
      <c r="A9" s="37" t="s">
        <v>380</v>
      </c>
      <c r="B9" s="50" t="str">
        <f>IF(B6=options!C1,"2","5")</f>
        <v>2</v>
      </c>
      <c r="C9" s="42" t="b">
        <f>FALSE()</f>
        <v>0</v>
      </c>
      <c r="D9" s="42" t="b">
        <f>TRUE()</f>
        <v>1</v>
      </c>
      <c r="E9" s="61">
        <v>5714401676058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688</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row>
    <row r="10" spans="1:22" ht="14" x14ac:dyDescent="0.15">
      <c r="A10" t="s">
        <v>382</v>
      </c>
      <c r="B10" s="51"/>
      <c r="C10" s="42"/>
      <c r="D10" s="42"/>
      <c r="E10" s="61">
        <v>5714401676065</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5714401676072</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5714401676089</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row>
    <row r="13" spans="1:22" ht="42" x14ac:dyDescent="0.15">
      <c r="A13" s="37" t="s">
        <v>387</v>
      </c>
      <c r="B13" s="60" t="s">
        <v>676</v>
      </c>
      <c r="C13" s="42" t="b">
        <v>1</v>
      </c>
      <c r="D13" s="42" t="b">
        <f>FALSE()</f>
        <v>0</v>
      </c>
      <c r="E13" s="61">
        <v>5714401676096</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694</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row>
    <row r="14" spans="1:22" x14ac:dyDescent="0.15">
      <c r="A14" s="37" t="s">
        <v>389</v>
      </c>
      <c r="B14" s="60">
        <v>5714401676997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2022-12-22T12:58:34Z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