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<sst xmlns="http://schemas.openxmlformats.org/spreadsheetml/2006/main" count="746" uniqueCount="596">
  <si>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</si>
  <si>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</si>
  <si>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</si>
  <si>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</si>
  <si>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</si>
  <si>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</si>
  <si>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</si>
  <si>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</si>
  <si>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</si>
  <si>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</si>
  <si>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</si>
  <si>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</si>
  <si>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</si>
  <si>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</si>
  <si>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</si>
  <si>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</si>
  <si>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</si>
  <si>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</si>
  <si>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</si>
  <si>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</si>
  <si>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</si>
  <si>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</si>
  <si>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</si>
  <si>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</si>
  <si>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</si>
  <si>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</si>
  <si>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</si>
  <si>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</si>
  <si>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</si>
  <si>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</si>
  <si>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</si>
  <si>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</si>
  <si>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</si>
  <si>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</si>
  <si>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</si>
  <si>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</si>
  <si>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</si>
  <si>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</si>
  <si>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</si>
  <si>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</si>
  <si>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</si>
  <si>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</si>
  <si>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</si>
  <si>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</si>
  <si>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</si>
  <si>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</si>
  <si>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</si>
  <si>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</si>
  <si>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</si>
  <si>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</si>
  <si>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</si>
  <si>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</si>
  <si>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</si>
  <si>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</si>
  <si>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</si>
  <si>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</si>
  <si>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</si>
  <si>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</si>
  <si>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</si>
  <si>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</si>
  <si>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</si>
  <si>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</si>
  <si>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</si>
  <si>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</si>
  <si>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</si>
  <si>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</si>
  <si>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</si>
  <si>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</si>
  <si>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</si>
  <si>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</si>
  <si>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</si>
  <si>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</si>
  <si>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</si>
  <si>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</si>
  <si>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</si>
  <si>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</si>
  <si>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</si>
  <si>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</si>
  <si>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</si>
  <si>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</si>
  <si>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</si>
  <si>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</si>
  <si>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</si>
  <si>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</si>
  <si>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</si>
  <si>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</si>
  <si>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</si>
  <si>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</si>
  <si>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</si>
  <si>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</si>
  <si>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</si>
  <si>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</si>
  <si>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</si>
  <si>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</si>
  <si>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</si>
  <si>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</si>
  <si>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</si>
  <si>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</si>
  <si>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</si>
  <si>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</si>
  <si>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</si>
  <si>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</si>
  <si>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</si>
  <si>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</si>
  <si>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</si>
  <si>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</si>
  <si>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</si>
  <si>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</si>
  <si>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</si>
  <si>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</si>
  <si>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</si>
  <si>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</si>
  <si>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</si>
  <si>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</si>
  <si>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</si>
  <si>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</si>
  <si>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</si>
  <si>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</si>
  <si>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</si>
  <si>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</si>
  <si>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</si>
  <si>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</si>
  <si>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</si>
  <si>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</si>
  <si>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</si>
  <si>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</si>
  <si>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</si>
  <si>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</si>
  <si>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</si>
  <si>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</si>
  <si>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</si>
  <si>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</si>
  <si>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</si>
  <si>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</si>
  <si>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</si>
  <si>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</si>
  <si>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</si>
  <si>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</si>
  <si>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</si>
  <si>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</si>
  <si>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</si>
  <si>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</si>
  <si>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</si>
  <si>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</si>
  <si>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</si>
  <si>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</si>
  <si>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</si>
  <si>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</si>
  <si>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</si>
  <si>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</si>
  <si>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</si>
  <si>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</si>
  <si>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</si>
  <si>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</si>
  <si>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</si>
  <si>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</si>
  <si>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</si>
  <si>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</si>
  <si>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</si>
  <si>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</si>
  <si>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</si>
  <si>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</si>
  <si>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</si>
  <si>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</si>
  <si>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</si>
  <si>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</si>
  <si>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</si>
  <si>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</si>
  <si>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</si>
  <si>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</si>
  <si>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</si>
  <si>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</si>
  <si>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</si>
  <si>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</si>
  <si>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</si>
  <si>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</si>
  <si>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</si>
  <si>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</si>
  <si>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</si>
  <si>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</si>
  <si>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</si>
  <si>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</si>
  <si>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</si>
  <si>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</si>
  <si>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</si>
  <si>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</si>
  <si>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</si>
  <si>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</si>
  <si>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</si>
  <si>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</si>
  <si>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</si>
  <si>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</si>
  <si>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</si>
  <si>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</si>
  <si>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</si>
  <si>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</si>
  <si>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</si>
  <si>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</si>
  <si>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</si>
  <si>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</si>
  <si>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</si>
  <si>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</si>
  <si>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</si>
  <si>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</si>
  <si>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</si>
  <si>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</si>
  <si>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</si>
  <si>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</si>
  <si>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</si>
  <si>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</si>
  <si>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</si>
  <si>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</si>
  <si>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</si>
  <si>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</si>
  <si>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</si>
  <si>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</si>
  <si>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</si>
  <si>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</si>
  <si>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</si>
  <si>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</si>
  <si>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</si>
  <si>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</si>
  <si>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</si>
  <si>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</si>
  <si>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</si>
  <si>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</si>
  <si>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</si>
  <si>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</si>
  <si>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</si>
  <si>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</si>
  <si>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</si>
  <si>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</si>
  <si>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</si>
  <si>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</si>
  <si>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</si>
  <si>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</si>
  <si>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</si>
  <si>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</si>
  <si>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</si>
  <si>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</si>
  <si>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</si>
  <si>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</si>
  <si>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</si>
  <si>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</si>
  <si>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</si>
  <si>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</si>
  <si>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</si>
  <si>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</si>
  <si>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</si>
  <si>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</si>
  <si>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</si>
  <si>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</si>
  <si>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</si>
  <si>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</si>
  <si>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</si>
  <si>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</si>
  <si>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</si>
  <si>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</si>
  <si>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</si>
  <si>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</si>
  <si>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</si>
  <si>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</si>
  <si>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</si>
  <si>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</si>
  <si>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</si>
  <si>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</si>
  <si>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</si>
  <si>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</si>
  <si>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</si>
  <si>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</si>
  <si>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</si>
  <si>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</si>
  <si>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</si>
  <si>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</si>
  <si>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</si>
  <si>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</si>
  <si>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</si>
  <si>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</si>
  <si>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</si>
  <si>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</si>
  <si>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</si>
  <si>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</si>
  <si>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</si>
  <si>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</si>
  <si>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</si>
  <si>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</si>
  <si>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</si>
  <si>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</si>
  <si>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</si>
  <si>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</si>
  <si>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</si>
  <si>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</si>
  <si>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</si>
  <si>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</si>
  <si>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</si>
  <si>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</si>
  <si>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</si>
  <si>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</si>
  <si>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</si>
  <si>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</si>
  <si>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</si>
  <si>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</si>
  <si>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</si>
  <si>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</si>
  <si>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</si>
  <si>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</si>
  <si>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</si>
  <si>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</si>
  <si>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</si>
  <si>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</si>
  <si>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</si>
  <si>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</si>
  <si>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</si>
  <si>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</si>
  <si>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</si>
  <si>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</si>
  <si>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</si>
  <si>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</si>
  <si>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</si>
  <si>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</si>
  <si>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</si>
  <si>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</si>
  <si>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</si>
  <si>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</si>
  <si>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</si>
  <si>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</si>
  <si>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</si>
  <si>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</si>
  <si>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</si>
  <si>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</si>
  <si>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</si>
  <si>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</si>
  <si>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</si>
  <si>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</si>
  <si>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</si>
  <si>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</si>
  <si>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</si>
  <si>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</si>
  <si>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</si>
  <si>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</si>
  <si>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</si>
  <si>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</si>
  <si>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</si>
  <si>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</si>
  <si>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</si>
  <si>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</si>
  <si>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</si>
  <si>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</si>
  <si>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</si>
  <si>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</si>
  <si>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</si>
  <si>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</si>
  <si>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</si>
  <si>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</si>
  <si>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</si>
  <si>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</si>
  <si>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</si>
  <si>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</si>
  <si>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</si>
  <si>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</si>
  <si>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</si>
  <si>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</si>
  <si>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</si>
  <si>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</si>
  <si>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</si>
  <si>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</si>
  <si>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</si>
  <si>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</si>
  <si>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</si>
  <si>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</si>
  <si>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</si>
  <si>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</si>
  <si>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</si>
  <si>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</si>
  <si>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</si>
  <si>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</si>
  <si>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</si>
  <si>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</si>
  <si>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</si>
  <si>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</si>
  <si>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</si>
  <si>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</si>
  <si>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</si>
  <si>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</si>
  <si>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</si>
  <si>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</si>
  <si>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</si>
  <si>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</si>
  <si>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</si>
  <si>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</si>
  <si>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</si>
  <si>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</si>
  <si>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</si>
  <si>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</si>
  <si>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</si>
  <si>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</si>
  <si>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</si>
  <si>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</si>
  <si>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</si>
  <si>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</si>
  <si>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</si>
  <si>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</si>
  <si>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</si>
  <si>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</si>
  <si>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</si>
  <si>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</si>
  <si>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</si>
  <si>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</si>
  <si>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</si>
  <si>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</si>
  <si>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</si>
  <si>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</si>
  <si>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</si>
  <si>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</si>
  <si>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</si>
  <si>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</si>
  <si>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</si>
  <si>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</si>
  <si>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</si>
  <si>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</si>
  <si>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</si>
  <si>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</si>
  <si>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</si>
  <si>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</si>
  <si>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</si>
  <si>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</si>
  <si>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</si>
  <si>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</si>
  <si>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</si>
  <si>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</si>
  <si>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</si>
  <si>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</si>
  <si>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</si>
  <si>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</si>
  <si>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</si>
  <si>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</si>
  <si>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</si>
  <si>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</si>
  <si>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</si>
  <si>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</si>
  <si>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</si>
  <si>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</si>
  <si>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</si>
  <si>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English</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</si>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</sst>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6" activeCellId="0" sqref="G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Values!B1 &amp; " " &amp; Values!B3</f>
        <v>Original beleuchtete Tastatur für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Original nicht beleuchtete Tastatur für Lenovo Thinkpad T520 T520i T420S T420 T420i T400S T410S T410 T410I T510 T510i W510 W520 X220T X220s X220i X220</v>
      </c>
      <c r="G5" s="38" t="s">
        <v>345</v>
      </c>
      <c r="H5" s="27" t="str">
        <f aca="false">IF(ISBLANK(Values!E4),"",Values!$B$16)</f>
        <v>laptop-computer-replacement-parts</v>
      </c>
      <c r="I5" s="27" t="str">
        <f aca="false">IF(ISBLANK(Values!E4),"","4730574031")</f>
        <v>4730574031</v>
      </c>
      <c r="J5" s="39" t="str">
        <f aca="false">IF(ISBLANK(Values!E4),"",Values!F4 )</f>
        <v>Lenovo T510 - DE</v>
      </c>
      <c r="K5" s="28" t="n">
        <f aca="false">IF(ISBLANK(Values!E4),"",IF(Values!J4, Values!$B$4, Values!$B$5))</f>
        <v>54.99</v>
      </c>
      <c r="L5" s="40"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ZUFRIEDENE KUNDEN WELTWEIT: Über 10.000 zufriedene Kunden weltweit. In Europa überholte Tastatur</v>
      </c>
      <c r="AJ5" s="42" t="str">
        <f aca="false">IF(ISBLANK(Values!E4),"","👉 "&amp;Values!H4&amp; " "&amp;Values!$B$24 &amp;" "&amp;Values!$B$3)</f>
        <v>👉 Deutsche Kompatibel mit Lenovo T520 T520i T420S T420 T420i T400S T410S T410 T410I T510 T510i W510 W520 X220T X220s X220i X220</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28" t="str">
        <f aca="false">IF(ISBLANK(Values!E4),"",Values!H4)</f>
        <v>Deutsche</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Original nicht beleuchtete Tastatur für Lenovo Thinkpad T520 T520i T420S T420 T420i T400S T410S T410 T410I T510 T510i W510 W520 X220T X220s X220i X220</v>
      </c>
      <c r="G6" s="38" t="s">
        <v>350</v>
      </c>
      <c r="H6" s="27" t="str">
        <f aca="false">IF(ISBLANK(Values!E5),"",Values!$B$16)</f>
        <v>laptop-computer-replacement-parts</v>
      </c>
      <c r="I6" s="27" t="str">
        <f aca="false">IF(ISBLANK(Values!E5),"","4730574031")</f>
        <v>4730574031</v>
      </c>
      <c r="J6" s="39" t="str">
        <f aca="false">IF(ISBLANK(Values!E5),"",Values!F5 )</f>
        <v>Lenovo T510 - FR</v>
      </c>
      <c r="K6" s="28" t="n">
        <f aca="false">IF(ISBLANK(Values!E5),"",IF(Values!J5, Values!$B$4, Values!$B$5))</f>
        <v>54.99</v>
      </c>
      <c r="L6" s="40"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ZUFRIEDENE KUNDEN WELTWEIT: Über 10.000 zufriedene Kunden weltweit. In Europa überholte Tastatur</v>
      </c>
      <c r="AJ6" s="42" t="str">
        <f aca="false">IF(ISBLANK(Values!E5),"","👉 "&amp;Values!H5&amp; " "&amp;Values!$B$24 &amp;" "&amp;Values!$B$3)</f>
        <v>👉 Französisch Kompatibel mit Lenovo T520 T520i T420S T420 T420i T400S T410S T410 T410I T510 T510i W510 W520 X220T X220s X220i X220</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28" t="str">
        <f aca="false">IF(ISBLANK(Values!E5),"",Values!H5)</f>
        <v>Französisch</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Original nicht beleuchtete Tastatur für Lenovo Thinkpad T520 T520i T420S T420 T420i T400S T410S T410 T410I T510 T510i W510 W520 X220T X220s X220i X220</v>
      </c>
      <c r="G7" s="38" t="str">
        <f aca="false">IF(ISBLANK(Values!E6),"","TellusRem")</f>
        <v>TellusRem</v>
      </c>
      <c r="H7" s="27" t="str">
        <f aca="false">IF(ISBLANK(Values!E6),"",Values!$B$16)</f>
        <v>laptop-computer-replacement-parts</v>
      </c>
      <c r="I7" s="27" t="str">
        <f aca="false">IF(ISBLANK(Values!E6),"","4730574031")</f>
        <v>4730574031</v>
      </c>
      <c r="J7" s="39" t="str">
        <f aca="false">IF(ISBLANK(Values!E6),"",Values!F6 )</f>
        <v>Lenovo T510 - IT</v>
      </c>
      <c r="K7" s="28" t="n">
        <f aca="false">IF(ISBLANK(Values!E6),"",IF(Values!J6, Values!$B$4, Values!$B$5))</f>
        <v>54.99</v>
      </c>
      <c r="L7" s="40"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ZUFRIEDENE KUNDEN WELTWEIT: Über 10.000 zufriedene Kunden weltweit. In Europa überholte Tastatur</v>
      </c>
      <c r="AJ7" s="42" t="str">
        <f aca="false">IF(ISBLANK(Values!E6),"","👉 "&amp;Values!H6&amp; " "&amp;Values!$B$24 &amp;" "&amp;Values!$B$3)</f>
        <v>👉 Italienisch Kompatibel mit Lenovo T520 T520i T420S T420 T420i T400S T410S T410 T410I T510 T510i W510 W520 X220T X220s X220i X220</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28" t="str">
        <f aca="false">IF(ISBLANK(Values!E6),"",Values!H6)</f>
        <v>Italienisch</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Original nicht beleuchtete Tastatur für Lenovo Thinkpad T520 T520i T420S T420 T420i T400S T410S T410 T410I T510 T510i W510 W520 X220T X220s X220i X220</v>
      </c>
      <c r="G8" s="38" t="str">
        <f aca="false">IF(ISBLANK(Values!E7),"","TellusRem")</f>
        <v>TellusRem</v>
      </c>
      <c r="H8" s="27" t="str">
        <f aca="false">IF(ISBLANK(Values!E7),"",Values!$B$16)</f>
        <v>laptop-computer-replacement-parts</v>
      </c>
      <c r="I8" s="27" t="str">
        <f aca="false">IF(ISBLANK(Values!E7),"","4730574031")</f>
        <v>4730574031</v>
      </c>
      <c r="J8" s="39" t="str">
        <f aca="false">IF(ISBLANK(Values!E7),"",Values!F7 )</f>
        <v>Lenovo T510 - ES</v>
      </c>
      <c r="K8" s="28" t="n">
        <f aca="false">IF(ISBLANK(Values!E7),"",IF(Values!J7, Values!$B$4, Values!$B$5))</f>
        <v>54.99</v>
      </c>
      <c r="L8" s="40"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ZUFRIEDENE KUNDEN WELTWEIT: Über 10.000 zufriedene Kunden weltweit. In Europa überholte Tastatur</v>
      </c>
      <c r="AJ8" s="42" t="str">
        <f aca="false">IF(ISBLANK(Values!E7),"","👉 "&amp;Values!H7&amp; " "&amp;Values!$B$24 &amp;" "&amp;Values!$B$3)</f>
        <v>👉 Spanisch Kompatibel mit Lenovo T520 T520i T420S T420 T420i T400S T410S T410 T410I T510 T510i W510 W520 X220T X220s X220i X220</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28" t="str">
        <f aca="false">IF(ISBLANK(Values!E7),"",Values!H7)</f>
        <v>Spanisch</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Original nicht beleuchtete Tastatur für Lenovo Thinkpad T520 T520i T420S T420 T420i T400S T410S T410 T410I T510 T510i W510 W520 X220T X220s X220i X220</v>
      </c>
      <c r="G9" s="38" t="s">
        <v>350</v>
      </c>
      <c r="H9" s="27" t="str">
        <f aca="false">IF(ISBLANK(Values!E8),"",Values!$B$16)</f>
        <v>laptop-computer-replacement-parts</v>
      </c>
      <c r="I9" s="27" t="str">
        <f aca="false">IF(ISBLANK(Values!E8),"","4730574031")</f>
        <v>4730574031</v>
      </c>
      <c r="J9" s="39" t="str">
        <f aca="false">IF(ISBLANK(Values!E8),"",Values!F8 )</f>
        <v>Lenovo T510 - UK</v>
      </c>
      <c r="K9" s="28" t="n">
        <f aca="false">IF(ISBLANK(Values!E8),"",IF(Values!J8, Values!$B$4, Values!$B$5))</f>
        <v>54.99</v>
      </c>
      <c r="L9" s="40"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ZUFRIEDENE KUNDEN WELTWEIT: Über 10.000 zufriedene Kunden weltweit. In Europa überholte Tastatur</v>
      </c>
      <c r="AJ9" s="42" t="str">
        <f aca="false">IF(ISBLANK(Values!E8),"","👉 "&amp;Values!H8&amp; " "&amp;Values!$B$24 &amp;" "&amp;Values!$B$3)</f>
        <v>👉 UK Kompatibel mit Lenovo T520 T520i T420S T420 T420i T400S T410S T410 T410I T510 T510i W510 W520 X220T X220s X220i X220</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Original nicht beleuchtete Tastatur für Lenovo Thinkpad T520 T520i T420S T420 T420i T400S T410S T410 T410I T510 T510i W510 W520 X220T X220s X220i X220</v>
      </c>
      <c r="G10" s="38"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T510 - NOR</v>
      </c>
      <c r="K10" s="28" t="n">
        <f aca="false">IF(ISBLANK(Values!E9),"",IF(Values!J9, Values!$B$4, Values!$B$5))</f>
        <v>54.99</v>
      </c>
      <c r="L10" s="40"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ZUFRIEDENE KUNDEN WELTWEIT: Über 10.000 zufriedene Kunden weltweit. In Europa überholte Tastatur</v>
      </c>
      <c r="AJ10" s="42" t="str">
        <f aca="false">IF(ISBLANK(Values!E9),"","👉 "&amp;Values!H9&amp; " "&amp;Values!$B$24 &amp;" "&amp;Values!$B$3)</f>
        <v>👉 Skandinavisch – Nordisch Kompatibel mit Lenovo T520 T520i T420S T420 T420i T400S T410S T410 T410I T510 T510i W510 W520 X220T X220s X220i X220</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28" t="str">
        <f aca="false">IF(ISBLANK(Values!E9),"",Values!H9)</f>
        <v>Skandinavisch – Nordisch</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Original nicht beleuchtete Tastatur für Lenovo Thinkpad T520 T520i T420S T420 T420i T400S T410S T410 T410I T510 T510i W510 W520 X220T X220s X220i X220</v>
      </c>
      <c r="G11" s="38"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T510 - BE</v>
      </c>
      <c r="K11" s="28" t="n">
        <f aca="false">IF(ISBLANK(Values!E10),"",IF(Values!J10, Values!$B$4, Values!$B$5))</f>
        <v>54.99</v>
      </c>
      <c r="L11" s="40"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ZUFRIEDENE KUNDEN WELTWEIT: Über 10.000 zufriedene Kunden weltweit. In Europa überholte Tastatur</v>
      </c>
      <c r="AJ11" s="42" t="str">
        <f aca="false">IF(ISBLANK(Values!E10),"","👉 "&amp;Values!H10&amp; " "&amp;Values!$B$24 &amp;" "&amp;Values!$B$3)</f>
        <v>👉 Belgier Kompatibel mit Lenovo T520 T520i T420S T420 T420i T400S T410S T410 T410I T510 T510i W510 W520 X220T X220s X220i X220</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28" t="str">
        <f aca="false">IF(ISBLANK(Values!E10),"",Values!H10)</f>
        <v>Belgier</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Original nicht beleuchtete Tastatur für Lenovo Thinkpad T520 T520i T420S T420 T420i T400S T410S T410 T410I T510 T510i W510 W520 X220T X220s X220i X220</v>
      </c>
      <c r="G12" s="38"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T510 - BG</v>
      </c>
      <c r="K12" s="28" t="n">
        <f aca="false">IF(ISBLANK(Values!E11),"",IF(Values!J11, Values!$B$4, Values!$B$5))</f>
        <v>54.99</v>
      </c>
      <c r="L12" s="40"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ZUFRIEDENE KUNDEN WELTWEIT: Über 10.000 zufriedene Kunden weltweit. In Europa überholte Tastatur</v>
      </c>
      <c r="AJ12" s="42" t="str">
        <f aca="false">IF(ISBLANK(Values!E11),"","👉 "&amp;Values!H11&amp; " "&amp;Values!$B$24 &amp;" "&amp;Values!$B$3)</f>
        <v>👉 Bulgarisch Kompatibel mit Lenovo T520 T520i T420S T420 T420i T400S T410S T410 T410I T510 T510i W510 W520 X220T X220s X220i X220</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28" t="str">
        <f aca="false">IF(ISBLANK(Values!E11),"",Values!H11)</f>
        <v>Bulgarisch</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Original nicht beleuchtete Tastatur für Lenovo Thinkpad T520 T520i T420S T420 T420i T400S T410S T410 T410I T510 T510i W510 W520 X220T X220s X220i X220</v>
      </c>
      <c r="G13" s="38"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T510 - CZ</v>
      </c>
      <c r="K13" s="28" t="n">
        <f aca="false">IF(ISBLANK(Values!E12),"",IF(Values!J12, Values!$B$4, Values!$B$5))</f>
        <v>54.99</v>
      </c>
      <c r="L13" s="40"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ZUFRIEDENE KUNDEN WELTWEIT: Über 10.000 zufriedene Kunden weltweit. In Europa überholte Tastatur</v>
      </c>
      <c r="AJ13" s="42" t="str">
        <f aca="false">IF(ISBLANK(Values!E12),"","👉 "&amp;Values!H12&amp; " "&amp;Values!$B$24 &amp;" "&amp;Values!$B$3)</f>
        <v>👉 Tschechisch Kompatibel mit Lenovo T520 T520i T420S T420 T420i T400S T410S T410 T410I T510 T510i W510 W520 X220T X220s X220i X220</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28" t="str">
        <f aca="false">IF(ISBLANK(Values!E12),"",Values!H12)</f>
        <v>Tschechisch</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Original nicht beleuchtete Tastatur für Lenovo Thinkpad T520 T520i T420S T420 T420i T400S T410S T410 T410I T510 T510i W510 W520 X220T X220s X220i X220</v>
      </c>
      <c r="G14" s="38"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T510 - DK</v>
      </c>
      <c r="K14" s="28" t="n">
        <f aca="false">IF(ISBLANK(Values!E13),"",IF(Values!J13, Values!$B$4, Values!$B$5))</f>
        <v>54.99</v>
      </c>
      <c r="L14" s="40"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ZUFRIEDENE KUNDEN WELTWEIT: Über 10.000 zufriedene Kunden weltweit. In Europa überholte Tastatur</v>
      </c>
      <c r="AJ14" s="42" t="str">
        <f aca="false">IF(ISBLANK(Values!E13),"","👉 "&amp;Values!H13&amp; " "&amp;Values!$B$24 &amp;" "&amp;Values!$B$3)</f>
        <v>👉 Dänisch Kompatibel mit Lenovo T520 T520i T420S T420 T420i T400S T410S T410 T410I T510 T510i W510 W520 X220T X220s X220i X220</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28" t="str">
        <f aca="false">IF(ISBLANK(Values!E13),"",Values!H13)</f>
        <v>Dänisch</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Original nicht beleuchtete Tastatur für Lenovo Thinkpad T520 T520i T420S T420 T420i T400S T410S T410 T410I T510 T510i W510 W520 X220T X220s X220i X220</v>
      </c>
      <c r="G15" s="38"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T510 - HU</v>
      </c>
      <c r="K15" s="28" t="n">
        <f aca="false">IF(ISBLANK(Values!E14),"",IF(Values!J14, Values!$B$4, Values!$B$5))</f>
        <v>54.99</v>
      </c>
      <c r="L15" s="40"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ZUFRIEDENE KUNDEN WELTWEIT: Über 10.000 zufriedene Kunden weltweit. In Europa überholte Tastatur</v>
      </c>
      <c r="AJ15" s="42" t="str">
        <f aca="false">IF(ISBLANK(Values!E14),"","👉 "&amp;Values!H14&amp; " "&amp;Values!$B$24 &amp;" "&amp;Values!$B$3)</f>
        <v>👉 Hungarisch Kompatibel mit Lenovo T520 T520i T420S T420 T420i T400S T410S T410 T410I T510 T510i W510 W520 X220T X220s X220i X220</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28" t="str">
        <f aca="false">IF(ISBLANK(Values!E14),"",Values!H14)</f>
        <v>Hungarisch</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Original nicht beleuchtete Tastatur für Lenovo Thinkpad T520 T520i T420S T420 T420i T400S T410S T410 T410I T510 T510i W510 W520 X220T X220s X220i X220</v>
      </c>
      <c r="G16" s="38"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T510 - NL</v>
      </c>
      <c r="K16" s="28" t="n">
        <f aca="false">IF(ISBLANK(Values!E15),"",IF(Values!J15, Values!$B$4, Values!$B$5))</f>
        <v>54.99</v>
      </c>
      <c r="L16" s="40"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ZUFRIEDENE KUNDEN WELTWEIT: Über 10.000 zufriedene Kunden weltweit. In Europa überholte Tastatur</v>
      </c>
      <c r="AJ16" s="42" t="str">
        <f aca="false">IF(ISBLANK(Values!E15),"","👉 "&amp;Values!H15&amp; " "&amp;Values!$B$24 &amp;" "&amp;Values!$B$3)</f>
        <v>👉 Niederländisch Kompatibel mit Lenovo T520 T520i T420S T420 T420i T400S T410S T410 T410I T510 T510i W510 W520 X220T X220s X220i X220</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28" t="str">
        <f aca="false">IF(ISBLANK(Values!E15),"",Values!H15)</f>
        <v>Niederländisch</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Original nicht beleuchtete Tastatur für Lenovo Thinkpad T520 T520i T420S T420 T420i T400S T410S T410 T410I T510 T510i W510 W520 X220T X220s X220i X220</v>
      </c>
      <c r="G17" s="38"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T510 - NO</v>
      </c>
      <c r="K17" s="28" t="n">
        <f aca="false">IF(ISBLANK(Values!E16),"",IF(Values!J16, Values!$B$4, Values!$B$5))</f>
        <v>54.99</v>
      </c>
      <c r="L17" s="40"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ZUFRIEDENE KUNDEN WELTWEIT: Über 10.000 zufriedene Kunden weltweit. In Europa überholte Tastatur</v>
      </c>
      <c r="AJ17" s="42" t="str">
        <f aca="false">IF(ISBLANK(Values!E16),"","👉 "&amp;Values!H16&amp; " "&amp;Values!$B$24 &amp;" "&amp;Values!$B$3)</f>
        <v>👉 norwegisch Kompatibel mit Lenovo T520 T520i T420S T420 T420i T400S T410S T410 T410I T510 T510i W510 W520 X220T X220s X220i X220</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28" t="str">
        <f aca="false">IF(ISBLANK(Values!E16),"",Values!H16)</f>
        <v>norwegisch</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Original nicht beleuchtete Tastatur für Lenovo Thinkpad T520 T520i T420S T420 T420i T400S T410S T410 T410I T510 T510i W510 W520 X220T X220s X220i X220</v>
      </c>
      <c r="G18" s="38"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T510 - PL</v>
      </c>
      <c r="K18" s="28" t="n">
        <f aca="false">IF(ISBLANK(Values!E17),"",IF(Values!J17, Values!$B$4, Values!$B$5))</f>
        <v>54.99</v>
      </c>
      <c r="L18" s="40"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ZUFRIEDENE KUNDEN WELTWEIT: Über 10.000 zufriedene Kunden weltweit. In Europa überholte Tastatur</v>
      </c>
      <c r="AJ18" s="42" t="str">
        <f aca="false">IF(ISBLANK(Values!E17),"","👉 "&amp;Values!H17&amp; " "&amp;Values!$B$24 &amp;" "&amp;Values!$B$3)</f>
        <v>👉 Polieren Kompatibel mit Lenovo T520 T520i T420S T420 T420i T400S T410S T410 T410I T510 T510i W510 W520 X220T X220s X220i X220</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28" t="str">
        <f aca="false">IF(ISBLANK(Values!E17),"",Values!H17)</f>
        <v>Polieren</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Original nicht beleuchtete Tastatur für Lenovo Thinkpad T520 T520i T420S T420 T420i T400S T410S T410 T410I T510 T510i W510 W520 X220T X220s X220i X220</v>
      </c>
      <c r="G19" s="38"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T510 - PT</v>
      </c>
      <c r="K19" s="28" t="n">
        <f aca="false">IF(ISBLANK(Values!E18),"",IF(Values!J18, Values!$B$4, Values!$B$5))</f>
        <v>54.99</v>
      </c>
      <c r="L19" s="40"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ZUFRIEDENE KUNDEN WELTWEIT: Über 10.000 zufriedene Kunden weltweit. In Europa überholte Tastatur</v>
      </c>
      <c r="AJ19" s="42" t="str">
        <f aca="false">IF(ISBLANK(Values!E18),"","👉 "&amp;Values!H18&amp; " "&amp;Values!$B$24 &amp;" "&amp;Values!$B$3)</f>
        <v>👉 Portugiesisch Kompatibel mit Lenovo T520 T520i T420S T420 T420i T400S T410S T410 T410I T510 T510i W510 W520 X220T X220s X220i X220</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28" t="str">
        <f aca="false">IF(ISBLANK(Values!E18),"",Values!H18)</f>
        <v>Portugiesisch</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Original nicht beleuchtete Tastatur für Lenovo Thinkpad T520 T520i T420S T420 T420i T400S T410S T410 T410I T510 T510i W510 W520 X220T X220s X220i X220</v>
      </c>
      <c r="G20" s="38"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T510 - SE/FI</v>
      </c>
      <c r="K20" s="28" t="n">
        <f aca="false">IF(ISBLANK(Values!E19),"",IF(Values!J19, Values!$B$4, Values!$B$5))</f>
        <v>54.99</v>
      </c>
      <c r="L20" s="40"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ZUFRIEDENE KUNDEN WELTWEIT: Über 10.000 zufriedene Kunden weltweit. In Europa überholte Tastatur</v>
      </c>
      <c r="AJ20" s="42" t="str">
        <f aca="false">IF(ISBLANK(Values!E19),"","👉 "&amp;Values!H19&amp; " "&amp;Values!$B$24 &amp;" "&amp;Values!$B$3)</f>
        <v>👉 Schwedisch -  finnisch Kompatibel mit Lenovo T520 T520i T420S T420 T420i T400S T410S T410 T410I T510 T510i W510 W520 X220T X220s X220i X220</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28" t="str">
        <f aca="false">IF(ISBLANK(Values!E19),"",Values!H19)</f>
        <v>Schwedisch -  finnisch</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Original nicht beleuchtete Tastatur für Lenovo Thinkpad T520 T520i T420S T420 T420i T400S T410S T410 T410I T510 T510i W510 W520 X220T X220s X220i X220</v>
      </c>
      <c r="G21" s="38"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T510 - CH</v>
      </c>
      <c r="K21" s="28" t="n">
        <f aca="false">IF(ISBLANK(Values!E20),"",IF(Values!J20, Values!$B$4, Values!$B$5))</f>
        <v>54.99</v>
      </c>
      <c r="L21" s="40"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ZUFRIEDENE KUNDEN WELTWEIT: Über 10.000 zufriedene Kunden weltweit. In Europa überholte Tastatur</v>
      </c>
      <c r="AJ21" s="42" t="str">
        <f aca="false">IF(ISBLANK(Values!E20),"","👉 "&amp;Values!H20&amp; " "&amp;Values!$B$24 &amp;" "&amp;Values!$B$3)</f>
        <v>👉 Schweizerisch Kompatibel mit Lenovo T520 T520i T420S T420 T420i T400S T410S T410 T410I T510 T510i W510 W520 X220T X220s X220i X220</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28" t="str">
        <f aca="false">IF(ISBLANK(Values!E20),"",Values!H20)</f>
        <v>Schweizerisch</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Original nicht beleuchtete Tastatur für Lenovo Thinkpad T520 T520i T420S T420 T420i T400S T410S T410 T410I T510 T510i W510 W520 X220T X220s X220i X220</v>
      </c>
      <c r="G22" s="38"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T510 - US INT</v>
      </c>
      <c r="K22" s="28" t="n">
        <f aca="false">IF(ISBLANK(Values!E21),"",IF(Values!J21, Values!$B$4, Values!$B$5))</f>
        <v>54.99</v>
      </c>
      <c r="L22" s="40"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ZUFRIEDENE KUNDEN WELTWEIT: Über 10.000 zufriedene Kunden weltweit. In Europa überholte Tastatur</v>
      </c>
      <c r="AJ22" s="42" t="str">
        <f aca="false">IF(ISBLANK(Values!E21),"","👉 "&amp;Values!H21&amp; " "&amp;Values!$B$24 &amp;" "&amp;Values!$B$3)</f>
        <v>👉 US International Kompatibel mit Lenovo T520 T520i T420S T420 T420i T400S T410S T410 T410I T510 T510i W510 W520 X220T X220s X220i X220</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28" t="str">
        <f aca="false">IF(ISBLANK(Values!E21),"",Values!H21)</f>
        <v>US International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Original nicht beleuchtete Tastatur für Lenovo Thinkpad T520 T520i T420S T420 T420i T400S T410S T410 T410I T510 T510i W510 W520 X220T X220s X220i X220</v>
      </c>
      <c r="G23" s="38"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T510 - RUS</v>
      </c>
      <c r="K23" s="28" t="n">
        <f aca="false">IF(ISBLANK(Values!E22),"",IF(Values!J22, Values!$B$4, Values!$B$5))</f>
        <v>54.99</v>
      </c>
      <c r="L23" s="40"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ZUFRIEDENE KUNDEN WELTWEIT: Über 10.000 zufriedene Kunden weltweit. In Europa überholte Tastatur</v>
      </c>
      <c r="AJ23" s="42" t="str">
        <f aca="false">IF(ISBLANK(Values!E22),"","👉 "&amp;Values!H22&amp; " "&amp;Values!$B$24 &amp;" "&amp;Values!$B$3)</f>
        <v>👉 Russisch Kompatibel mit Lenovo T520 T520i T420S T420 T420i T400S T410S T410 T410I T510 T510i W510 W520 X220T X220s X220i X220</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28" t="str">
        <f aca="false">IF(ISBLANK(Values!E22),"",Values!H22)</f>
        <v>Russisch</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Original nicht beleuchtete Tastatur für Lenovo Thinkpad T520 T520i T420S T420 T420i T400S T410S T410 T410I T510 T510i W510 W520 X220T X220s X220i X220</v>
      </c>
      <c r="G24" s="38" t="s">
        <v>350</v>
      </c>
      <c r="H24" s="27" t="str">
        <f aca="false">IF(ISBLANK(Values!E23),"",Values!$B$16)</f>
        <v>laptop-computer-replacement-parts</v>
      </c>
      <c r="I24" s="27" t="str">
        <f aca="false">IF(ISBLANK(Values!E23),"","4730574031")</f>
        <v>4730574031</v>
      </c>
      <c r="J24" s="39" t="str">
        <f aca="false">IF(ISBLANK(Values!E23),"",Values!F23 )</f>
        <v>Lenovo T510 - US</v>
      </c>
      <c r="K24" s="28" t="n">
        <f aca="false">IF(ISBLANK(Values!E23),"",IF(Values!J23, Values!$B$4, Values!$B$5))</f>
        <v>54.99</v>
      </c>
      <c r="L24" s="40"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ZUFRIEDENE KUNDEN WELTWEIT: Über 10.000 zufriedene Kunden weltweit. In Europa überholte Tastatur</v>
      </c>
      <c r="AJ24" s="42" t="str">
        <f aca="false">IF(ISBLANK(Values!E23),"","👉 "&amp;Values!H23&amp; " "&amp;Values!$B$24 &amp;" "&amp;Values!$B$3)</f>
        <v>👉 US Kompatibel mit Lenovo T520 T520i T420S T420 T420i T400S T410S T410 T410I T510 T510i W510 W520 X220T X220s X220i X220</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8"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8"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8"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8"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8"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8"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8"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8"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8"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8"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8"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8"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8"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8"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8"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8"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8"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8"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8"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8" t="s">
        <v>350</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8"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8"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8"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8"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8"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8"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8"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8"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8"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8"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8"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8"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8"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8"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8"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8"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8"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8"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8"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8"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8"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8"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8"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8"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8"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8"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8"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8"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8"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8"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8"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8"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8"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8"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8"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8"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8"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8"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8"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8"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8"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8"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8"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8"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8"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8"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8"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8"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8"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8"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8"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8"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8"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8"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8"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8"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8"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8"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8"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8"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8"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8"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8"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8"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8"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8"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8"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8"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8"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8"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8"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8"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8"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8"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8"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8"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8"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8"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8"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8"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8"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8"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8"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8"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8"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8"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8"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8"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8"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8"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8"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8"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8"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8"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8"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8"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8"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8"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8"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8"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8"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8"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8"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8"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8"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8"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8"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8"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8"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8"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8"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8"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8"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8"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8"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8"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8"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8"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8"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8"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8"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8"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8"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8"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8"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8"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8"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8"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8"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8"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8"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8"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8"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8"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8"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8"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8"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8"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8"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8"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8"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8"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8"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8"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8"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8"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8"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8"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8"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8"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8"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8"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8"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8"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8"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8"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8"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8"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8"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8"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82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35.05" hidden="false" customHeight="false" outlineLevel="0" collapsed="false">
      <c r="A4" s="44" t="s">
        <v>368</v>
      </c>
      <c r="B4" s="48" t="n">
        <v>59.75</v>
      </c>
      <c r="E4" s="49" t="n">
        <v>5714401510017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n">
        <f aca="false">FALSE()</f>
        <v>0</v>
      </c>
      <c r="K4" s="49" t="s">
        <v>371</v>
      </c>
      <c r="L4" s="53" t="n">
        <f aca="false">TRUE()</f>
        <v>1</v>
      </c>
      <c r="M4" s="54"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4"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6" t="n">
        <f aca="false">MATCH(G4,options!$D$1:$D$20,0)</f>
        <v>1</v>
      </c>
    </row>
    <row r="5" customFormat="false" ht="35.05" hidden="false" customHeight="false" outlineLevel="0" collapsed="false">
      <c r="A5" s="44" t="s">
        <v>372</v>
      </c>
      <c r="B5" s="48" t="n">
        <v>54.99</v>
      </c>
      <c r="E5" s="49" t="n">
        <v>5714401510024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n">
        <f aca="false">FALSE()</f>
        <v>0</v>
      </c>
      <c r="K5" s="49" t="s">
        <v>375</v>
      </c>
      <c r="L5" s="53" t="n">
        <f aca="false">TRUE()</f>
        <v>1</v>
      </c>
      <c r="M5" s="54"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4"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6" t="n">
        <f aca="false">MATCH(G5,options!$D$1:$D$20,0)</f>
        <v>2</v>
      </c>
    </row>
    <row r="6" customFormat="false" ht="35.05" hidden="false" customHeight="false" outlineLevel="0" collapsed="false">
      <c r="A6" s="44" t="s">
        <v>376</v>
      </c>
      <c r="B6" s="57" t="s">
        <v>377</v>
      </c>
      <c r="E6" s="49" t="n">
        <v>5714401510031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n">
        <f aca="false">FALSE()</f>
        <v>0</v>
      </c>
      <c r="K6" s="49" t="s">
        <v>380</v>
      </c>
      <c r="L6" s="53" t="n">
        <f aca="false">TRUE()</f>
        <v>1</v>
      </c>
      <c r="M6" s="54"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4"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6" t="n">
        <f aca="false">MATCH(G6,options!$D$1:$D$20,0)</f>
        <v>3</v>
      </c>
      <c r="AK6" s="0" t="s">
        <v>381</v>
      </c>
    </row>
    <row r="7" customFormat="false" ht="35.05" hidden="false" customHeight="false" outlineLevel="0" collapsed="false">
      <c r="A7" s="44" t="s">
        <v>382</v>
      </c>
      <c r="B7" s="58" t="n">
        <v>41</v>
      </c>
      <c r="E7" s="49" t="n">
        <v>5714401510048</v>
      </c>
      <c r="F7" s="49" t="s">
        <v>383</v>
      </c>
      <c r="G7" s="50"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n">
        <f aca="false">FALSE()</f>
        <v>0</v>
      </c>
      <c r="K7" s="49" t="s">
        <v>385</v>
      </c>
      <c r="L7" s="53" t="n">
        <f aca="false">TRUE()</f>
        <v>1</v>
      </c>
      <c r="M7" s="54"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4"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6" t="n">
        <f aca="false">MATCH(G7,options!$D$1:$D$20,0)</f>
        <v>4</v>
      </c>
    </row>
    <row r="8" customFormat="false" ht="35.05" hidden="false" customHeight="false" outlineLevel="0" collapsed="false">
      <c r="A8" s="44" t="s">
        <v>386</v>
      </c>
      <c r="B8" s="58" t="n">
        <v>17</v>
      </c>
      <c r="E8" s="49" t="n">
        <v>5714401510055</v>
      </c>
      <c r="F8" s="49" t="s">
        <v>387</v>
      </c>
      <c r="G8" s="50"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389</v>
      </c>
      <c r="L8" s="53" t="n">
        <f aca="false">TRUE()</f>
        <v>1</v>
      </c>
      <c r="M8" s="54"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4"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6" t="n">
        <f aca="false">MATCH(G8,options!$D$1:$D$20,0)</f>
        <v>5</v>
      </c>
    </row>
    <row r="9" customFormat="false" ht="12.8" hidden="false" customHeight="false" outlineLevel="0" collapsed="false">
      <c r="A9" s="44" t="s">
        <v>390</v>
      </c>
      <c r="B9" s="58" t="str">
        <f aca="false">IF(B6=options!C1,"5","3")</f>
        <v>5</v>
      </c>
      <c r="E9" s="49" t="n">
        <v>5714401510062</v>
      </c>
      <c r="F9" s="49" t="s">
        <v>391</v>
      </c>
      <c r="G9" s="50"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393</v>
      </c>
      <c r="B10" s="59"/>
      <c r="E10" s="49" t="n">
        <v>5714401510079</v>
      </c>
      <c r="F10" s="49" t="s">
        <v>394</v>
      </c>
      <c r="G10" s="50"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n">
        <f aca="false">FALSE()</f>
        <v>0</v>
      </c>
      <c r="K10" s="49"/>
      <c r="L10" s="53" t="n">
        <f aca="false">FALSE()</f>
        <v>0</v>
      </c>
      <c r="M10" s="54" t="str">
        <f aca="false">IF(ISBLANK(K10),"",IF(L10, "https://raw.githubusercontent.com/PatrickVibild/TellusAmazonPictures/master/pictures/"&amp;K10&amp;"/1.jpg","https://download.lenovo.com/Images/Parts/"&amp;K10&amp;"/"&amp;K10&amp;"_A.jpg"))</f>
        <v/>
      </c>
      <c r="N10" s="54" t="str">
        <f aca="false">IF(ISBLANK(K10),"",IF(L10, "https://raw.githubusercontent.com/PatrickVibild/TellusAmazonPictures/master/pictures/"&amp;K10&amp;"/2.jpg","https://download.lenovo.com/Images/Parts/"&amp;K10&amp;"/"&amp;K10&amp;"_B.jpg"))</f>
        <v/>
      </c>
      <c r="O10" s="55"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396</v>
      </c>
      <c r="B11" s="60" t="n">
        <v>150</v>
      </c>
      <c r="E11" s="49" t="n">
        <v>5714401510086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n">
        <f aca="false">FALSE()</f>
        <v>0</v>
      </c>
      <c r="K11" s="49"/>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5714401510093</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1" t="n">
        <f aca="false">TRUE()</f>
        <v>1</v>
      </c>
      <c r="J12" s="52" t="n">
        <f aca="false">FALSE()</f>
        <v>0</v>
      </c>
      <c r="K12" s="49"/>
      <c r="L12" s="53" t="n">
        <f aca="false">FALSE()</f>
        <v>0</v>
      </c>
      <c r="M12" s="54" t="str">
        <f aca="false">IF(ISBLANK(K12),"",IF(L12, "https://raw.githubusercontent.com/PatrickVibild/TellusAmazonPictures/master/pictures/"&amp;K12&amp;"/1.jpg","https://download.lenovo.com/Images/Parts/"&amp;K12&amp;"/"&amp;K12&amp;"_A.jpg"))</f>
        <v/>
      </c>
      <c r="N12" s="54" t="str">
        <f aca="false">IF(ISBLANK(K12),"",IF(L12, "https://raw.githubusercontent.com/PatrickVibild/TellusAmazonPictures/master/pictures/"&amp;K12&amp;"/2.jpg","https://download.lenovo.com/Images/Parts/"&amp;K12&amp;"/"&amp;K12&amp;"_B.jpg"))</f>
        <v/>
      </c>
      <c r="O12" s="55"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401</v>
      </c>
      <c r="B13" s="49" t="s">
        <v>402</v>
      </c>
      <c r="E13" s="49" t="n">
        <v>5714401510109</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1" t="n">
        <f aca="false">TRUE()</f>
        <v>1</v>
      </c>
      <c r="J13" s="52" t="n">
        <f aca="false">FALSE()</f>
        <v>0</v>
      </c>
      <c r="K13" s="49"/>
      <c r="L13" s="53" t="n">
        <f aca="false">FALSE()</f>
        <v>0</v>
      </c>
      <c r="M13" s="54" t="str">
        <f aca="false">IF(ISBLANK(K13),"",IF(L13, "https://raw.githubusercontent.com/PatrickVibild/TellusAmazonPictures/master/pictures/"&amp;K13&amp;"/1.jpg","https://download.lenovo.com/Images/Parts/"&amp;K13&amp;"/"&amp;K13&amp;"_A.jpg"))</f>
        <v/>
      </c>
      <c r="N13" s="54" t="str">
        <f aca="false">IF(ISBLANK(K13),"",IF(L13, "https://raw.githubusercontent.com/PatrickVibild/TellusAmazonPictures/master/pictures/"&amp;K13&amp;"/2.jpg","https://download.lenovo.com/Images/Parts/"&amp;K13&amp;"/"&amp;K13&amp;"_B.jpg"))</f>
        <v/>
      </c>
      <c r="O13" s="55"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405</v>
      </c>
      <c r="B14" s="49" t="n">
        <v>5714401510222</v>
      </c>
      <c r="E14" s="49" t="n">
        <v>5714401510116</v>
      </c>
      <c r="F14" s="49"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5714401510123</v>
      </c>
      <c r="F15" s="49" t="s">
        <v>408</v>
      </c>
      <c r="G15" s="50"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1" t="n">
        <f aca="false">TRUE()</f>
        <v>1</v>
      </c>
      <c r="J15" s="52" t="n">
        <f aca="false">FALSE()</f>
        <v>0</v>
      </c>
      <c r="K15" s="49"/>
      <c r="L15" s="53" t="n">
        <f aca="false">FALSE()</f>
        <v>0</v>
      </c>
      <c r="M15" s="54" t="str">
        <f aca="false">IF(ISBLANK(K15),"",IF(L15, "https://raw.githubusercontent.com/PatrickVibild/TellusAmazonPictures/master/pictures/"&amp;K15&amp;"/1.jpg","https://download.lenovo.com/Images/Parts/"&amp;K15&amp;"/"&amp;K15&amp;"_A.jpg"))</f>
        <v/>
      </c>
      <c r="N15" s="54" t="str">
        <f aca="false">IF(ISBLANK(K15),"",IF(L15, "https://raw.githubusercontent.com/PatrickVibild/TellusAmazonPictures/master/pictures/"&amp;K15&amp;"/2.jpg","https://download.lenovo.com/Images/Parts/"&amp;K15&amp;"/"&amp;K15&amp;"_B.jpg"))</f>
        <v/>
      </c>
      <c r="O15" s="55"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410</v>
      </c>
      <c r="B16" s="45" t="s">
        <v>411</v>
      </c>
      <c r="E16" s="49" t="n">
        <v>5714401510130</v>
      </c>
      <c r="F16" s="49" t="s">
        <v>412</v>
      </c>
      <c r="G16" s="50"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5714401510147</v>
      </c>
      <c r="F17" s="49" t="s">
        <v>414</v>
      </c>
      <c r="G17" s="50"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416</v>
      </c>
      <c r="B18" s="60" t="n">
        <v>5</v>
      </c>
      <c r="E18" s="49" t="n">
        <v>5714401510154</v>
      </c>
      <c r="F18" s="49" t="s">
        <v>417</v>
      </c>
      <c r="G18" s="50"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5714401510161</v>
      </c>
      <c r="F19" s="49" t="s">
        <v>419</v>
      </c>
      <c r="G19" s="50"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421</v>
      </c>
      <c r="B20" s="61" t="s">
        <v>422</v>
      </c>
      <c r="E20" s="49" t="n">
        <v>5714401510178</v>
      </c>
      <c r="F20" s="49" t="s">
        <v>423</v>
      </c>
      <c r="G20" s="50"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1" t="n">
        <f aca="false">TRUE()</f>
        <v>1</v>
      </c>
      <c r="J20" s="52" t="n">
        <f aca="false">FALSE()</f>
        <v>0</v>
      </c>
      <c r="K20" s="49"/>
      <c r="L20" s="53" t="n">
        <f aca="false">FALSE()</f>
        <v>0</v>
      </c>
      <c r="M20" s="54" t="str">
        <f aca="false">IF(ISBLANK(K20),"",IF(L20, "https://raw.githubusercontent.com/PatrickVibild/TellusAmazonPictures/master/pictures/"&amp;K20&amp;"/1.jpg","https://download.lenovo.com/Images/Parts/"&amp;K20&amp;"/"&amp;K20&amp;"_A.jpg"))</f>
        <v/>
      </c>
      <c r="N20" s="54" t="str">
        <f aca="false">IF(ISBLANK(K20),"",IF(L20, "https://raw.githubusercontent.com/PatrickVibild/TellusAmazonPictures/master/pictures/"&amp;K20&amp;"/2.jpg","https://download.lenovo.com/Images/Parts/"&amp;K20&amp;"/"&amp;K20&amp;"_B.jpg"))</f>
        <v/>
      </c>
      <c r="O20" s="55"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35.05" hidden="false" customHeight="false" outlineLevel="0" collapsed="false">
      <c r="B21" s="59"/>
      <c r="E21" s="49" t="n">
        <v>5714401510185</v>
      </c>
      <c r="F21" s="49" t="s">
        <v>425</v>
      </c>
      <c r="G21" s="50"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FALSE()</f>
        <v>0</v>
      </c>
      <c r="K21" s="49" t="s">
        <v>427</v>
      </c>
      <c r="L21" s="53" t="n">
        <f aca="false">TRUE()</f>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6" t="n">
        <f aca="false">MATCH(G21,options!$D$1:$D$20,0)</f>
        <v>16</v>
      </c>
    </row>
    <row r="22" customFormat="false" ht="12.8" hidden="false" customHeight="false" outlineLevel="0" collapsed="false">
      <c r="B22" s="59"/>
      <c r="E22" s="49" t="n">
        <v>5714401510192</v>
      </c>
      <c r="F22" s="49" t="s">
        <v>428</v>
      </c>
      <c r="G22" s="50"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35.05" hidden="false" customHeight="false" outlineLevel="0" collapsed="false">
      <c r="A23" s="44" t="s">
        <v>430</v>
      </c>
      <c r="B23" s="45"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v>
      </c>
      <c r="E23" s="49" t="n">
        <v>5714401510208</v>
      </c>
      <c r="F23" s="49" t="s">
        <v>431</v>
      </c>
      <c r="G23" s="50"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TRUE()</f>
        <v>1</v>
      </c>
      <c r="J23" s="52" t="n">
        <f aca="false">FALSE()</f>
        <v>0</v>
      </c>
      <c r="K23" s="49" t="s">
        <v>433</v>
      </c>
      <c r="L23" s="53" t="n">
        <f aca="false">TRUE()</f>
        <v>1</v>
      </c>
      <c r="M23" s="54"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4"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5"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6" t="n">
        <f aca="false">MATCH(G23,options!$D$1:$D$20,0)</f>
        <v>18</v>
      </c>
    </row>
    <row r="24" customFormat="false" ht="12.8" hidden="false" customHeight="false" outlineLevel="0" collapsed="false">
      <c r="A24" s="44" t="s">
        <v>434</v>
      </c>
      <c r="B24" s="45" t="str">
        <f aca="false">IF(Values!$B$36=English!$B$2,English!B4, IF(Values!$B$36=German!$B$2,German!B4, IF(Values!$B$36=Italian!$B$2,Italian!B4, IF(Values!$B$36=Spanish!$B$2, Spanish!B4, IF(Values!$B$36=French!$B$2, French!B4, IF(Values!$B$36=Dutch!$B$2,Dutch!B4, IF(Values!$B$36=English!$D$32, English!D34, 0)))))))</f>
        <v>Kompatibel mit Lenovo</v>
      </c>
      <c r="E24" s="49"/>
      <c r="F24" s="49"/>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1" t="n">
        <f aca="false">TRUE()</f>
        <v>1</v>
      </c>
      <c r="J24" s="52" t="n">
        <f aca="false">TRUE()</f>
        <v>1</v>
      </c>
      <c r="K24" s="49"/>
      <c r="L24" s="53" t="n">
        <f aca="false">TRUE()</f>
        <v>1</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435</v>
      </c>
      <c r="B25" s="45"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49"/>
      <c r="F25" s="49"/>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1" t="n">
        <f aca="false">TRUE()</f>
        <v>1</v>
      </c>
      <c r="J25" s="52" t="n">
        <f aca="false">TRUE()</f>
        <v>1</v>
      </c>
      <c r="K25" s="49"/>
      <c r="L25" s="53" t="n">
        <f aca="false">TRUE()</f>
        <v>1</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436</v>
      </c>
      <c r="B26" s="45"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49"/>
      <c r="F26" s="49"/>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1" t="n">
        <f aca="false">TRUE()</f>
        <v>1</v>
      </c>
      <c r="J26" s="52" t="n">
        <f aca="false">TRUE()</f>
        <v>1</v>
      </c>
      <c r="K26" s="49"/>
      <c r="L26" s="53" t="n">
        <f aca="false">TRUE()</f>
        <v>1</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435</v>
      </c>
      <c r="B27" s="45"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49"/>
      <c r="F27" s="49"/>
      <c r="G27" s="50"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1" t="n">
        <f aca="false">TRUE()</f>
        <v>1</v>
      </c>
      <c r="J27" s="52" t="n">
        <f aca="false">TRUE()</f>
        <v>1</v>
      </c>
      <c r="K27" s="49"/>
      <c r="L27" s="53" t="n">
        <f aca="false">TRUE()</f>
        <v>1</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c r="F28" s="49"/>
      <c r="G28" s="50"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c r="L28" s="53" t="n">
        <f aca="false">TRUE()</f>
        <v>1</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437</v>
      </c>
      <c r="B29" s="45"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9"/>
      <c r="F29" s="49"/>
      <c r="G29" s="50"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c r="F30" s="49"/>
      <c r="G30" s="50"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1" t="n">
        <f aca="false">TRUE()</f>
        <v>1</v>
      </c>
      <c r="J30" s="52" t="n">
        <f aca="false">TRUE()</f>
        <v>1</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438</v>
      </c>
      <c r="B31" s="45"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9"/>
      <c r="F31" s="49"/>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1" t="n">
        <f aca="false">TRUE()</f>
        <v>1</v>
      </c>
      <c r="J31" s="52" t="n">
        <f aca="false">TRUE()</f>
        <v>1</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c r="F32" s="49"/>
      <c r="G32" s="50"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1" t="n">
        <f aca="false">TRUE()</f>
        <v>1</v>
      </c>
      <c r="J32" s="52" t="n">
        <f aca="false">TRUE()</f>
        <v>1</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439</v>
      </c>
      <c r="B33" s="45"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49"/>
      <c r="F33" s="49"/>
      <c r="G33" s="50"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1" t="n">
        <f aca="false">TRUE()</f>
        <v>1</v>
      </c>
      <c r="J33" s="52" t="n">
        <f aca="false">TRUE()</f>
        <v>1</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c r="F34" s="49"/>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c r="F35" s="49"/>
      <c r="G35" s="50"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1" t="n">
        <f aca="false">TRUE()</f>
        <v>1</v>
      </c>
      <c r="J35" s="52" t="n">
        <f aca="false">TRUE()</f>
        <v>1</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440</v>
      </c>
      <c r="B36" s="61" t="s">
        <v>370</v>
      </c>
      <c r="E36" s="49"/>
      <c r="F36" s="49"/>
      <c r="G36" s="50"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441</v>
      </c>
      <c r="B37" s="61" t="s">
        <v>442</v>
      </c>
      <c r="E37" s="49"/>
      <c r="F37" s="49"/>
      <c r="G37" s="50"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1" t="n">
        <f aca="false">TRUE()</f>
        <v>1</v>
      </c>
      <c r="J37" s="52" t="n">
        <f aca="false">TRUE()</f>
        <v>1</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c r="F38" s="49"/>
      <c r="G38" s="50"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c r="F39" s="49"/>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c r="F40" s="49"/>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1" t="n">
        <f aca="false">TRUE()</f>
        <v>1</v>
      </c>
      <c r="J40" s="52" t="n">
        <f aca="false">TRUE()</f>
        <v>1</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c r="F41" s="49"/>
      <c r="G41" s="50"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n">
        <f aca="false">TRUE()</f>
        <v>1</v>
      </c>
      <c r="K41" s="49"/>
      <c r="L41" s="53" t="n">
        <f aca="false">TRUE()</f>
        <v>1</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c r="F42" s="49"/>
      <c r="G42" s="50"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c r="F43" s="49"/>
      <c r="G43" s="50"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n">
        <f aca="false">TRUE()</f>
        <v>1</v>
      </c>
      <c r="K43" s="49"/>
      <c r="L43" s="53" t="n">
        <f aca="false">TRUE()</f>
        <v>1</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2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6" t="n">
        <f aca="false">TRUE()</f>
        <v>1</v>
      </c>
      <c r="C1" s="0" t="s">
        <v>377</v>
      </c>
      <c r="D1" s="50" t="s">
        <v>370</v>
      </c>
      <c r="F1" s="0" t="s">
        <v>443</v>
      </c>
      <c r="G1" s="0" t="s">
        <v>442</v>
      </c>
    </row>
    <row r="2" customFormat="false" ht="12.8" hidden="false" customHeight="false" outlineLevel="0" collapsed="false">
      <c r="A2" s="0" t="s">
        <v>444</v>
      </c>
      <c r="B2" s="66" t="n">
        <f aca="false">FALSE()</f>
        <v>0</v>
      </c>
      <c r="C2" s="0" t="s">
        <v>445</v>
      </c>
      <c r="D2" s="50" t="s">
        <v>374</v>
      </c>
      <c r="F2" s="0" t="s">
        <v>374</v>
      </c>
      <c r="G2" s="0" t="s">
        <v>432</v>
      </c>
    </row>
    <row r="3" customFormat="false" ht="12.8" hidden="false" customHeight="false" outlineLevel="0" collapsed="false">
      <c r="A3" s="0" t="s">
        <v>446</v>
      </c>
      <c r="C3" s="0" t="s">
        <v>447</v>
      </c>
      <c r="D3" s="50" t="s">
        <v>379</v>
      </c>
      <c r="F3" s="0" t="s">
        <v>370</v>
      </c>
    </row>
    <row r="4" customFormat="false" ht="12.8" hidden="false" customHeight="false" outlineLevel="0" collapsed="false">
      <c r="D4" s="50" t="s">
        <v>384</v>
      </c>
      <c r="F4" s="0" t="s">
        <v>379</v>
      </c>
    </row>
    <row r="5" customFormat="false" ht="12.8" hidden="false" customHeight="false" outlineLevel="0" collapsed="false">
      <c r="D5" s="50" t="s">
        <v>388</v>
      </c>
      <c r="F5" s="0" t="s">
        <v>384</v>
      </c>
    </row>
    <row r="6" customFormat="false" ht="12.8" hidden="false" customHeight="false" outlineLevel="0" collapsed="false">
      <c r="D6" s="50" t="s">
        <v>392</v>
      </c>
      <c r="F6" s="0" t="s">
        <v>409</v>
      </c>
    </row>
    <row r="7" customFormat="false" ht="12.8" hidden="false" customHeight="false" outlineLevel="0" collapsed="false">
      <c r="D7" s="50" t="s">
        <v>395</v>
      </c>
    </row>
    <row r="8" customFormat="false" ht="12.8" hidden="false" customHeight="false" outlineLevel="0" collapsed="false">
      <c r="D8" s="50" t="s">
        <v>398</v>
      </c>
    </row>
    <row r="9" customFormat="false" ht="12.8" hidden="false" customHeight="false" outlineLevel="0" collapsed="false">
      <c r="D9" s="50" t="s">
        <v>404</v>
      </c>
    </row>
    <row r="10" customFormat="false" ht="12.8" hidden="false" customHeight="false" outlineLevel="0" collapsed="false">
      <c r="D10" s="50" t="s">
        <v>409</v>
      </c>
    </row>
    <row r="11" customFormat="false" ht="12.8" hidden="false" customHeight="false" outlineLevel="0" collapsed="false">
      <c r="D11" s="50" t="s">
        <v>413</v>
      </c>
    </row>
    <row r="12" customFormat="false" ht="12.8" hidden="false" customHeight="false" outlineLevel="0" collapsed="false">
      <c r="D12" s="50" t="s">
        <v>415</v>
      </c>
    </row>
    <row r="13" customFormat="false" ht="12.8" hidden="false" customHeight="false" outlineLevel="0" collapsed="false">
      <c r="D13" s="50" t="s">
        <v>418</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426</v>
      </c>
    </row>
    <row r="17" customFormat="false" ht="12.8" hidden="false" customHeight="false" outlineLevel="0" collapsed="false">
      <c r="D17" s="50" t="s">
        <v>429</v>
      </c>
    </row>
    <row r="18" customFormat="false" ht="12.8" hidden="false" customHeight="false" outlineLevel="0" collapsed="false">
      <c r="D18" s="50" t="s">
        <v>432</v>
      </c>
    </row>
    <row r="19" customFormat="false" ht="12.8" hidden="false" customHeight="false" outlineLevel="0" collapsed="false">
      <c r="D19" s="50" t="s">
        <v>407</v>
      </c>
    </row>
    <row r="20" customFormat="false" ht="12.8" hidden="false" customHeight="false" outlineLevel="0" collapsed="false">
      <c r="D20" s="50" t="s">
        <v>400</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443</v>
      </c>
    </row>
    <row r="3" customFormat="false" ht="14.9" hidden="false" customHeight="false" outlineLevel="0" collapsed="false">
      <c r="B3" s="68" t="s">
        <v>448</v>
      </c>
    </row>
    <row r="4" customFormat="false" ht="12.8" hidden="false" customHeight="false" outlineLevel="0" collapsed="false">
      <c r="B4" s="45" t="s">
        <v>449</v>
      </c>
    </row>
    <row r="5" customFormat="false" ht="12.8" hidden="false" customHeight="false" outlineLevel="0" collapsed="false">
      <c r="B5" s="45" t="s">
        <v>450</v>
      </c>
    </row>
    <row r="6" customFormat="false" ht="12.8" hidden="false" customHeight="false" outlineLevel="0" collapsed="false">
      <c r="B6" s="45" t="s">
        <v>451</v>
      </c>
    </row>
    <row r="7" customFormat="false" ht="12.8" hidden="false" customHeight="false" outlineLevel="0" collapsed="false">
      <c r="B7" s="45" t="s">
        <v>452</v>
      </c>
    </row>
    <row r="8" customFormat="false" ht="12.8" hidden="false" customHeight="false" outlineLevel="0" collapsed="false">
      <c r="B8" s="45" t="s">
        <v>453</v>
      </c>
    </row>
    <row r="9" customFormat="false" ht="12.8" hidden="false" customHeight="false" outlineLevel="0" collapsed="false">
      <c r="B9" s="45"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8" t="s">
        <v>457</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384</v>
      </c>
    </row>
    <row r="24" customFormat="false" ht="12.8" hidden="false" customHeight="false" outlineLevel="0" collapsed="false">
      <c r="B24" s="50" t="s">
        <v>388</v>
      </c>
    </row>
    <row r="25" customFormat="false" ht="12.8" hidden="false" customHeight="false" outlineLevel="0" collapsed="false">
      <c r="B25" s="50" t="s">
        <v>392</v>
      </c>
    </row>
    <row r="26" customFormat="false" ht="12.8" hidden="false" customHeight="false" outlineLevel="0" collapsed="false">
      <c r="B26" s="50" t="s">
        <v>395</v>
      </c>
    </row>
    <row r="27" customFormat="false" ht="12.8" hidden="false" customHeight="false" outlineLevel="0" collapsed="false">
      <c r="B27" s="50" t="s">
        <v>398</v>
      </c>
    </row>
    <row r="28" customFormat="false" ht="12.8" hidden="false" customHeight="false" outlineLevel="0" collapsed="false">
      <c r="B28" s="50" t="s">
        <v>404</v>
      </c>
    </row>
    <row r="29" customFormat="false" ht="12.8" hidden="false" customHeight="false" outlineLevel="0" collapsed="false">
      <c r="B29" s="50" t="s">
        <v>409</v>
      </c>
    </row>
    <row r="30" customFormat="false" ht="12.8" hidden="false" customHeight="false" outlineLevel="0" collapsed="false">
      <c r="B30" s="50" t="s">
        <v>413</v>
      </c>
    </row>
    <row r="31" customFormat="false" ht="12.8" hidden="false" customHeight="false" outlineLevel="0" collapsed="false">
      <c r="B31" s="50" t="s">
        <v>415</v>
      </c>
    </row>
    <row r="32" customFormat="false" ht="12.8" hidden="false" customHeight="false" outlineLevel="0" collapsed="false">
      <c r="B32" s="50" t="s">
        <v>418</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426</v>
      </c>
      <c r="D35" s="45"/>
    </row>
    <row r="36" customFormat="false" ht="12.8" hidden="false" customHeight="false" outlineLevel="0" collapsed="false">
      <c r="B36" s="50" t="s">
        <v>429</v>
      </c>
      <c r="D36" s="45"/>
    </row>
    <row r="37" customFormat="false" ht="12.8" hidden="false" customHeight="false" outlineLevel="0" collapsed="false">
      <c r="B37" s="50" t="s">
        <v>432</v>
      </c>
      <c r="D37" s="45"/>
    </row>
    <row r="38" customFormat="false" ht="12.8" hidden="false" customHeight="false" outlineLevel="0" collapsed="false">
      <c r="B38" s="50" t="s">
        <v>407</v>
      </c>
      <c r="D38" s="45"/>
    </row>
    <row r="39" customFormat="false" ht="12.8" hidden="false" customHeight="false" outlineLevel="0" collapsed="false">
      <c r="B39" s="50" t="s">
        <v>400</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7" t="s">
        <v>458</v>
      </c>
    </row>
    <row r="4" customFormat="false" ht="15" hidden="false" customHeight="false" outlineLevel="0" collapsed="false">
      <c r="B4" s="67" t="s">
        <v>459</v>
      </c>
    </row>
    <row r="5" customFormat="false" ht="15" hidden="false" customHeight="false" outlineLevel="0" collapsed="false">
      <c r="B5" s="67" t="s">
        <v>460</v>
      </c>
    </row>
    <row r="6" customFormat="false" ht="15" hidden="false" customHeight="false" outlineLevel="0" collapsed="false">
      <c r="B6" s="67" t="s">
        <v>461</v>
      </c>
    </row>
    <row r="7" customFormat="false" ht="15" hidden="false" customHeight="false" outlineLevel="0" collapsed="false">
      <c r="B7" s="67"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486</v>
      </c>
    </row>
    <row r="4" customFormat="false" ht="15" hidden="false" customHeight="false" outlineLevel="0" collapsed="false">
      <c r="B4" s="67" t="s">
        <v>487</v>
      </c>
    </row>
    <row r="5" customFormat="false" ht="15" hidden="false" customHeight="false" outlineLevel="0" collapsed="false">
      <c r="B5" s="67" t="s">
        <v>488</v>
      </c>
    </row>
    <row r="6" customFormat="false" ht="15" hidden="false" customHeight="false" outlineLevel="0" collapsed="false">
      <c r="B6" s="67"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7" t="s">
        <v>520</v>
      </c>
    </row>
    <row r="9" customFormat="false" ht="12.8" hidden="false" customHeight="false" outlineLevel="0" collapsed="false">
      <c r="B9" s="0" t="s">
        <v>521</v>
      </c>
    </row>
    <row r="10" customFormat="false" ht="12.8" hidden="false" customHeight="false" outlineLevel="0" collapsed="false">
      <c r="B10" s="45" t="s">
        <v>522</v>
      </c>
    </row>
    <row r="11" customFormat="false" ht="12.8" hidden="false" customHeight="false" outlineLevel="0" collapsed="false">
      <c r="B11" s="45"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7" t="s">
        <v>543</v>
      </c>
    </row>
    <row r="4" customFormat="false" ht="15" hidden="false" customHeight="false" outlineLevel="0" collapsed="false">
      <c r="B4" s="67" t="s">
        <v>544</v>
      </c>
    </row>
    <row r="5" customFormat="false" ht="12.8" hidden="false" customHeight="false" outlineLevel="0" collapsed="false">
      <c r="B5" s="0" t="s">
        <v>545</v>
      </c>
    </row>
    <row r="6" customFormat="false" ht="15" hidden="false" customHeight="false" outlineLevel="0" collapsed="false">
      <c r="B6" s="67" t="s">
        <v>546</v>
      </c>
    </row>
    <row r="7" customFormat="false" ht="15" hidden="false" customHeight="false" outlineLevel="0" collapsed="false">
      <c r="B7" s="67" t="s">
        <v>547</v>
      </c>
    </row>
    <row r="8" customFormat="false" ht="12.8" hidden="false" customHeight="false" outlineLevel="0" collapsed="false">
      <c r="B8" s="0" t="s">
        <v>548</v>
      </c>
    </row>
    <row r="9" customFormat="false" ht="12.8" hidden="false" customHeight="false" outlineLevel="0" collapsed="false">
      <c r="B9" s="69"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839843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2020-11-23T21:43:09Z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