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walsh\Downloads\"/>
    </mc:Choice>
  </mc:AlternateContent>
  <xr:revisionPtr revIDLastSave="0" documentId="13_ncr:1_{670D9D8D-A571-4D66-9499-3CD20D996E53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House Prices" sheetId="1" r:id="rId1"/>
    <sheet name="Pivot Table 1" sheetId="4" r:id="rId2"/>
    <sheet name="Pivot Table 2" sheetId="5" r:id="rId3"/>
    <sheet name="Correlation Analysis" sheetId="6" r:id="rId4"/>
    <sheet name="Regression Analysis" sheetId="8" r:id="rId5"/>
    <sheet name="Regression Analysis (dummy var)" sheetId="9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9" l="1"/>
  <c r="D31" i="9"/>
  <c r="D32" i="9"/>
  <c r="D33" i="9"/>
  <c r="D34" i="9"/>
  <c r="D35" i="9"/>
  <c r="D36" i="9"/>
  <c r="D29" i="9"/>
  <c r="D38" i="9" l="1"/>
  <c r="G29" i="9" s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I2" i="1"/>
  <c r="H2" i="1"/>
</calcChain>
</file>

<file path=xl/sharedStrings.xml><?xml version="1.0" encoding="utf-8"?>
<sst xmlns="http://schemas.openxmlformats.org/spreadsheetml/2006/main" count="378" uniqueCount="48">
  <si>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</si>
  <si>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</si>
  <si>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</si>
  <si>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</si>
  <si>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</si>
  <si>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</si>
  <si>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</si>
  <si>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</si>
  <si>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</si>
  <si>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</si>
  <si>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</si>
  <si>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</si>
  <si>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</si>
  <si>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Average of Price</t>
  </si>
  <si>
    <t>Average of SqFt</t>
  </si>
  <si>
    <t>Overall average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</si>
  <si>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</si>
  <si>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</si>
  <si>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</si>
  <si>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</si>
  <si>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</si>
  <si>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</si>
  <si>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</si>
  <si>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</si>
  <si>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</si>
  <si>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</si>
  <si>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</si>
  <si>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</si>
  <si>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</si>
  <si>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</si>
  <si>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</si>
  <si>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</si>
  <si>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</si>
  <si>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</si>
  <si>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</si>
  <si>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</si>
  <si>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</si>
  <si>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</si>
  <si>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</si>
  <si>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</si>
  <si>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Brick (numeric)</t>
  </si>
  <si>
    <t>Two-way Sensitivity Analysis</t>
  </si>
  <si>
    <t>Input</t>
  </si>
  <si>
    <t>Input*Coefficients</t>
  </si>
  <si>
    <t>Predicted price</t>
  </si>
  <si>
    <t>EAST NEIGHBORHOOD</t>
  </si>
  <si>
    <t>Num of bedrooms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</si>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</sst>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43" applyFont="1"/>
    <xf numFmtId="43" fontId="0" fillId="0" borderId="0" xfId="42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/>
    <xf numFmtId="0" fontId="19" fillId="0" borderId="0" xfId="0" applyFont="1" applyAlignment="1">
      <alignment horizontal="center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[HW1_Team1.xlsx]Pivot Table 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multiLvlStrRef>
              <c:f>'Pivot Table 1'!$A$4:$A$12</c:f>
              <c:multiLvlStrCache>
                <c:ptCount val="6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East</c:v>
                  </c:pt>
                  <c:pt idx="4">
                    <c:v>North</c:v>
                  </c:pt>
                  <c:pt idx="5">
                    <c:v>West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'Pivot Table 1'!$B$4:$B$12</c:f>
              <c:numCache>
                <c:formatCode>General</c:formatCode>
                <c:ptCount val="6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  <c:pt idx="3">
                  <c:v>135468.42105263157</c:v>
                </c:pt>
                <c:pt idx="4">
                  <c:v>118457.14285714286</c:v>
                </c:pt>
                <c:pt idx="5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C-4A4A-961B-D6D8F1C94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263616"/>
        <c:axId val="774269024"/>
      </c:barChart>
      <c:catAx>
        <c:axId val="774263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69024"/>
        <c:crosses val="autoZero"/>
        <c:auto val="1"/>
        <c:lblAlgn val="ctr"/>
        <c:lblOffset val="100"/>
        <c:noMultiLvlLbl val="0"/>
      </c:catAx>
      <c:valAx>
        <c:axId val="7742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6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[HW1_Team1.xlsx]Pivot Table 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Square Footage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2'!$A$4:$A$12</c:f>
              <c:multiLvlStrCache>
                <c:ptCount val="6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East</c:v>
                  </c:pt>
                  <c:pt idx="4">
                    <c:v>North</c:v>
                  </c:pt>
                  <c:pt idx="5">
                    <c:v>West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'Pivot Table 2'!$B$4:$B$12</c:f>
              <c:numCache>
                <c:formatCode>_(* #,##0.00_);_(* \(#,##0.00\);_(* "-"??_);_(@_)</c:formatCode>
                <c:ptCount val="6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  <c:pt idx="3">
                  <c:v>2031.0526315789473</c:v>
                </c:pt>
                <c:pt idx="4">
                  <c:v>1857.1428571428571</c:v>
                </c:pt>
                <c:pt idx="5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C-4DC4-BE44-064447C03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812015"/>
        <c:axId val="1498813263"/>
      </c:barChart>
      <c:catAx>
        <c:axId val="149881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13263"/>
        <c:crosses val="autoZero"/>
        <c:auto val="1"/>
        <c:lblAlgn val="ctr"/>
        <c:lblOffset val="100"/>
        <c:noMultiLvlLbl val="0"/>
      </c:catAx>
      <c:valAx>
        <c:axId val="14988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1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4761</xdr:rowOff>
    </xdr:from>
    <xdr:to>
      <xdr:col>12</xdr:col>
      <xdr:colOff>161924</xdr:colOff>
      <xdr:row>19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36FA9-B181-E393-2C07-8B091D7B4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4</xdr:row>
      <xdr:rowOff>104774</xdr:rowOff>
    </xdr:from>
    <xdr:to>
      <xdr:col>12</xdr:col>
      <xdr:colOff>381000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42A92-6695-C9C8-CF3E-580B52B6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k Walsh" refreshedDate="44850.593353703705" createdVersion="8" refreshedVersion="8" minRefreshableVersion="3" recordCount="128" xr:uid="{D439B0B3-5A0C-47C2-B850-69D499668B4F}">
  <cacheSource type="worksheet">
    <worksheetSource ref="A1:K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/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n v="114300"/>
    <n v="1790"/>
    <n v="2"/>
    <n v="2"/>
    <n v="2"/>
    <x v="0"/>
    <x v="0"/>
  </r>
  <r>
    <n v="2"/>
    <n v="114200"/>
    <n v="2030"/>
    <n v="4"/>
    <n v="2"/>
    <n v="3"/>
    <x v="0"/>
    <x v="0"/>
  </r>
  <r>
    <n v="3"/>
    <n v="114800"/>
    <n v="1740"/>
    <n v="3"/>
    <n v="2"/>
    <n v="1"/>
    <x v="0"/>
    <x v="0"/>
  </r>
  <r>
    <n v="4"/>
    <n v="94700"/>
    <n v="1980"/>
    <n v="3"/>
    <n v="2"/>
    <n v="3"/>
    <x v="0"/>
    <x v="0"/>
  </r>
  <r>
    <n v="5"/>
    <n v="119800"/>
    <n v="2130"/>
    <n v="3"/>
    <n v="3"/>
    <n v="3"/>
    <x v="0"/>
    <x v="0"/>
  </r>
  <r>
    <n v="6"/>
    <n v="114600"/>
    <n v="1780"/>
    <n v="3"/>
    <n v="2"/>
    <n v="2"/>
    <x v="0"/>
    <x v="1"/>
  </r>
  <r>
    <n v="7"/>
    <n v="151600"/>
    <n v="1830"/>
    <n v="3"/>
    <n v="3"/>
    <n v="3"/>
    <x v="1"/>
    <x v="2"/>
  </r>
  <r>
    <n v="8"/>
    <n v="150700"/>
    <n v="2160"/>
    <n v="4"/>
    <n v="2"/>
    <n v="2"/>
    <x v="0"/>
    <x v="2"/>
  </r>
  <r>
    <n v="9"/>
    <n v="119200"/>
    <n v="2110"/>
    <n v="4"/>
    <n v="2"/>
    <n v="3"/>
    <x v="0"/>
    <x v="0"/>
  </r>
  <r>
    <n v="10"/>
    <n v="104000"/>
    <n v="1730"/>
    <n v="3"/>
    <n v="3"/>
    <n v="3"/>
    <x v="0"/>
    <x v="0"/>
  </r>
  <r>
    <n v="11"/>
    <n v="132500"/>
    <n v="2030"/>
    <n v="3"/>
    <n v="2"/>
    <n v="3"/>
    <x v="1"/>
    <x v="0"/>
  </r>
  <r>
    <n v="12"/>
    <n v="123000"/>
    <n v="1870"/>
    <n v="2"/>
    <n v="2"/>
    <n v="2"/>
    <x v="1"/>
    <x v="0"/>
  </r>
  <r>
    <n v="13"/>
    <n v="102600"/>
    <n v="1910"/>
    <n v="3"/>
    <n v="2"/>
    <n v="4"/>
    <x v="0"/>
    <x v="1"/>
  </r>
  <r>
    <n v="14"/>
    <n v="126300"/>
    <n v="2150"/>
    <n v="3"/>
    <n v="3"/>
    <n v="5"/>
    <x v="1"/>
    <x v="1"/>
  </r>
  <r>
    <n v="15"/>
    <n v="176800"/>
    <n v="2590"/>
    <n v="4"/>
    <n v="3"/>
    <n v="4"/>
    <x v="0"/>
    <x v="2"/>
  </r>
  <r>
    <n v="16"/>
    <n v="145800"/>
    <n v="1780"/>
    <n v="4"/>
    <n v="2"/>
    <n v="1"/>
    <x v="0"/>
    <x v="2"/>
  </r>
  <r>
    <n v="17"/>
    <n v="147100"/>
    <n v="2190"/>
    <n v="3"/>
    <n v="3"/>
    <n v="4"/>
    <x v="1"/>
    <x v="0"/>
  </r>
  <r>
    <n v="18"/>
    <n v="83600"/>
    <n v="1990"/>
    <n v="3"/>
    <n v="3"/>
    <n v="4"/>
    <x v="0"/>
    <x v="1"/>
  </r>
  <r>
    <n v="19"/>
    <n v="111400"/>
    <n v="1700"/>
    <n v="2"/>
    <n v="2"/>
    <n v="1"/>
    <x v="1"/>
    <x v="0"/>
  </r>
  <r>
    <n v="20"/>
    <n v="167200"/>
    <n v="1920"/>
    <n v="3"/>
    <n v="3"/>
    <n v="2"/>
    <x v="1"/>
    <x v="2"/>
  </r>
  <r>
    <n v="21"/>
    <n v="116200"/>
    <n v="1790"/>
    <n v="3"/>
    <n v="2"/>
    <n v="3"/>
    <x v="0"/>
    <x v="0"/>
  </r>
  <r>
    <n v="22"/>
    <n v="113800"/>
    <n v="2000"/>
    <n v="3"/>
    <n v="2"/>
    <n v="4"/>
    <x v="0"/>
    <x v="1"/>
  </r>
  <r>
    <n v="23"/>
    <n v="91700"/>
    <n v="1690"/>
    <n v="3"/>
    <n v="2"/>
    <n v="3"/>
    <x v="0"/>
    <x v="1"/>
  </r>
  <r>
    <n v="24"/>
    <n v="106100"/>
    <n v="1820"/>
    <n v="3"/>
    <n v="2"/>
    <n v="3"/>
    <x v="1"/>
    <x v="1"/>
  </r>
  <r>
    <n v="25"/>
    <n v="156400"/>
    <n v="2210"/>
    <n v="4"/>
    <n v="3"/>
    <n v="2"/>
    <x v="1"/>
    <x v="0"/>
  </r>
  <r>
    <n v="26"/>
    <n v="149300"/>
    <n v="2290"/>
    <n v="4"/>
    <n v="3"/>
    <n v="3"/>
    <x v="0"/>
    <x v="1"/>
  </r>
  <r>
    <n v="27"/>
    <n v="137000"/>
    <n v="2000"/>
    <n v="4"/>
    <n v="2"/>
    <n v="3"/>
    <x v="0"/>
    <x v="2"/>
  </r>
  <r>
    <n v="28"/>
    <n v="99300"/>
    <n v="1700"/>
    <n v="3"/>
    <n v="2"/>
    <n v="2"/>
    <x v="0"/>
    <x v="0"/>
  </r>
  <r>
    <n v="29"/>
    <n v="69100"/>
    <n v="1600"/>
    <n v="2"/>
    <n v="2"/>
    <n v="3"/>
    <x v="0"/>
    <x v="1"/>
  </r>
  <r>
    <n v="30"/>
    <n v="188000"/>
    <n v="2040"/>
    <n v="4"/>
    <n v="3"/>
    <n v="1"/>
    <x v="1"/>
    <x v="2"/>
  </r>
  <r>
    <n v="31"/>
    <n v="182000"/>
    <n v="2250"/>
    <n v="4"/>
    <n v="3"/>
    <n v="3"/>
    <x v="1"/>
    <x v="2"/>
  </r>
  <r>
    <n v="32"/>
    <n v="112300"/>
    <n v="1930"/>
    <n v="2"/>
    <n v="2"/>
    <n v="2"/>
    <x v="1"/>
    <x v="1"/>
  </r>
  <r>
    <n v="33"/>
    <n v="135000"/>
    <n v="2250"/>
    <n v="3"/>
    <n v="3"/>
    <n v="3"/>
    <x v="1"/>
    <x v="0"/>
  </r>
  <r>
    <n v="34"/>
    <n v="139600"/>
    <n v="2280"/>
    <n v="5"/>
    <n v="3"/>
    <n v="4"/>
    <x v="1"/>
    <x v="0"/>
  </r>
  <r>
    <n v="35"/>
    <n v="117800"/>
    <n v="2000"/>
    <n v="2"/>
    <n v="2"/>
    <n v="3"/>
    <x v="0"/>
    <x v="1"/>
  </r>
  <r>
    <n v="36"/>
    <n v="117100"/>
    <n v="2080"/>
    <n v="3"/>
    <n v="3"/>
    <n v="3"/>
    <x v="0"/>
    <x v="1"/>
  </r>
  <r>
    <n v="37"/>
    <n v="117500"/>
    <n v="1880"/>
    <n v="2"/>
    <n v="2"/>
    <n v="2"/>
    <x v="0"/>
    <x v="1"/>
  </r>
  <r>
    <n v="38"/>
    <n v="147000"/>
    <n v="2420"/>
    <n v="4"/>
    <n v="3"/>
    <n v="4"/>
    <x v="0"/>
    <x v="2"/>
  </r>
  <r>
    <n v="39"/>
    <n v="131300"/>
    <n v="1720"/>
    <n v="3"/>
    <n v="2"/>
    <n v="1"/>
    <x v="0"/>
    <x v="2"/>
  </r>
  <r>
    <n v="40"/>
    <n v="108200"/>
    <n v="1740"/>
    <n v="3"/>
    <n v="2"/>
    <n v="2"/>
    <x v="0"/>
    <x v="1"/>
  </r>
  <r>
    <n v="41"/>
    <n v="106600"/>
    <n v="1560"/>
    <n v="2"/>
    <n v="2"/>
    <n v="1"/>
    <x v="0"/>
    <x v="0"/>
  </r>
  <r>
    <n v="42"/>
    <n v="133600"/>
    <n v="1840"/>
    <n v="4"/>
    <n v="3"/>
    <n v="2"/>
    <x v="0"/>
    <x v="2"/>
  </r>
  <r>
    <n v="43"/>
    <n v="105600"/>
    <n v="1990"/>
    <n v="2"/>
    <n v="2"/>
    <n v="3"/>
    <x v="0"/>
    <x v="0"/>
  </r>
  <r>
    <n v="44"/>
    <n v="154000"/>
    <n v="1920"/>
    <n v="3"/>
    <n v="2"/>
    <n v="1"/>
    <x v="1"/>
    <x v="0"/>
  </r>
  <r>
    <n v="45"/>
    <n v="166500"/>
    <n v="1940"/>
    <n v="3"/>
    <n v="3"/>
    <n v="2"/>
    <x v="1"/>
    <x v="2"/>
  </r>
  <r>
    <n v="46"/>
    <n v="103200"/>
    <n v="1810"/>
    <n v="3"/>
    <n v="2"/>
    <n v="3"/>
    <x v="0"/>
    <x v="0"/>
  </r>
  <r>
    <n v="47"/>
    <n v="129800"/>
    <n v="1990"/>
    <n v="2"/>
    <n v="3"/>
    <n v="2"/>
    <x v="0"/>
    <x v="1"/>
  </r>
  <r>
    <n v="48"/>
    <n v="90300"/>
    <n v="2050"/>
    <n v="3"/>
    <n v="2"/>
    <n v="6"/>
    <x v="0"/>
    <x v="1"/>
  </r>
  <r>
    <n v="49"/>
    <n v="115900"/>
    <n v="1980"/>
    <n v="2"/>
    <n v="2"/>
    <n v="2"/>
    <x v="0"/>
    <x v="0"/>
  </r>
  <r>
    <n v="50"/>
    <n v="107500"/>
    <n v="1700"/>
    <n v="3"/>
    <n v="2"/>
    <n v="3"/>
    <x v="1"/>
    <x v="1"/>
  </r>
  <r>
    <n v="51"/>
    <n v="151100"/>
    <n v="2100"/>
    <n v="3"/>
    <n v="2"/>
    <n v="3"/>
    <x v="1"/>
    <x v="0"/>
  </r>
  <r>
    <n v="52"/>
    <n v="91100"/>
    <n v="1860"/>
    <n v="2"/>
    <n v="2"/>
    <n v="3"/>
    <x v="0"/>
    <x v="1"/>
  </r>
  <r>
    <n v="53"/>
    <n v="117400"/>
    <n v="2150"/>
    <n v="2"/>
    <n v="3"/>
    <n v="4"/>
    <x v="0"/>
    <x v="1"/>
  </r>
  <r>
    <n v="54"/>
    <n v="130800"/>
    <n v="2100"/>
    <n v="3"/>
    <n v="2"/>
    <n v="3"/>
    <x v="0"/>
    <x v="1"/>
  </r>
  <r>
    <n v="55"/>
    <n v="81300"/>
    <n v="1650"/>
    <n v="3"/>
    <n v="2"/>
    <n v="3"/>
    <x v="0"/>
    <x v="1"/>
  </r>
  <r>
    <n v="56"/>
    <n v="125700"/>
    <n v="1720"/>
    <n v="2"/>
    <n v="2"/>
    <n v="2"/>
    <x v="1"/>
    <x v="0"/>
  </r>
  <r>
    <n v="57"/>
    <n v="140900"/>
    <n v="2190"/>
    <n v="3"/>
    <n v="2"/>
    <n v="3"/>
    <x v="1"/>
    <x v="0"/>
  </r>
  <r>
    <n v="58"/>
    <n v="152300"/>
    <n v="2240"/>
    <n v="4"/>
    <n v="3"/>
    <n v="3"/>
    <x v="0"/>
    <x v="2"/>
  </r>
  <r>
    <n v="59"/>
    <n v="138100"/>
    <n v="1840"/>
    <n v="3"/>
    <n v="3"/>
    <n v="1"/>
    <x v="0"/>
    <x v="2"/>
  </r>
  <r>
    <n v="60"/>
    <n v="155400"/>
    <n v="2090"/>
    <n v="4"/>
    <n v="2"/>
    <n v="1"/>
    <x v="0"/>
    <x v="2"/>
  </r>
  <r>
    <n v="61"/>
    <n v="180900"/>
    <n v="2200"/>
    <n v="3"/>
    <n v="3"/>
    <n v="1"/>
    <x v="0"/>
    <x v="2"/>
  </r>
  <r>
    <n v="62"/>
    <n v="100900"/>
    <n v="1610"/>
    <n v="2"/>
    <n v="2"/>
    <n v="2"/>
    <x v="0"/>
    <x v="1"/>
  </r>
  <r>
    <n v="63"/>
    <n v="161300"/>
    <n v="2220"/>
    <n v="4"/>
    <n v="3"/>
    <n v="2"/>
    <x v="0"/>
    <x v="2"/>
  </r>
  <r>
    <n v="64"/>
    <n v="120500"/>
    <n v="1910"/>
    <n v="2"/>
    <n v="3"/>
    <n v="2"/>
    <x v="0"/>
    <x v="0"/>
  </r>
  <r>
    <n v="65"/>
    <n v="130300"/>
    <n v="1860"/>
    <n v="3"/>
    <n v="2"/>
    <n v="2"/>
    <x v="0"/>
    <x v="2"/>
  </r>
  <r>
    <n v="66"/>
    <n v="111100"/>
    <n v="1450"/>
    <n v="2"/>
    <n v="2"/>
    <n v="1"/>
    <x v="1"/>
    <x v="1"/>
  </r>
  <r>
    <n v="67"/>
    <n v="126200"/>
    <n v="2210"/>
    <n v="3"/>
    <n v="3"/>
    <n v="4"/>
    <x v="0"/>
    <x v="1"/>
  </r>
  <r>
    <n v="68"/>
    <n v="151900"/>
    <n v="2040"/>
    <n v="4"/>
    <n v="3"/>
    <n v="3"/>
    <x v="0"/>
    <x v="0"/>
  </r>
  <r>
    <n v="69"/>
    <n v="93600"/>
    <n v="2140"/>
    <n v="3"/>
    <n v="2"/>
    <n v="4"/>
    <x v="0"/>
    <x v="1"/>
  </r>
  <r>
    <n v="70"/>
    <n v="165600"/>
    <n v="2080"/>
    <n v="4"/>
    <n v="3"/>
    <n v="3"/>
    <x v="0"/>
    <x v="2"/>
  </r>
  <r>
    <n v="71"/>
    <n v="166700"/>
    <n v="1950"/>
    <n v="3"/>
    <n v="3"/>
    <n v="3"/>
    <x v="1"/>
    <x v="2"/>
  </r>
  <r>
    <n v="72"/>
    <n v="157600"/>
    <n v="2160"/>
    <n v="4"/>
    <n v="2"/>
    <n v="1"/>
    <x v="0"/>
    <x v="2"/>
  </r>
  <r>
    <n v="73"/>
    <n v="107300"/>
    <n v="1650"/>
    <n v="3"/>
    <n v="2"/>
    <n v="3"/>
    <x v="0"/>
    <x v="1"/>
  </r>
  <r>
    <n v="74"/>
    <n v="125700"/>
    <n v="2040"/>
    <n v="3"/>
    <n v="3"/>
    <n v="2"/>
    <x v="0"/>
    <x v="0"/>
  </r>
  <r>
    <n v="75"/>
    <n v="144200"/>
    <n v="2140"/>
    <n v="3"/>
    <n v="3"/>
    <n v="3"/>
    <x v="0"/>
    <x v="2"/>
  </r>
  <r>
    <n v="76"/>
    <n v="106900"/>
    <n v="1900"/>
    <n v="2"/>
    <n v="2"/>
    <n v="2"/>
    <x v="0"/>
    <x v="1"/>
  </r>
  <r>
    <n v="77"/>
    <n v="129800"/>
    <n v="1930"/>
    <n v="3"/>
    <n v="2"/>
    <n v="2"/>
    <x v="0"/>
    <x v="2"/>
  </r>
  <r>
    <n v="78"/>
    <n v="176500"/>
    <n v="2280"/>
    <n v="4"/>
    <n v="3"/>
    <n v="3"/>
    <x v="1"/>
    <x v="2"/>
  </r>
  <r>
    <n v="79"/>
    <n v="121300"/>
    <n v="2130"/>
    <n v="3"/>
    <n v="2"/>
    <n v="3"/>
    <x v="0"/>
    <x v="1"/>
  </r>
  <r>
    <n v="80"/>
    <n v="143600"/>
    <n v="1780"/>
    <n v="4"/>
    <n v="2"/>
    <n v="1"/>
    <x v="0"/>
    <x v="2"/>
  </r>
  <r>
    <n v="81"/>
    <n v="143400"/>
    <n v="2190"/>
    <n v="3"/>
    <n v="3"/>
    <n v="4"/>
    <x v="1"/>
    <x v="0"/>
  </r>
  <r>
    <n v="82"/>
    <n v="184300"/>
    <n v="2140"/>
    <n v="4"/>
    <n v="3"/>
    <n v="2"/>
    <x v="1"/>
    <x v="2"/>
  </r>
  <r>
    <n v="83"/>
    <n v="164800"/>
    <n v="2050"/>
    <n v="2"/>
    <n v="2"/>
    <n v="1"/>
    <x v="1"/>
    <x v="2"/>
  </r>
  <r>
    <n v="84"/>
    <n v="147700"/>
    <n v="2410"/>
    <n v="3"/>
    <n v="3"/>
    <n v="2"/>
    <x v="0"/>
    <x v="0"/>
  </r>
  <r>
    <n v="85"/>
    <n v="90500"/>
    <n v="1520"/>
    <n v="2"/>
    <n v="2"/>
    <n v="3"/>
    <x v="0"/>
    <x v="1"/>
  </r>
  <r>
    <n v="86"/>
    <n v="188300"/>
    <n v="2250"/>
    <n v="4"/>
    <n v="3"/>
    <n v="2"/>
    <x v="1"/>
    <x v="2"/>
  </r>
  <r>
    <n v="87"/>
    <n v="102700"/>
    <n v="1900"/>
    <n v="4"/>
    <n v="2"/>
    <n v="4"/>
    <x v="0"/>
    <x v="1"/>
  </r>
  <r>
    <n v="88"/>
    <n v="172500"/>
    <n v="1880"/>
    <n v="3"/>
    <n v="3"/>
    <n v="1"/>
    <x v="1"/>
    <x v="2"/>
  </r>
  <r>
    <n v="89"/>
    <n v="127700"/>
    <n v="1930"/>
    <n v="3"/>
    <n v="3"/>
    <n v="2"/>
    <x v="0"/>
    <x v="1"/>
  </r>
  <r>
    <n v="90"/>
    <n v="97800"/>
    <n v="2010"/>
    <n v="2"/>
    <n v="2"/>
    <n v="4"/>
    <x v="0"/>
    <x v="1"/>
  </r>
  <r>
    <n v="91"/>
    <n v="143100"/>
    <n v="1920"/>
    <n v="4"/>
    <n v="2"/>
    <n v="2"/>
    <x v="0"/>
    <x v="2"/>
  </r>
  <r>
    <n v="92"/>
    <n v="116500"/>
    <n v="2150"/>
    <n v="3"/>
    <n v="2"/>
    <n v="2"/>
    <x v="0"/>
    <x v="0"/>
  </r>
  <r>
    <n v="93"/>
    <n v="142600"/>
    <n v="2110"/>
    <n v="3"/>
    <n v="2"/>
    <n v="2"/>
    <x v="0"/>
    <x v="2"/>
  </r>
  <r>
    <n v="94"/>
    <n v="157100"/>
    <n v="2080"/>
    <n v="3"/>
    <n v="3"/>
    <n v="2"/>
    <x v="0"/>
    <x v="0"/>
  </r>
  <r>
    <n v="95"/>
    <n v="160600"/>
    <n v="2150"/>
    <n v="4"/>
    <n v="3"/>
    <n v="3"/>
    <x v="1"/>
    <x v="2"/>
  </r>
  <r>
    <n v="96"/>
    <n v="152500"/>
    <n v="1970"/>
    <n v="2"/>
    <n v="2"/>
    <n v="1"/>
    <x v="1"/>
    <x v="2"/>
  </r>
  <r>
    <n v="97"/>
    <n v="133300"/>
    <n v="2440"/>
    <n v="3"/>
    <n v="3"/>
    <n v="3"/>
    <x v="0"/>
    <x v="0"/>
  </r>
  <r>
    <n v="98"/>
    <n v="126800"/>
    <n v="2000"/>
    <n v="2"/>
    <n v="2"/>
    <n v="1"/>
    <x v="1"/>
    <x v="0"/>
  </r>
  <r>
    <n v="99"/>
    <n v="145500"/>
    <n v="2060"/>
    <n v="3"/>
    <n v="2"/>
    <n v="1"/>
    <x v="0"/>
    <x v="2"/>
  </r>
  <r>
    <n v="100"/>
    <n v="171000"/>
    <n v="2080"/>
    <n v="3"/>
    <n v="3"/>
    <n v="2"/>
    <x v="1"/>
    <x v="2"/>
  </r>
  <r>
    <n v="101"/>
    <n v="103200"/>
    <n v="2010"/>
    <n v="3"/>
    <n v="2"/>
    <n v="5"/>
    <x v="0"/>
    <x v="1"/>
  </r>
  <r>
    <n v="102"/>
    <n v="123100"/>
    <n v="2260"/>
    <n v="3"/>
    <n v="3"/>
    <n v="5"/>
    <x v="0"/>
    <x v="0"/>
  </r>
  <r>
    <n v="103"/>
    <n v="136800"/>
    <n v="2410"/>
    <n v="3"/>
    <n v="3"/>
    <n v="4"/>
    <x v="0"/>
    <x v="0"/>
  </r>
  <r>
    <n v="104"/>
    <n v="211200"/>
    <n v="2440"/>
    <n v="4"/>
    <n v="3"/>
    <n v="3"/>
    <x v="1"/>
    <x v="2"/>
  </r>
  <r>
    <n v="105"/>
    <n v="82300"/>
    <n v="1910"/>
    <n v="3"/>
    <n v="2"/>
    <n v="4"/>
    <x v="0"/>
    <x v="0"/>
  </r>
  <r>
    <n v="106"/>
    <n v="146900"/>
    <n v="2530"/>
    <n v="4"/>
    <n v="3"/>
    <n v="4"/>
    <x v="0"/>
    <x v="2"/>
  </r>
  <r>
    <n v="107"/>
    <n v="108500"/>
    <n v="2130"/>
    <n v="3"/>
    <n v="2"/>
    <n v="4"/>
    <x v="0"/>
    <x v="1"/>
  </r>
  <r>
    <n v="108"/>
    <n v="134000"/>
    <n v="1890"/>
    <n v="3"/>
    <n v="2"/>
    <n v="1"/>
    <x v="1"/>
    <x v="0"/>
  </r>
  <r>
    <n v="109"/>
    <n v="117000"/>
    <n v="1990"/>
    <n v="3"/>
    <n v="3"/>
    <n v="3"/>
    <x v="1"/>
    <x v="0"/>
  </r>
  <r>
    <n v="110"/>
    <n v="108700"/>
    <n v="2110"/>
    <n v="3"/>
    <n v="2"/>
    <n v="3"/>
    <x v="0"/>
    <x v="0"/>
  </r>
  <r>
    <n v="111"/>
    <n v="111600"/>
    <n v="1710"/>
    <n v="2"/>
    <n v="2"/>
    <n v="1"/>
    <x v="0"/>
    <x v="1"/>
  </r>
  <r>
    <n v="112"/>
    <n v="114900"/>
    <n v="1740"/>
    <n v="2"/>
    <n v="2"/>
    <n v="2"/>
    <x v="0"/>
    <x v="1"/>
  </r>
  <r>
    <n v="113"/>
    <n v="123600"/>
    <n v="1940"/>
    <n v="2"/>
    <n v="2"/>
    <n v="2"/>
    <x v="1"/>
    <x v="0"/>
  </r>
  <r>
    <n v="114"/>
    <n v="115700"/>
    <n v="2000"/>
    <n v="3"/>
    <n v="2"/>
    <n v="3"/>
    <x v="1"/>
    <x v="1"/>
  </r>
  <r>
    <n v="115"/>
    <n v="124500"/>
    <n v="2010"/>
    <n v="4"/>
    <n v="3"/>
    <n v="2"/>
    <x v="0"/>
    <x v="0"/>
  </r>
  <r>
    <n v="116"/>
    <n v="102500"/>
    <n v="1900"/>
    <n v="3"/>
    <n v="3"/>
    <n v="3"/>
    <x v="0"/>
    <x v="1"/>
  </r>
  <r>
    <n v="117"/>
    <n v="199500"/>
    <n v="2290"/>
    <n v="5"/>
    <n v="4"/>
    <n v="1"/>
    <x v="1"/>
    <x v="2"/>
  </r>
  <r>
    <n v="118"/>
    <n v="117800"/>
    <n v="1920"/>
    <n v="3"/>
    <n v="2"/>
    <n v="2"/>
    <x v="0"/>
    <x v="1"/>
  </r>
  <r>
    <n v="119"/>
    <n v="150200"/>
    <n v="1950"/>
    <n v="3"/>
    <n v="2"/>
    <n v="3"/>
    <x v="1"/>
    <x v="1"/>
  </r>
  <r>
    <n v="120"/>
    <n v="109700"/>
    <n v="1920"/>
    <n v="2"/>
    <n v="2"/>
    <n v="4"/>
    <x v="0"/>
    <x v="1"/>
  </r>
  <r>
    <n v="121"/>
    <n v="110400"/>
    <n v="1930"/>
    <n v="2"/>
    <n v="3"/>
    <n v="3"/>
    <x v="0"/>
    <x v="1"/>
  </r>
  <r>
    <n v="122"/>
    <n v="105600"/>
    <n v="1930"/>
    <n v="3"/>
    <n v="3"/>
    <n v="3"/>
    <x v="0"/>
    <x v="0"/>
  </r>
  <r>
    <n v="123"/>
    <n v="144800"/>
    <n v="2060"/>
    <n v="2"/>
    <n v="2"/>
    <n v="1"/>
    <x v="1"/>
    <x v="0"/>
  </r>
  <r>
    <n v="124"/>
    <n v="119700"/>
    <n v="1900"/>
    <n v="3"/>
    <n v="3"/>
    <n v="3"/>
    <x v="1"/>
    <x v="0"/>
  </r>
  <r>
    <n v="125"/>
    <n v="147900"/>
    <n v="2160"/>
    <n v="4"/>
    <n v="3"/>
    <n v="3"/>
    <x v="1"/>
    <x v="0"/>
  </r>
  <r>
    <n v="126"/>
    <n v="113500"/>
    <n v="2070"/>
    <n v="2"/>
    <n v="2"/>
    <n v="2"/>
    <x v="0"/>
    <x v="1"/>
  </r>
  <r>
    <n v="127"/>
    <n v="149900"/>
    <n v="2020"/>
    <n v="3"/>
    <n v="3"/>
    <n v="1"/>
    <x v="0"/>
    <x v="2"/>
  </r>
  <r>
    <n v="128"/>
    <n v="124600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EB8D1-2F80-41E8-9816-3B7C043EC6A9}" name="PivotTable3" cacheId="0" applyNumberFormats="0" applyBorderFormats="0" applyFontFormats="0" applyPatternFormats="0" applyAlignmentFormats="0" applyWidthHeightFormats="1" dataCaption="Values" grandTotalCaption="Overall average" updatedVersion="8" minRefreshableVersion="3" useAutoFormatting="1" itemPrintTitles="1" createdVersion="8" indent="0" outline="1" outlineData="1" multipleFieldFilters="0" chartFormat="1" rowHeaderCaption="Brick">
  <location ref="A3:B12" firstHeaderRow="1" firstDataRow="1" firstDataCol="1"/>
  <pivotFields count="8"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6"/>
    <field x="7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Price" fld="1" subtotal="average" baseField="0" baseItem="1390924328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92A14-6B81-4B7F-8EEC-1750ECD43644}" name="PivotTable4" cacheId="0" applyNumberFormats="0" applyBorderFormats="0" applyFontFormats="0" applyPatternFormats="0" applyAlignmentFormats="0" applyWidthHeightFormats="1" dataCaption="Values" grandTotalCaption="Overall average" updatedVersion="8" minRefreshableVersion="3" useAutoFormatting="1" itemPrintTitles="1" createdVersion="8" indent="0" outline="1" outlineData="1" multipleFieldFilters="0" chartFormat="1" rowHeaderCaption="Brick">
  <location ref="A3:B12" firstHeaderRow="1" firstDataRow="1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6"/>
    <field x="7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SqFt" fld="2" subtotal="average" baseField="0" baseItem="1390924328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workbookViewId="0">
      <selection activeCell="G2" sqref="G2"/>
    </sheetView>
  </sheetViews>
  <sheetFormatPr defaultRowHeight="15" x14ac:dyDescent="0.25"/>
  <cols>
    <col min="4" max="4" width="10" bestFit="1" customWidth="1"/>
    <col min="5" max="5" width="10.5703125" bestFit="1" customWidth="1"/>
    <col min="7" max="7" width="14.5703125" bestFit="1" customWidth="1"/>
    <col min="11" max="11" width="14" bestFit="1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</v>
      </c>
      <c r="H1" t="s">
        <v>9</v>
      </c>
      <c r="I1" t="s">
        <v>11</v>
      </c>
      <c r="J1" t="s">
        <v>5</v>
      </c>
      <c r="K1" t="s">
        <v>6</v>
      </c>
    </row>
    <row r="2" spans="1:11" x14ac:dyDescent="0.2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>
        <f>IF(J2="Yes",1,0)</f>
        <v>0</v>
      </c>
      <c r="H2">
        <f>IF(K2="North",1,0)</f>
        <v>0</v>
      </c>
      <c r="I2">
        <f>IF(K2="West",1,0)</f>
        <v>0</v>
      </c>
      <c r="J2" t="s">
        <v>7</v>
      </c>
      <c r="K2" t="s">
        <v>8</v>
      </c>
    </row>
    <row r="3" spans="1:11" x14ac:dyDescent="0.2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>
        <f>IF(J3="Yes",1,0)</f>
        <v>0</v>
      </c>
      <c r="H3">
        <f>IF(K3="North",1,0)</f>
        <v>0</v>
      </c>
      <c r="I3">
        <f>IF(K3="West",1,0)</f>
        <v>0</v>
      </c>
      <c r="J3" t="s">
        <v>7</v>
      </c>
      <c r="K3" t="s">
        <v>8</v>
      </c>
    </row>
    <row r="4" spans="1:11" x14ac:dyDescent="0.2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>
        <f>IF(J4="Yes",1,0)</f>
        <v>0</v>
      </c>
      <c r="H4">
        <f>IF(K4="North",1,0)</f>
        <v>0</v>
      </c>
      <c r="I4">
        <f>IF(K4="West",1,0)</f>
        <v>0</v>
      </c>
      <c r="J4" t="s">
        <v>7</v>
      </c>
      <c r="K4" t="s">
        <v>8</v>
      </c>
    </row>
    <row r="5" spans="1:11" x14ac:dyDescent="0.2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>
        <f>IF(J5="Yes",1,0)</f>
        <v>0</v>
      </c>
      <c r="H5">
        <f>IF(K5="North",1,0)</f>
        <v>0</v>
      </c>
      <c r="I5">
        <f>IF(K5="West",1,0)</f>
        <v>0</v>
      </c>
      <c r="J5" t="s">
        <v>7</v>
      </c>
      <c r="K5" t="s">
        <v>8</v>
      </c>
    </row>
    <row r="6" spans="1:11" x14ac:dyDescent="0.2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>
        <f>IF(J6="Yes",1,0)</f>
        <v>0</v>
      </c>
      <c r="H6">
        <f>IF(K6="North",1,0)</f>
        <v>0</v>
      </c>
      <c r="I6">
        <f>IF(K6="West",1,0)</f>
        <v>0</v>
      </c>
      <c r="J6" t="s">
        <v>7</v>
      </c>
      <c r="K6" t="s">
        <v>8</v>
      </c>
    </row>
    <row r="7" spans="1:11" x14ac:dyDescent="0.2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>
        <f>IF(J7="Yes",1,0)</f>
        <v>0</v>
      </c>
      <c r="H7">
        <f>IF(K7="North",1,0)</f>
        <v>1</v>
      </c>
      <c r="I7">
        <f>IF(K7="West",1,0)</f>
        <v>0</v>
      </c>
      <c r="J7" t="s">
        <v>7</v>
      </c>
      <c r="K7" t="s">
        <v>9</v>
      </c>
    </row>
    <row r="8" spans="1:11" x14ac:dyDescent="0.2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>
        <f>IF(J8="Yes",1,0)</f>
        <v>1</v>
      </c>
      <c r="H8">
        <f>IF(K8="North",1,0)</f>
        <v>0</v>
      </c>
      <c r="I8">
        <f>IF(K8="West",1,0)</f>
        <v>1</v>
      </c>
      <c r="J8" t="s">
        <v>10</v>
      </c>
      <c r="K8" t="s">
        <v>11</v>
      </c>
    </row>
    <row r="9" spans="1:11" x14ac:dyDescent="0.2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>
        <f>IF(J9="Yes",1,0)</f>
        <v>0</v>
      </c>
      <c r="H9">
        <f>IF(K9="North",1,0)</f>
        <v>0</v>
      </c>
      <c r="I9">
        <f>IF(K9="West",1,0)</f>
        <v>1</v>
      </c>
      <c r="J9" t="s">
        <v>7</v>
      </c>
      <c r="K9" t="s">
        <v>11</v>
      </c>
    </row>
    <row r="10" spans="1:11" x14ac:dyDescent="0.2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f>IF(J10="Yes",1,0)</f>
        <v>0</v>
      </c>
      <c r="H10">
        <f>IF(K10="North",1,0)</f>
        <v>0</v>
      </c>
      <c r="I10">
        <f>IF(K10="West",1,0)</f>
        <v>0</v>
      </c>
      <c r="J10" t="s">
        <v>7</v>
      </c>
      <c r="K10" t="s">
        <v>8</v>
      </c>
    </row>
    <row r="11" spans="1:11" x14ac:dyDescent="0.2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f>IF(J11="Yes",1,0)</f>
        <v>0</v>
      </c>
      <c r="H11">
        <f>IF(K11="North",1,0)</f>
        <v>0</v>
      </c>
      <c r="I11">
        <f>IF(K11="West",1,0)</f>
        <v>0</v>
      </c>
      <c r="J11" t="s">
        <v>7</v>
      </c>
      <c r="K11" t="s">
        <v>8</v>
      </c>
    </row>
    <row r="12" spans="1:11" x14ac:dyDescent="0.2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f>IF(J12="Yes",1,0)</f>
        <v>1</v>
      </c>
      <c r="H12">
        <f>IF(K12="North",1,0)</f>
        <v>0</v>
      </c>
      <c r="I12">
        <f>IF(K12="West",1,0)</f>
        <v>0</v>
      </c>
      <c r="J12" t="s">
        <v>10</v>
      </c>
      <c r="K12" t="s">
        <v>8</v>
      </c>
    </row>
    <row r="13" spans="1:11" x14ac:dyDescent="0.2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f>IF(J13="Yes",1,0)</f>
        <v>1</v>
      </c>
      <c r="H13">
        <f>IF(K13="North",1,0)</f>
        <v>0</v>
      </c>
      <c r="I13">
        <f>IF(K13="West",1,0)</f>
        <v>0</v>
      </c>
      <c r="J13" t="s">
        <v>10</v>
      </c>
      <c r="K13" t="s">
        <v>8</v>
      </c>
    </row>
    <row r="14" spans="1:11" x14ac:dyDescent="0.2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f>IF(J14="Yes",1,0)</f>
        <v>0</v>
      </c>
      <c r="H14">
        <f>IF(K14="North",1,0)</f>
        <v>1</v>
      </c>
      <c r="I14">
        <f>IF(K14="West",1,0)</f>
        <v>0</v>
      </c>
      <c r="J14" t="s">
        <v>7</v>
      </c>
      <c r="K14" t="s">
        <v>9</v>
      </c>
    </row>
    <row r="15" spans="1:11" x14ac:dyDescent="0.2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f>IF(J15="Yes",1,0)</f>
        <v>1</v>
      </c>
      <c r="H15">
        <f>IF(K15="North",1,0)</f>
        <v>1</v>
      </c>
      <c r="I15">
        <f>IF(K15="West",1,0)</f>
        <v>0</v>
      </c>
      <c r="J15" t="s">
        <v>10</v>
      </c>
      <c r="K15" t="s">
        <v>9</v>
      </c>
    </row>
    <row r="16" spans="1:11" x14ac:dyDescent="0.2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f>IF(J16="Yes",1,0)</f>
        <v>0</v>
      </c>
      <c r="H16">
        <f>IF(K16="North",1,0)</f>
        <v>0</v>
      </c>
      <c r="I16">
        <f>IF(K16="West",1,0)</f>
        <v>1</v>
      </c>
      <c r="J16" t="s">
        <v>7</v>
      </c>
      <c r="K16" t="s">
        <v>11</v>
      </c>
    </row>
    <row r="17" spans="1:11" x14ac:dyDescent="0.2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f>IF(J17="Yes",1,0)</f>
        <v>0</v>
      </c>
      <c r="H17">
        <f>IF(K17="North",1,0)</f>
        <v>0</v>
      </c>
      <c r="I17">
        <f>IF(K17="West",1,0)</f>
        <v>1</v>
      </c>
      <c r="J17" t="s">
        <v>7</v>
      </c>
      <c r="K17" t="s">
        <v>11</v>
      </c>
    </row>
    <row r="18" spans="1:11" x14ac:dyDescent="0.2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f>IF(J18="Yes",1,0)</f>
        <v>1</v>
      </c>
      <c r="H18">
        <f>IF(K18="North",1,0)</f>
        <v>0</v>
      </c>
      <c r="I18">
        <f>IF(K18="West",1,0)</f>
        <v>0</v>
      </c>
      <c r="J18" t="s">
        <v>10</v>
      </c>
      <c r="K18" t="s">
        <v>8</v>
      </c>
    </row>
    <row r="19" spans="1:11" x14ac:dyDescent="0.2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f>IF(J19="Yes",1,0)</f>
        <v>0</v>
      </c>
      <c r="H19">
        <f>IF(K19="North",1,0)</f>
        <v>1</v>
      </c>
      <c r="I19">
        <f>IF(K19="West",1,0)</f>
        <v>0</v>
      </c>
      <c r="J19" t="s">
        <v>7</v>
      </c>
      <c r="K19" t="s">
        <v>9</v>
      </c>
    </row>
    <row r="20" spans="1:11" x14ac:dyDescent="0.2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f>IF(J20="Yes",1,0)</f>
        <v>1</v>
      </c>
      <c r="H20">
        <f>IF(K20="North",1,0)</f>
        <v>0</v>
      </c>
      <c r="I20">
        <f>IF(K20="West",1,0)</f>
        <v>0</v>
      </c>
      <c r="J20" t="s">
        <v>10</v>
      </c>
      <c r="K20" t="s">
        <v>8</v>
      </c>
    </row>
    <row r="21" spans="1:11" x14ac:dyDescent="0.2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f>IF(J21="Yes",1,0)</f>
        <v>1</v>
      </c>
      <c r="H21">
        <f>IF(K21="North",1,0)</f>
        <v>0</v>
      </c>
      <c r="I21">
        <f>IF(K21="West",1,0)</f>
        <v>1</v>
      </c>
      <c r="J21" t="s">
        <v>10</v>
      </c>
      <c r="K21" t="s">
        <v>11</v>
      </c>
    </row>
    <row r="22" spans="1:11" x14ac:dyDescent="0.2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f>IF(J22="Yes",1,0)</f>
        <v>0</v>
      </c>
      <c r="H22">
        <f>IF(K22="North",1,0)</f>
        <v>0</v>
      </c>
      <c r="I22">
        <f>IF(K22="West",1,0)</f>
        <v>0</v>
      </c>
      <c r="J22" t="s">
        <v>7</v>
      </c>
      <c r="K22" t="s">
        <v>8</v>
      </c>
    </row>
    <row r="23" spans="1:11" x14ac:dyDescent="0.2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f>IF(J23="Yes",1,0)</f>
        <v>0</v>
      </c>
      <c r="H23">
        <f>IF(K23="North",1,0)</f>
        <v>1</v>
      </c>
      <c r="I23">
        <f>IF(K23="West",1,0)</f>
        <v>0</v>
      </c>
      <c r="J23" t="s">
        <v>7</v>
      </c>
      <c r="K23" t="s">
        <v>9</v>
      </c>
    </row>
    <row r="24" spans="1:11" x14ac:dyDescent="0.2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f>IF(J24="Yes",1,0)</f>
        <v>0</v>
      </c>
      <c r="H24">
        <f>IF(K24="North",1,0)</f>
        <v>1</v>
      </c>
      <c r="I24">
        <f>IF(K24="West",1,0)</f>
        <v>0</v>
      </c>
      <c r="J24" t="s">
        <v>7</v>
      </c>
      <c r="K24" t="s">
        <v>9</v>
      </c>
    </row>
    <row r="25" spans="1:11" x14ac:dyDescent="0.2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f>IF(J25="Yes",1,0)</f>
        <v>1</v>
      </c>
      <c r="H25">
        <f>IF(K25="North",1,0)</f>
        <v>1</v>
      </c>
      <c r="I25">
        <f>IF(K25="West",1,0)</f>
        <v>0</v>
      </c>
      <c r="J25" t="s">
        <v>10</v>
      </c>
      <c r="K25" t="s">
        <v>9</v>
      </c>
    </row>
    <row r="26" spans="1:11" x14ac:dyDescent="0.2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f>IF(J26="Yes",1,0)</f>
        <v>1</v>
      </c>
      <c r="H26">
        <f>IF(K26="North",1,0)</f>
        <v>0</v>
      </c>
      <c r="I26">
        <f>IF(K26="West",1,0)</f>
        <v>0</v>
      </c>
      <c r="J26" t="s">
        <v>10</v>
      </c>
      <c r="K26" t="s">
        <v>8</v>
      </c>
    </row>
    <row r="27" spans="1:11" x14ac:dyDescent="0.2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f>IF(J27="Yes",1,0)</f>
        <v>0</v>
      </c>
      <c r="H27">
        <f>IF(K27="North",1,0)</f>
        <v>1</v>
      </c>
      <c r="I27">
        <f>IF(K27="West",1,0)</f>
        <v>0</v>
      </c>
      <c r="J27" t="s">
        <v>7</v>
      </c>
      <c r="K27" t="s">
        <v>9</v>
      </c>
    </row>
    <row r="28" spans="1:11" x14ac:dyDescent="0.2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f>IF(J28="Yes",1,0)</f>
        <v>0</v>
      </c>
      <c r="H28">
        <f>IF(K28="North",1,0)</f>
        <v>0</v>
      </c>
      <c r="I28">
        <f>IF(K28="West",1,0)</f>
        <v>1</v>
      </c>
      <c r="J28" t="s">
        <v>7</v>
      </c>
      <c r="K28" t="s">
        <v>11</v>
      </c>
    </row>
    <row r="29" spans="1:11" x14ac:dyDescent="0.2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f>IF(J29="Yes",1,0)</f>
        <v>0</v>
      </c>
      <c r="H29">
        <f>IF(K29="North",1,0)</f>
        <v>0</v>
      </c>
      <c r="I29">
        <f>IF(K29="West",1,0)</f>
        <v>0</v>
      </c>
      <c r="J29" t="s">
        <v>7</v>
      </c>
      <c r="K29" t="s">
        <v>8</v>
      </c>
    </row>
    <row r="30" spans="1:11" x14ac:dyDescent="0.2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>
        <f>IF(J30="Yes",1,0)</f>
        <v>0</v>
      </c>
      <c r="H30">
        <f>IF(K30="North",1,0)</f>
        <v>1</v>
      </c>
      <c r="I30">
        <f>IF(K30="West",1,0)</f>
        <v>0</v>
      </c>
      <c r="J30" t="s">
        <v>7</v>
      </c>
      <c r="K30" t="s">
        <v>9</v>
      </c>
    </row>
    <row r="31" spans="1:11" x14ac:dyDescent="0.2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>
        <f>IF(J31="Yes",1,0)</f>
        <v>1</v>
      </c>
      <c r="H31">
        <f>IF(K31="North",1,0)</f>
        <v>0</v>
      </c>
      <c r="I31">
        <f>IF(K31="West",1,0)</f>
        <v>1</v>
      </c>
      <c r="J31" t="s">
        <v>10</v>
      </c>
      <c r="K31" t="s">
        <v>11</v>
      </c>
    </row>
    <row r="32" spans="1:11" x14ac:dyDescent="0.2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>
        <f>IF(J32="Yes",1,0)</f>
        <v>1</v>
      </c>
      <c r="H32">
        <f>IF(K32="North",1,0)</f>
        <v>0</v>
      </c>
      <c r="I32">
        <f>IF(K32="West",1,0)</f>
        <v>1</v>
      </c>
      <c r="J32" t="s">
        <v>10</v>
      </c>
      <c r="K32" t="s">
        <v>11</v>
      </c>
    </row>
    <row r="33" spans="1:11" x14ac:dyDescent="0.2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>
        <f>IF(J33="Yes",1,0)</f>
        <v>1</v>
      </c>
      <c r="H33">
        <f>IF(K33="North",1,0)</f>
        <v>1</v>
      </c>
      <c r="I33">
        <f>IF(K33="West",1,0)</f>
        <v>0</v>
      </c>
      <c r="J33" t="s">
        <v>10</v>
      </c>
      <c r="K33" t="s">
        <v>9</v>
      </c>
    </row>
    <row r="34" spans="1:11" x14ac:dyDescent="0.2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>
        <f>IF(J34="Yes",1,0)</f>
        <v>1</v>
      </c>
      <c r="H34">
        <f>IF(K34="North",1,0)</f>
        <v>0</v>
      </c>
      <c r="I34">
        <f>IF(K34="West",1,0)</f>
        <v>0</v>
      </c>
      <c r="J34" t="s">
        <v>10</v>
      </c>
      <c r="K34" t="s">
        <v>8</v>
      </c>
    </row>
    <row r="35" spans="1:11" x14ac:dyDescent="0.2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>
        <f>IF(J35="Yes",1,0)</f>
        <v>1</v>
      </c>
      <c r="H35">
        <f>IF(K35="North",1,0)</f>
        <v>0</v>
      </c>
      <c r="I35">
        <f>IF(K35="West",1,0)</f>
        <v>0</v>
      </c>
      <c r="J35" t="s">
        <v>10</v>
      </c>
      <c r="K35" t="s">
        <v>8</v>
      </c>
    </row>
    <row r="36" spans="1:11" x14ac:dyDescent="0.2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>
        <f>IF(J36="Yes",1,0)</f>
        <v>0</v>
      </c>
      <c r="H36">
        <f>IF(K36="North",1,0)</f>
        <v>1</v>
      </c>
      <c r="I36">
        <f>IF(K36="West",1,0)</f>
        <v>0</v>
      </c>
      <c r="J36" t="s">
        <v>7</v>
      </c>
      <c r="K36" t="s">
        <v>9</v>
      </c>
    </row>
    <row r="37" spans="1:11" x14ac:dyDescent="0.2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>
        <f>IF(J37="Yes",1,0)</f>
        <v>0</v>
      </c>
      <c r="H37">
        <f>IF(K37="North",1,0)</f>
        <v>1</v>
      </c>
      <c r="I37">
        <f>IF(K37="West",1,0)</f>
        <v>0</v>
      </c>
      <c r="J37" t="s">
        <v>7</v>
      </c>
      <c r="K37" t="s">
        <v>9</v>
      </c>
    </row>
    <row r="38" spans="1:11" x14ac:dyDescent="0.2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>
        <f>IF(J38="Yes",1,0)</f>
        <v>0</v>
      </c>
      <c r="H38">
        <f>IF(K38="North",1,0)</f>
        <v>1</v>
      </c>
      <c r="I38">
        <f>IF(K38="West",1,0)</f>
        <v>0</v>
      </c>
      <c r="J38" t="s">
        <v>7</v>
      </c>
      <c r="K38" t="s">
        <v>9</v>
      </c>
    </row>
    <row r="39" spans="1:11" x14ac:dyDescent="0.2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>
        <f>IF(J39="Yes",1,0)</f>
        <v>0</v>
      </c>
      <c r="H39">
        <f>IF(K39="North",1,0)</f>
        <v>0</v>
      </c>
      <c r="I39">
        <f>IF(K39="West",1,0)</f>
        <v>1</v>
      </c>
      <c r="J39" t="s">
        <v>7</v>
      </c>
      <c r="K39" t="s">
        <v>11</v>
      </c>
    </row>
    <row r="40" spans="1:11" x14ac:dyDescent="0.2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>
        <f>IF(J40="Yes",1,0)</f>
        <v>0</v>
      </c>
      <c r="H40">
        <f>IF(K40="North",1,0)</f>
        <v>0</v>
      </c>
      <c r="I40">
        <f>IF(K40="West",1,0)</f>
        <v>1</v>
      </c>
      <c r="J40" t="s">
        <v>7</v>
      </c>
      <c r="K40" t="s">
        <v>11</v>
      </c>
    </row>
    <row r="41" spans="1:11" x14ac:dyDescent="0.2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>
        <f>IF(J41="Yes",1,0)</f>
        <v>0</v>
      </c>
      <c r="H41">
        <f>IF(K41="North",1,0)</f>
        <v>1</v>
      </c>
      <c r="I41">
        <f>IF(K41="West",1,0)</f>
        <v>0</v>
      </c>
      <c r="J41" t="s">
        <v>7</v>
      </c>
      <c r="K41" t="s">
        <v>9</v>
      </c>
    </row>
    <row r="42" spans="1:11" x14ac:dyDescent="0.2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>
        <f>IF(J42="Yes",1,0)</f>
        <v>0</v>
      </c>
      <c r="H42">
        <f>IF(K42="North",1,0)</f>
        <v>0</v>
      </c>
      <c r="I42">
        <f>IF(K42="West",1,0)</f>
        <v>0</v>
      </c>
      <c r="J42" t="s">
        <v>7</v>
      </c>
      <c r="K42" t="s">
        <v>8</v>
      </c>
    </row>
    <row r="43" spans="1:11" x14ac:dyDescent="0.2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>
        <f>IF(J43="Yes",1,0)</f>
        <v>0</v>
      </c>
      <c r="H43">
        <f>IF(K43="North",1,0)</f>
        <v>0</v>
      </c>
      <c r="I43">
        <f>IF(K43="West",1,0)</f>
        <v>1</v>
      </c>
      <c r="J43" t="s">
        <v>7</v>
      </c>
      <c r="K43" t="s">
        <v>11</v>
      </c>
    </row>
    <row r="44" spans="1:11" x14ac:dyDescent="0.2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>
        <f>IF(J44="Yes",1,0)</f>
        <v>0</v>
      </c>
      <c r="H44">
        <f>IF(K44="North",1,0)</f>
        <v>0</v>
      </c>
      <c r="I44">
        <f>IF(K44="West",1,0)</f>
        <v>0</v>
      </c>
      <c r="J44" t="s">
        <v>7</v>
      </c>
      <c r="K44" t="s">
        <v>8</v>
      </c>
    </row>
    <row r="45" spans="1:11" x14ac:dyDescent="0.2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>
        <f>IF(J45="Yes",1,0)</f>
        <v>1</v>
      </c>
      <c r="H45">
        <f>IF(K45="North",1,0)</f>
        <v>0</v>
      </c>
      <c r="I45">
        <f>IF(K45="West",1,0)</f>
        <v>0</v>
      </c>
      <c r="J45" t="s">
        <v>10</v>
      </c>
      <c r="K45" t="s">
        <v>8</v>
      </c>
    </row>
    <row r="46" spans="1:11" x14ac:dyDescent="0.2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>
        <f>IF(J46="Yes",1,0)</f>
        <v>1</v>
      </c>
      <c r="H46">
        <f>IF(K46="North",1,0)</f>
        <v>0</v>
      </c>
      <c r="I46">
        <f>IF(K46="West",1,0)</f>
        <v>1</v>
      </c>
      <c r="J46" t="s">
        <v>10</v>
      </c>
      <c r="K46" t="s">
        <v>11</v>
      </c>
    </row>
    <row r="47" spans="1:11" x14ac:dyDescent="0.2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>
        <f>IF(J47="Yes",1,0)</f>
        <v>0</v>
      </c>
      <c r="H47">
        <f>IF(K47="North",1,0)</f>
        <v>0</v>
      </c>
      <c r="I47">
        <f>IF(K47="West",1,0)</f>
        <v>0</v>
      </c>
      <c r="J47" t="s">
        <v>7</v>
      </c>
      <c r="K47" t="s">
        <v>8</v>
      </c>
    </row>
    <row r="48" spans="1:11" x14ac:dyDescent="0.2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>
        <f>IF(J48="Yes",1,0)</f>
        <v>0</v>
      </c>
      <c r="H48">
        <f>IF(K48="North",1,0)</f>
        <v>1</v>
      </c>
      <c r="I48">
        <f>IF(K48="West",1,0)</f>
        <v>0</v>
      </c>
      <c r="J48" t="s">
        <v>7</v>
      </c>
      <c r="K48" t="s">
        <v>9</v>
      </c>
    </row>
    <row r="49" spans="1:11" x14ac:dyDescent="0.2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>
        <f>IF(J49="Yes",1,0)</f>
        <v>0</v>
      </c>
      <c r="H49">
        <f>IF(K49="North",1,0)</f>
        <v>1</v>
      </c>
      <c r="I49">
        <f>IF(K49="West",1,0)</f>
        <v>0</v>
      </c>
      <c r="J49" t="s">
        <v>7</v>
      </c>
      <c r="K49" t="s">
        <v>9</v>
      </c>
    </row>
    <row r="50" spans="1:11" x14ac:dyDescent="0.2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>
        <f>IF(J50="Yes",1,0)</f>
        <v>0</v>
      </c>
      <c r="H50">
        <f>IF(K50="North",1,0)</f>
        <v>0</v>
      </c>
      <c r="I50">
        <f>IF(K50="West",1,0)</f>
        <v>0</v>
      </c>
      <c r="J50" t="s">
        <v>7</v>
      </c>
      <c r="K50" t="s">
        <v>8</v>
      </c>
    </row>
    <row r="51" spans="1:11" x14ac:dyDescent="0.2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>
        <f>IF(J51="Yes",1,0)</f>
        <v>1</v>
      </c>
      <c r="H51">
        <f>IF(K51="North",1,0)</f>
        <v>1</v>
      </c>
      <c r="I51">
        <f>IF(K51="West",1,0)</f>
        <v>0</v>
      </c>
      <c r="J51" t="s">
        <v>10</v>
      </c>
      <c r="K51" t="s">
        <v>9</v>
      </c>
    </row>
    <row r="52" spans="1:11" x14ac:dyDescent="0.2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>
        <f>IF(J52="Yes",1,0)</f>
        <v>1</v>
      </c>
      <c r="H52">
        <f>IF(K52="North",1,0)</f>
        <v>0</v>
      </c>
      <c r="I52">
        <f>IF(K52="West",1,0)</f>
        <v>0</v>
      </c>
      <c r="J52" t="s">
        <v>10</v>
      </c>
      <c r="K52" t="s">
        <v>8</v>
      </c>
    </row>
    <row r="53" spans="1:11" x14ac:dyDescent="0.2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>
        <f>IF(J53="Yes",1,0)</f>
        <v>0</v>
      </c>
      <c r="H53">
        <f>IF(K53="North",1,0)</f>
        <v>1</v>
      </c>
      <c r="I53">
        <f>IF(K53="West",1,0)</f>
        <v>0</v>
      </c>
      <c r="J53" t="s">
        <v>7</v>
      </c>
      <c r="K53" t="s">
        <v>9</v>
      </c>
    </row>
    <row r="54" spans="1:11" x14ac:dyDescent="0.2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>
        <f>IF(J54="Yes",1,0)</f>
        <v>0</v>
      </c>
      <c r="H54">
        <f>IF(K54="North",1,0)</f>
        <v>1</v>
      </c>
      <c r="I54">
        <f>IF(K54="West",1,0)</f>
        <v>0</v>
      </c>
      <c r="J54" t="s">
        <v>7</v>
      </c>
      <c r="K54" t="s">
        <v>9</v>
      </c>
    </row>
    <row r="55" spans="1:11" x14ac:dyDescent="0.2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>
        <f>IF(J55="Yes",1,0)</f>
        <v>0</v>
      </c>
      <c r="H55">
        <f>IF(K55="North",1,0)</f>
        <v>1</v>
      </c>
      <c r="I55">
        <f>IF(K55="West",1,0)</f>
        <v>0</v>
      </c>
      <c r="J55" t="s">
        <v>7</v>
      </c>
      <c r="K55" t="s">
        <v>9</v>
      </c>
    </row>
    <row r="56" spans="1:11" x14ac:dyDescent="0.2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>
        <f>IF(J56="Yes",1,0)</f>
        <v>0</v>
      </c>
      <c r="H56">
        <f>IF(K56="North",1,0)</f>
        <v>1</v>
      </c>
      <c r="I56">
        <f>IF(K56="West",1,0)</f>
        <v>0</v>
      </c>
      <c r="J56" t="s">
        <v>7</v>
      </c>
      <c r="K56" t="s">
        <v>9</v>
      </c>
    </row>
    <row r="57" spans="1:11" x14ac:dyDescent="0.2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>
        <f>IF(J57="Yes",1,0)</f>
        <v>1</v>
      </c>
      <c r="H57">
        <f>IF(K57="North",1,0)</f>
        <v>0</v>
      </c>
      <c r="I57">
        <f>IF(K57="West",1,0)</f>
        <v>0</v>
      </c>
      <c r="J57" t="s">
        <v>10</v>
      </c>
      <c r="K57" t="s">
        <v>8</v>
      </c>
    </row>
    <row r="58" spans="1:11" x14ac:dyDescent="0.2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>
        <f>IF(J58="Yes",1,0)</f>
        <v>1</v>
      </c>
      <c r="H58">
        <f>IF(K58="North",1,0)</f>
        <v>0</v>
      </c>
      <c r="I58">
        <f>IF(K58="West",1,0)</f>
        <v>0</v>
      </c>
      <c r="J58" t="s">
        <v>10</v>
      </c>
      <c r="K58" t="s">
        <v>8</v>
      </c>
    </row>
    <row r="59" spans="1:11" x14ac:dyDescent="0.2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>
        <f>IF(J59="Yes",1,0)</f>
        <v>0</v>
      </c>
      <c r="H59">
        <f>IF(K59="North",1,0)</f>
        <v>0</v>
      </c>
      <c r="I59">
        <f>IF(K59="West",1,0)</f>
        <v>1</v>
      </c>
      <c r="J59" t="s">
        <v>7</v>
      </c>
      <c r="K59" t="s">
        <v>11</v>
      </c>
    </row>
    <row r="60" spans="1:11" x14ac:dyDescent="0.2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>
        <f>IF(J60="Yes",1,0)</f>
        <v>0</v>
      </c>
      <c r="H60">
        <f>IF(K60="North",1,0)</f>
        <v>0</v>
      </c>
      <c r="I60">
        <f>IF(K60="West",1,0)</f>
        <v>1</v>
      </c>
      <c r="J60" t="s">
        <v>7</v>
      </c>
      <c r="K60" t="s">
        <v>11</v>
      </c>
    </row>
    <row r="61" spans="1:11" x14ac:dyDescent="0.2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>
        <f>IF(J61="Yes",1,0)</f>
        <v>0</v>
      </c>
      <c r="H61">
        <f>IF(K61="North",1,0)</f>
        <v>0</v>
      </c>
      <c r="I61">
        <f>IF(K61="West",1,0)</f>
        <v>1</v>
      </c>
      <c r="J61" t="s">
        <v>7</v>
      </c>
      <c r="K61" t="s">
        <v>11</v>
      </c>
    </row>
    <row r="62" spans="1:11" x14ac:dyDescent="0.2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>
        <f>IF(J62="Yes",1,0)</f>
        <v>0</v>
      </c>
      <c r="H62">
        <f>IF(K62="North",1,0)</f>
        <v>0</v>
      </c>
      <c r="I62">
        <f>IF(K62="West",1,0)</f>
        <v>1</v>
      </c>
      <c r="J62" t="s">
        <v>7</v>
      </c>
      <c r="K62" t="s">
        <v>11</v>
      </c>
    </row>
    <row r="63" spans="1:11" x14ac:dyDescent="0.2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>
        <f>IF(J63="Yes",1,0)</f>
        <v>0</v>
      </c>
      <c r="H63">
        <f>IF(K63="North",1,0)</f>
        <v>1</v>
      </c>
      <c r="I63">
        <f>IF(K63="West",1,0)</f>
        <v>0</v>
      </c>
      <c r="J63" t="s">
        <v>7</v>
      </c>
      <c r="K63" t="s">
        <v>9</v>
      </c>
    </row>
    <row r="64" spans="1:11" x14ac:dyDescent="0.2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>
        <f>IF(J64="Yes",1,0)</f>
        <v>0</v>
      </c>
      <c r="H64">
        <f>IF(K64="North",1,0)</f>
        <v>0</v>
      </c>
      <c r="I64">
        <f>IF(K64="West",1,0)</f>
        <v>1</v>
      </c>
      <c r="J64" t="s">
        <v>7</v>
      </c>
      <c r="K64" t="s">
        <v>11</v>
      </c>
    </row>
    <row r="65" spans="1:11" x14ac:dyDescent="0.2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>
        <f>IF(J65="Yes",1,0)</f>
        <v>0</v>
      </c>
      <c r="H65">
        <f>IF(K65="North",1,0)</f>
        <v>0</v>
      </c>
      <c r="I65">
        <f>IF(K65="West",1,0)</f>
        <v>0</v>
      </c>
      <c r="J65" t="s">
        <v>7</v>
      </c>
      <c r="K65" t="s">
        <v>8</v>
      </c>
    </row>
    <row r="66" spans="1:11" x14ac:dyDescent="0.2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>
        <f>IF(J66="Yes",1,0)</f>
        <v>0</v>
      </c>
      <c r="H66">
        <f>IF(K66="North",1,0)</f>
        <v>0</v>
      </c>
      <c r="I66">
        <f>IF(K66="West",1,0)</f>
        <v>1</v>
      </c>
      <c r="J66" t="s">
        <v>7</v>
      </c>
      <c r="K66" t="s">
        <v>11</v>
      </c>
    </row>
    <row r="67" spans="1:11" x14ac:dyDescent="0.2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>
        <f>IF(J67="Yes",1,0)</f>
        <v>1</v>
      </c>
      <c r="H67">
        <f>IF(K67="North",1,0)</f>
        <v>1</v>
      </c>
      <c r="I67">
        <f>IF(K67="West",1,0)</f>
        <v>0</v>
      </c>
      <c r="J67" t="s">
        <v>10</v>
      </c>
      <c r="K67" t="s">
        <v>9</v>
      </c>
    </row>
    <row r="68" spans="1:11" x14ac:dyDescent="0.2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>
        <f>IF(J68="Yes",1,0)</f>
        <v>0</v>
      </c>
      <c r="H68">
        <f>IF(K68="North",1,0)</f>
        <v>1</v>
      </c>
      <c r="I68">
        <f>IF(K68="West",1,0)</f>
        <v>0</v>
      </c>
      <c r="J68" t="s">
        <v>7</v>
      </c>
      <c r="K68" t="s">
        <v>9</v>
      </c>
    </row>
    <row r="69" spans="1:11" x14ac:dyDescent="0.2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>
        <f>IF(J69="Yes",1,0)</f>
        <v>0</v>
      </c>
      <c r="H69">
        <f>IF(K69="North",1,0)</f>
        <v>0</v>
      </c>
      <c r="I69">
        <f>IF(K69="West",1,0)</f>
        <v>0</v>
      </c>
      <c r="J69" t="s">
        <v>7</v>
      </c>
      <c r="K69" t="s">
        <v>8</v>
      </c>
    </row>
    <row r="70" spans="1:11" x14ac:dyDescent="0.2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>
        <f>IF(J70="Yes",1,0)</f>
        <v>0</v>
      </c>
      <c r="H70">
        <f>IF(K70="North",1,0)</f>
        <v>1</v>
      </c>
      <c r="I70">
        <f>IF(K70="West",1,0)</f>
        <v>0</v>
      </c>
      <c r="J70" t="s">
        <v>7</v>
      </c>
      <c r="K70" t="s">
        <v>9</v>
      </c>
    </row>
    <row r="71" spans="1:11" x14ac:dyDescent="0.2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>
        <f>IF(J71="Yes",1,0)</f>
        <v>0</v>
      </c>
      <c r="H71">
        <f>IF(K71="North",1,0)</f>
        <v>0</v>
      </c>
      <c r="I71">
        <f>IF(K71="West",1,0)</f>
        <v>1</v>
      </c>
      <c r="J71" t="s">
        <v>7</v>
      </c>
      <c r="K71" t="s">
        <v>11</v>
      </c>
    </row>
    <row r="72" spans="1:11" x14ac:dyDescent="0.2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>
        <f>IF(J72="Yes",1,0)</f>
        <v>1</v>
      </c>
      <c r="H72">
        <f>IF(K72="North",1,0)</f>
        <v>0</v>
      </c>
      <c r="I72">
        <f>IF(K72="West",1,0)</f>
        <v>1</v>
      </c>
      <c r="J72" t="s">
        <v>10</v>
      </c>
      <c r="K72" t="s">
        <v>11</v>
      </c>
    </row>
    <row r="73" spans="1:11" x14ac:dyDescent="0.2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>
        <f>IF(J73="Yes",1,0)</f>
        <v>0</v>
      </c>
      <c r="H73">
        <f>IF(K73="North",1,0)</f>
        <v>0</v>
      </c>
      <c r="I73">
        <f>IF(K73="West",1,0)</f>
        <v>1</v>
      </c>
      <c r="J73" t="s">
        <v>7</v>
      </c>
      <c r="K73" t="s">
        <v>11</v>
      </c>
    </row>
    <row r="74" spans="1:11" x14ac:dyDescent="0.2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>
        <f>IF(J74="Yes",1,0)</f>
        <v>0</v>
      </c>
      <c r="H74">
        <f>IF(K74="North",1,0)</f>
        <v>1</v>
      </c>
      <c r="I74">
        <f>IF(K74="West",1,0)</f>
        <v>0</v>
      </c>
      <c r="J74" t="s">
        <v>7</v>
      </c>
      <c r="K74" t="s">
        <v>9</v>
      </c>
    </row>
    <row r="75" spans="1:11" x14ac:dyDescent="0.2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>
        <f>IF(J75="Yes",1,0)</f>
        <v>0</v>
      </c>
      <c r="H75">
        <f>IF(K75="North",1,0)</f>
        <v>0</v>
      </c>
      <c r="I75">
        <f>IF(K75="West",1,0)</f>
        <v>0</v>
      </c>
      <c r="J75" t="s">
        <v>7</v>
      </c>
      <c r="K75" t="s">
        <v>8</v>
      </c>
    </row>
    <row r="76" spans="1:11" x14ac:dyDescent="0.2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>
        <f>IF(J76="Yes",1,0)</f>
        <v>0</v>
      </c>
      <c r="H76">
        <f>IF(K76="North",1,0)</f>
        <v>0</v>
      </c>
      <c r="I76">
        <f>IF(K76="West",1,0)</f>
        <v>1</v>
      </c>
      <c r="J76" t="s">
        <v>7</v>
      </c>
      <c r="K76" t="s">
        <v>11</v>
      </c>
    </row>
    <row r="77" spans="1:11" x14ac:dyDescent="0.2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>
        <f>IF(J77="Yes",1,0)</f>
        <v>0</v>
      </c>
      <c r="H77">
        <f>IF(K77="North",1,0)</f>
        <v>1</v>
      </c>
      <c r="I77">
        <f>IF(K77="West",1,0)</f>
        <v>0</v>
      </c>
      <c r="J77" t="s">
        <v>7</v>
      </c>
      <c r="K77" t="s">
        <v>9</v>
      </c>
    </row>
    <row r="78" spans="1:11" x14ac:dyDescent="0.2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>
        <f>IF(J78="Yes",1,0)</f>
        <v>0</v>
      </c>
      <c r="H78">
        <f>IF(K78="North",1,0)</f>
        <v>0</v>
      </c>
      <c r="I78">
        <f>IF(K78="West",1,0)</f>
        <v>1</v>
      </c>
      <c r="J78" t="s">
        <v>7</v>
      </c>
      <c r="K78" t="s">
        <v>11</v>
      </c>
    </row>
    <row r="79" spans="1:11" x14ac:dyDescent="0.2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>
        <f>IF(J79="Yes",1,0)</f>
        <v>1</v>
      </c>
      <c r="H79">
        <f>IF(K79="North",1,0)</f>
        <v>0</v>
      </c>
      <c r="I79">
        <f>IF(K79="West",1,0)</f>
        <v>1</v>
      </c>
      <c r="J79" t="s">
        <v>10</v>
      </c>
      <c r="K79" t="s">
        <v>11</v>
      </c>
    </row>
    <row r="80" spans="1:11" x14ac:dyDescent="0.2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>
        <f>IF(J80="Yes",1,0)</f>
        <v>0</v>
      </c>
      <c r="H80">
        <f>IF(K80="North",1,0)</f>
        <v>1</v>
      </c>
      <c r="I80">
        <f>IF(K80="West",1,0)</f>
        <v>0</v>
      </c>
      <c r="J80" t="s">
        <v>7</v>
      </c>
      <c r="K80" t="s">
        <v>9</v>
      </c>
    </row>
    <row r="81" spans="1:11" x14ac:dyDescent="0.2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>
        <f>IF(J81="Yes",1,0)</f>
        <v>0</v>
      </c>
      <c r="H81">
        <f>IF(K81="North",1,0)</f>
        <v>0</v>
      </c>
      <c r="I81">
        <f>IF(K81="West",1,0)</f>
        <v>1</v>
      </c>
      <c r="J81" t="s">
        <v>7</v>
      </c>
      <c r="K81" t="s">
        <v>11</v>
      </c>
    </row>
    <row r="82" spans="1:11" x14ac:dyDescent="0.2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>
        <f>IF(J82="Yes",1,0)</f>
        <v>1</v>
      </c>
      <c r="H82">
        <f>IF(K82="North",1,0)</f>
        <v>0</v>
      </c>
      <c r="I82">
        <f>IF(K82="West",1,0)</f>
        <v>0</v>
      </c>
      <c r="J82" t="s">
        <v>10</v>
      </c>
      <c r="K82" t="s">
        <v>8</v>
      </c>
    </row>
    <row r="83" spans="1:11" x14ac:dyDescent="0.2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>
        <f>IF(J83="Yes",1,0)</f>
        <v>1</v>
      </c>
      <c r="H83">
        <f>IF(K83="North",1,0)</f>
        <v>0</v>
      </c>
      <c r="I83">
        <f>IF(K83="West",1,0)</f>
        <v>1</v>
      </c>
      <c r="J83" t="s">
        <v>10</v>
      </c>
      <c r="K83" t="s">
        <v>11</v>
      </c>
    </row>
    <row r="84" spans="1:11" x14ac:dyDescent="0.2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>
        <f>IF(J84="Yes",1,0)</f>
        <v>1</v>
      </c>
      <c r="H84">
        <f>IF(K84="North",1,0)</f>
        <v>0</v>
      </c>
      <c r="I84">
        <f>IF(K84="West",1,0)</f>
        <v>1</v>
      </c>
      <c r="J84" t="s">
        <v>10</v>
      </c>
      <c r="K84" t="s">
        <v>11</v>
      </c>
    </row>
    <row r="85" spans="1:11" x14ac:dyDescent="0.2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>
        <f>IF(J85="Yes",1,0)</f>
        <v>0</v>
      </c>
      <c r="H85">
        <f>IF(K85="North",1,0)</f>
        <v>0</v>
      </c>
      <c r="I85">
        <f>IF(K85="West",1,0)</f>
        <v>0</v>
      </c>
      <c r="J85" t="s">
        <v>7</v>
      </c>
      <c r="K85" t="s">
        <v>8</v>
      </c>
    </row>
    <row r="86" spans="1:11" x14ac:dyDescent="0.2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>
        <f>IF(J86="Yes",1,0)</f>
        <v>0</v>
      </c>
      <c r="H86">
        <f>IF(K86="North",1,0)</f>
        <v>1</v>
      </c>
      <c r="I86">
        <f>IF(K86="West",1,0)</f>
        <v>0</v>
      </c>
      <c r="J86" t="s">
        <v>7</v>
      </c>
      <c r="K86" t="s">
        <v>9</v>
      </c>
    </row>
    <row r="87" spans="1:11" x14ac:dyDescent="0.2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>
        <f>IF(J87="Yes",1,0)</f>
        <v>1</v>
      </c>
      <c r="H87">
        <f>IF(K87="North",1,0)</f>
        <v>0</v>
      </c>
      <c r="I87">
        <f>IF(K87="West",1,0)</f>
        <v>1</v>
      </c>
      <c r="J87" t="s">
        <v>10</v>
      </c>
      <c r="K87" t="s">
        <v>11</v>
      </c>
    </row>
    <row r="88" spans="1:11" x14ac:dyDescent="0.2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>
        <f>IF(J88="Yes",1,0)</f>
        <v>0</v>
      </c>
      <c r="H88">
        <f>IF(K88="North",1,0)</f>
        <v>1</v>
      </c>
      <c r="I88">
        <f>IF(K88="West",1,0)</f>
        <v>0</v>
      </c>
      <c r="J88" t="s">
        <v>7</v>
      </c>
      <c r="K88" t="s">
        <v>9</v>
      </c>
    </row>
    <row r="89" spans="1:11" x14ac:dyDescent="0.2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>
        <f>IF(J89="Yes",1,0)</f>
        <v>1</v>
      </c>
      <c r="H89">
        <f>IF(K89="North",1,0)</f>
        <v>0</v>
      </c>
      <c r="I89">
        <f>IF(K89="West",1,0)</f>
        <v>1</v>
      </c>
      <c r="J89" t="s">
        <v>10</v>
      </c>
      <c r="K89" t="s">
        <v>11</v>
      </c>
    </row>
    <row r="90" spans="1:11" x14ac:dyDescent="0.2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>
        <f>IF(J90="Yes",1,0)</f>
        <v>0</v>
      </c>
      <c r="H90">
        <f>IF(K90="North",1,0)</f>
        <v>1</v>
      </c>
      <c r="I90">
        <f>IF(K90="West",1,0)</f>
        <v>0</v>
      </c>
      <c r="J90" t="s">
        <v>7</v>
      </c>
      <c r="K90" t="s">
        <v>9</v>
      </c>
    </row>
    <row r="91" spans="1:11" x14ac:dyDescent="0.2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>
        <f>IF(J91="Yes",1,0)</f>
        <v>0</v>
      </c>
      <c r="H91">
        <f>IF(K91="North",1,0)</f>
        <v>1</v>
      </c>
      <c r="I91">
        <f>IF(K91="West",1,0)</f>
        <v>0</v>
      </c>
      <c r="J91" t="s">
        <v>7</v>
      </c>
      <c r="K91" t="s">
        <v>9</v>
      </c>
    </row>
    <row r="92" spans="1:11" x14ac:dyDescent="0.2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>
        <f>IF(J92="Yes",1,0)</f>
        <v>0</v>
      </c>
      <c r="H92">
        <f>IF(K92="North",1,0)</f>
        <v>0</v>
      </c>
      <c r="I92">
        <f>IF(K92="West",1,0)</f>
        <v>1</v>
      </c>
      <c r="J92" t="s">
        <v>7</v>
      </c>
      <c r="K92" t="s">
        <v>11</v>
      </c>
    </row>
    <row r="93" spans="1:11" x14ac:dyDescent="0.2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>
        <f>IF(J93="Yes",1,0)</f>
        <v>0</v>
      </c>
      <c r="H93">
        <f>IF(K93="North",1,0)</f>
        <v>0</v>
      </c>
      <c r="I93">
        <f>IF(K93="West",1,0)</f>
        <v>0</v>
      </c>
      <c r="J93" t="s">
        <v>7</v>
      </c>
      <c r="K93" t="s">
        <v>8</v>
      </c>
    </row>
    <row r="94" spans="1:11" x14ac:dyDescent="0.2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>
        <f>IF(J94="Yes",1,0)</f>
        <v>0</v>
      </c>
      <c r="H94">
        <f>IF(K94="North",1,0)</f>
        <v>0</v>
      </c>
      <c r="I94">
        <f>IF(K94="West",1,0)</f>
        <v>1</v>
      </c>
      <c r="J94" t="s">
        <v>7</v>
      </c>
      <c r="K94" t="s">
        <v>11</v>
      </c>
    </row>
    <row r="95" spans="1:11" x14ac:dyDescent="0.2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>
        <f>IF(J95="Yes",1,0)</f>
        <v>0</v>
      </c>
      <c r="H95">
        <f>IF(K95="North",1,0)</f>
        <v>0</v>
      </c>
      <c r="I95">
        <f>IF(K95="West",1,0)</f>
        <v>0</v>
      </c>
      <c r="J95" t="s">
        <v>7</v>
      </c>
      <c r="K95" t="s">
        <v>8</v>
      </c>
    </row>
    <row r="96" spans="1:11" x14ac:dyDescent="0.2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>
        <f>IF(J96="Yes",1,0)</f>
        <v>1</v>
      </c>
      <c r="H96">
        <f>IF(K96="North",1,0)</f>
        <v>0</v>
      </c>
      <c r="I96">
        <f>IF(K96="West",1,0)</f>
        <v>1</v>
      </c>
      <c r="J96" t="s">
        <v>10</v>
      </c>
      <c r="K96" t="s">
        <v>11</v>
      </c>
    </row>
    <row r="97" spans="1:11" x14ac:dyDescent="0.2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>
        <f>IF(J97="Yes",1,0)</f>
        <v>1</v>
      </c>
      <c r="H97">
        <f>IF(K97="North",1,0)</f>
        <v>0</v>
      </c>
      <c r="I97">
        <f>IF(K97="West",1,0)</f>
        <v>1</v>
      </c>
      <c r="J97" t="s">
        <v>10</v>
      </c>
      <c r="K97" t="s">
        <v>11</v>
      </c>
    </row>
    <row r="98" spans="1:11" x14ac:dyDescent="0.2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>
        <f>IF(J98="Yes",1,0)</f>
        <v>0</v>
      </c>
      <c r="H98">
        <f>IF(K98="North",1,0)</f>
        <v>0</v>
      </c>
      <c r="I98">
        <f>IF(K98="West",1,0)</f>
        <v>0</v>
      </c>
      <c r="J98" t="s">
        <v>7</v>
      </c>
      <c r="K98" t="s">
        <v>8</v>
      </c>
    </row>
    <row r="99" spans="1:11" x14ac:dyDescent="0.2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>
        <f>IF(J99="Yes",1,0)</f>
        <v>1</v>
      </c>
      <c r="H99">
        <f>IF(K99="North",1,0)</f>
        <v>0</v>
      </c>
      <c r="I99">
        <f>IF(K99="West",1,0)</f>
        <v>0</v>
      </c>
      <c r="J99" t="s">
        <v>10</v>
      </c>
      <c r="K99" t="s">
        <v>8</v>
      </c>
    </row>
    <row r="100" spans="1:11" x14ac:dyDescent="0.2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>
        <f>IF(J100="Yes",1,0)</f>
        <v>0</v>
      </c>
      <c r="H100">
        <f>IF(K100="North",1,0)</f>
        <v>0</v>
      </c>
      <c r="I100">
        <f>IF(K100="West",1,0)</f>
        <v>1</v>
      </c>
      <c r="J100" t="s">
        <v>7</v>
      </c>
      <c r="K100" t="s">
        <v>11</v>
      </c>
    </row>
    <row r="101" spans="1:11" x14ac:dyDescent="0.2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>
        <f>IF(J101="Yes",1,0)</f>
        <v>1</v>
      </c>
      <c r="H101">
        <f>IF(K101="North",1,0)</f>
        <v>0</v>
      </c>
      <c r="I101">
        <f>IF(K101="West",1,0)</f>
        <v>1</v>
      </c>
      <c r="J101" t="s">
        <v>10</v>
      </c>
      <c r="K101" t="s">
        <v>11</v>
      </c>
    </row>
    <row r="102" spans="1:11" x14ac:dyDescent="0.2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>
        <f>IF(J102="Yes",1,0)</f>
        <v>0</v>
      </c>
      <c r="H102">
        <f>IF(K102="North",1,0)</f>
        <v>1</v>
      </c>
      <c r="I102">
        <f>IF(K102="West",1,0)</f>
        <v>0</v>
      </c>
      <c r="J102" t="s">
        <v>7</v>
      </c>
      <c r="K102" t="s">
        <v>9</v>
      </c>
    </row>
    <row r="103" spans="1:11" x14ac:dyDescent="0.2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>
        <f>IF(J103="Yes",1,0)</f>
        <v>0</v>
      </c>
      <c r="H103">
        <f>IF(K103="North",1,0)</f>
        <v>0</v>
      </c>
      <c r="I103">
        <f>IF(K103="West",1,0)</f>
        <v>0</v>
      </c>
      <c r="J103" t="s">
        <v>7</v>
      </c>
      <c r="K103" t="s">
        <v>8</v>
      </c>
    </row>
    <row r="104" spans="1:11" x14ac:dyDescent="0.2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>
        <f>IF(J104="Yes",1,0)</f>
        <v>0</v>
      </c>
      <c r="H104">
        <f>IF(K104="North",1,0)</f>
        <v>0</v>
      </c>
      <c r="I104">
        <f>IF(K104="West",1,0)</f>
        <v>0</v>
      </c>
      <c r="J104" t="s">
        <v>7</v>
      </c>
      <c r="K104" t="s">
        <v>8</v>
      </c>
    </row>
    <row r="105" spans="1:11" x14ac:dyDescent="0.2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>
        <f>IF(J105="Yes",1,0)</f>
        <v>1</v>
      </c>
      <c r="H105">
        <f>IF(K105="North",1,0)</f>
        <v>0</v>
      </c>
      <c r="I105">
        <f>IF(K105="West",1,0)</f>
        <v>1</v>
      </c>
      <c r="J105" t="s">
        <v>10</v>
      </c>
      <c r="K105" t="s">
        <v>11</v>
      </c>
    </row>
    <row r="106" spans="1:11" x14ac:dyDescent="0.2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>
        <f>IF(J106="Yes",1,0)</f>
        <v>0</v>
      </c>
      <c r="H106">
        <f>IF(K106="North",1,0)</f>
        <v>0</v>
      </c>
      <c r="I106">
        <f>IF(K106="West",1,0)</f>
        <v>0</v>
      </c>
      <c r="J106" t="s">
        <v>7</v>
      </c>
      <c r="K106" t="s">
        <v>8</v>
      </c>
    </row>
    <row r="107" spans="1:11" x14ac:dyDescent="0.2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>
        <f>IF(J107="Yes",1,0)</f>
        <v>0</v>
      </c>
      <c r="H107">
        <f>IF(K107="North",1,0)</f>
        <v>0</v>
      </c>
      <c r="I107">
        <f>IF(K107="West",1,0)</f>
        <v>1</v>
      </c>
      <c r="J107" t="s">
        <v>7</v>
      </c>
      <c r="K107" t="s">
        <v>11</v>
      </c>
    </row>
    <row r="108" spans="1:11" x14ac:dyDescent="0.2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>
        <f>IF(J108="Yes",1,0)</f>
        <v>0</v>
      </c>
      <c r="H108">
        <f>IF(K108="North",1,0)</f>
        <v>1</v>
      </c>
      <c r="I108">
        <f>IF(K108="West",1,0)</f>
        <v>0</v>
      </c>
      <c r="J108" t="s">
        <v>7</v>
      </c>
      <c r="K108" t="s">
        <v>9</v>
      </c>
    </row>
    <row r="109" spans="1:11" x14ac:dyDescent="0.2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>
        <f>IF(J109="Yes",1,0)</f>
        <v>1</v>
      </c>
      <c r="H109">
        <f>IF(K109="North",1,0)</f>
        <v>0</v>
      </c>
      <c r="I109">
        <f>IF(K109="West",1,0)</f>
        <v>0</v>
      </c>
      <c r="J109" t="s">
        <v>10</v>
      </c>
      <c r="K109" t="s">
        <v>8</v>
      </c>
    </row>
    <row r="110" spans="1:11" x14ac:dyDescent="0.2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>
        <f>IF(J110="Yes",1,0)</f>
        <v>1</v>
      </c>
      <c r="H110">
        <f>IF(K110="North",1,0)</f>
        <v>0</v>
      </c>
      <c r="I110">
        <f>IF(K110="West",1,0)</f>
        <v>0</v>
      </c>
      <c r="J110" t="s">
        <v>10</v>
      </c>
      <c r="K110" t="s">
        <v>8</v>
      </c>
    </row>
    <row r="111" spans="1:11" x14ac:dyDescent="0.2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>
        <f>IF(J111="Yes",1,0)</f>
        <v>0</v>
      </c>
      <c r="H111">
        <f>IF(K111="North",1,0)</f>
        <v>0</v>
      </c>
      <c r="I111">
        <f>IF(K111="West",1,0)</f>
        <v>0</v>
      </c>
      <c r="J111" t="s">
        <v>7</v>
      </c>
      <c r="K111" t="s">
        <v>8</v>
      </c>
    </row>
    <row r="112" spans="1:11" x14ac:dyDescent="0.2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>
        <f>IF(J112="Yes",1,0)</f>
        <v>0</v>
      </c>
      <c r="H112">
        <f>IF(K112="North",1,0)</f>
        <v>1</v>
      </c>
      <c r="I112">
        <f>IF(K112="West",1,0)</f>
        <v>0</v>
      </c>
      <c r="J112" t="s">
        <v>7</v>
      </c>
      <c r="K112" t="s">
        <v>9</v>
      </c>
    </row>
    <row r="113" spans="1:11" x14ac:dyDescent="0.2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>
        <f>IF(J113="Yes",1,0)</f>
        <v>0</v>
      </c>
      <c r="H113">
        <f>IF(K113="North",1,0)</f>
        <v>1</v>
      </c>
      <c r="I113">
        <f>IF(K113="West",1,0)</f>
        <v>0</v>
      </c>
      <c r="J113" t="s">
        <v>7</v>
      </c>
      <c r="K113" t="s">
        <v>9</v>
      </c>
    </row>
    <row r="114" spans="1:11" x14ac:dyDescent="0.2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>
        <f>IF(J114="Yes",1,0)</f>
        <v>1</v>
      </c>
      <c r="H114">
        <f>IF(K114="North",1,0)</f>
        <v>0</v>
      </c>
      <c r="I114">
        <f>IF(K114="West",1,0)</f>
        <v>0</v>
      </c>
      <c r="J114" t="s">
        <v>10</v>
      </c>
      <c r="K114" t="s">
        <v>8</v>
      </c>
    </row>
    <row r="115" spans="1:11" x14ac:dyDescent="0.2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>
        <f>IF(J115="Yes",1,0)</f>
        <v>1</v>
      </c>
      <c r="H115">
        <f>IF(K115="North",1,0)</f>
        <v>1</v>
      </c>
      <c r="I115">
        <f>IF(K115="West",1,0)</f>
        <v>0</v>
      </c>
      <c r="J115" t="s">
        <v>10</v>
      </c>
      <c r="K115" t="s">
        <v>9</v>
      </c>
    </row>
    <row r="116" spans="1:11" x14ac:dyDescent="0.2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>
        <f>IF(J116="Yes",1,0)</f>
        <v>0</v>
      </c>
      <c r="H116">
        <f>IF(K116="North",1,0)</f>
        <v>0</v>
      </c>
      <c r="I116">
        <f>IF(K116="West",1,0)</f>
        <v>0</v>
      </c>
      <c r="J116" t="s">
        <v>7</v>
      </c>
      <c r="K116" t="s">
        <v>8</v>
      </c>
    </row>
    <row r="117" spans="1:11" x14ac:dyDescent="0.2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>
        <f>IF(J117="Yes",1,0)</f>
        <v>0</v>
      </c>
      <c r="H117">
        <f>IF(K117="North",1,0)</f>
        <v>1</v>
      </c>
      <c r="I117">
        <f>IF(K117="West",1,0)</f>
        <v>0</v>
      </c>
      <c r="J117" t="s">
        <v>7</v>
      </c>
      <c r="K117" t="s">
        <v>9</v>
      </c>
    </row>
    <row r="118" spans="1:11" x14ac:dyDescent="0.2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>
        <f>IF(J118="Yes",1,0)</f>
        <v>1</v>
      </c>
      <c r="H118">
        <f>IF(K118="North",1,0)</f>
        <v>0</v>
      </c>
      <c r="I118">
        <f>IF(K118="West",1,0)</f>
        <v>1</v>
      </c>
      <c r="J118" t="s">
        <v>10</v>
      </c>
      <c r="K118" t="s">
        <v>11</v>
      </c>
    </row>
    <row r="119" spans="1:11" x14ac:dyDescent="0.2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>
        <f>IF(J119="Yes",1,0)</f>
        <v>0</v>
      </c>
      <c r="H119">
        <f>IF(K119="North",1,0)</f>
        <v>1</v>
      </c>
      <c r="I119">
        <f>IF(K119="West",1,0)</f>
        <v>0</v>
      </c>
      <c r="J119" t="s">
        <v>7</v>
      </c>
      <c r="K119" t="s">
        <v>9</v>
      </c>
    </row>
    <row r="120" spans="1:11" x14ac:dyDescent="0.2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>
        <f>IF(J120="Yes",1,0)</f>
        <v>1</v>
      </c>
      <c r="H120">
        <f>IF(K120="North",1,0)</f>
        <v>1</v>
      </c>
      <c r="I120">
        <f>IF(K120="West",1,0)</f>
        <v>0</v>
      </c>
      <c r="J120" t="s">
        <v>10</v>
      </c>
      <c r="K120" t="s">
        <v>9</v>
      </c>
    </row>
    <row r="121" spans="1:11" x14ac:dyDescent="0.2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>
        <f>IF(J121="Yes",1,0)</f>
        <v>0</v>
      </c>
      <c r="H121">
        <f>IF(K121="North",1,0)</f>
        <v>1</v>
      </c>
      <c r="I121">
        <f>IF(K121="West",1,0)</f>
        <v>0</v>
      </c>
      <c r="J121" t="s">
        <v>7</v>
      </c>
      <c r="K121" t="s">
        <v>9</v>
      </c>
    </row>
    <row r="122" spans="1:11" x14ac:dyDescent="0.2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>
        <f>IF(J122="Yes",1,0)</f>
        <v>0</v>
      </c>
      <c r="H122">
        <f>IF(K122="North",1,0)</f>
        <v>1</v>
      </c>
      <c r="I122">
        <f>IF(K122="West",1,0)</f>
        <v>0</v>
      </c>
      <c r="J122" t="s">
        <v>7</v>
      </c>
      <c r="K122" t="s">
        <v>9</v>
      </c>
    </row>
    <row r="123" spans="1:11" x14ac:dyDescent="0.2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>
        <f>IF(J123="Yes",1,0)</f>
        <v>0</v>
      </c>
      <c r="H123">
        <f>IF(K123="North",1,0)</f>
        <v>0</v>
      </c>
      <c r="I123">
        <f>IF(K123="West",1,0)</f>
        <v>0</v>
      </c>
      <c r="J123" t="s">
        <v>7</v>
      </c>
      <c r="K123" t="s">
        <v>8</v>
      </c>
    </row>
    <row r="124" spans="1:11" x14ac:dyDescent="0.2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>
        <f>IF(J124="Yes",1,0)</f>
        <v>1</v>
      </c>
      <c r="H124">
        <f>IF(K124="North",1,0)</f>
        <v>0</v>
      </c>
      <c r="I124">
        <f>IF(K124="West",1,0)</f>
        <v>0</v>
      </c>
      <c r="J124" t="s">
        <v>10</v>
      </c>
      <c r="K124" t="s">
        <v>8</v>
      </c>
    </row>
    <row r="125" spans="1:11" x14ac:dyDescent="0.2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>
        <f>IF(J125="Yes",1,0)</f>
        <v>1</v>
      </c>
      <c r="H125">
        <f>IF(K125="North",1,0)</f>
        <v>0</v>
      </c>
      <c r="I125">
        <f>IF(K125="West",1,0)</f>
        <v>0</v>
      </c>
      <c r="J125" t="s">
        <v>10</v>
      </c>
      <c r="K125" t="s">
        <v>8</v>
      </c>
    </row>
    <row r="126" spans="1:11" x14ac:dyDescent="0.2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>
        <f>IF(J126="Yes",1,0)</f>
        <v>1</v>
      </c>
      <c r="H126">
        <f>IF(K126="North",1,0)</f>
        <v>0</v>
      </c>
      <c r="I126">
        <f>IF(K126="West",1,0)</f>
        <v>0</v>
      </c>
      <c r="J126" t="s">
        <v>10</v>
      </c>
      <c r="K126" t="s">
        <v>8</v>
      </c>
    </row>
    <row r="127" spans="1:11" x14ac:dyDescent="0.2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>
        <f>IF(J127="Yes",1,0)</f>
        <v>0</v>
      </c>
      <c r="H127">
        <f>IF(K127="North",1,0)</f>
        <v>1</v>
      </c>
      <c r="I127">
        <f>IF(K127="West",1,0)</f>
        <v>0</v>
      </c>
      <c r="J127" t="s">
        <v>7</v>
      </c>
      <c r="K127" t="s">
        <v>9</v>
      </c>
    </row>
    <row r="128" spans="1:11" x14ac:dyDescent="0.2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>
        <f>IF(J128="Yes",1,0)</f>
        <v>0</v>
      </c>
      <c r="H128">
        <f>IF(K128="North",1,0)</f>
        <v>0</v>
      </c>
      <c r="I128">
        <f>IF(K128="West",1,0)</f>
        <v>1</v>
      </c>
      <c r="J128" t="s">
        <v>7</v>
      </c>
      <c r="K128" t="s">
        <v>11</v>
      </c>
    </row>
    <row r="129" spans="1:11" x14ac:dyDescent="0.2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>
        <f>IF(J129="Yes",1,0)</f>
        <v>0</v>
      </c>
      <c r="H129">
        <f>IF(K129="North",1,0)</f>
        <v>1</v>
      </c>
      <c r="I129">
        <f>IF(K129="West",1,0)</f>
        <v>0</v>
      </c>
      <c r="J129" t="s">
        <v>7</v>
      </c>
      <c r="K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4F29-A617-4CCB-B10D-67F18F539700}">
  <dimension ref="A3:B12"/>
  <sheetViews>
    <sheetView workbookViewId="0">
      <selection activeCell="I26" sqref="I26"/>
    </sheetView>
  </sheetViews>
  <sheetFormatPr defaultRowHeight="15" x14ac:dyDescent="0.25"/>
  <cols>
    <col min="1" max="1" width="15" bestFit="1" customWidth="1"/>
    <col min="2" max="2" width="15.5703125" style="4" bestFit="1" customWidth="1"/>
  </cols>
  <sheetData>
    <row r="3" spans="1:2" x14ac:dyDescent="0.25">
      <c r="A3" s="1" t="s">
        <v>5</v>
      </c>
      <c r="B3" t="s">
        <v>13</v>
      </c>
    </row>
    <row r="4" spans="1:2" x14ac:dyDescent="0.25">
      <c r="A4" s="2" t="s">
        <v>7</v>
      </c>
      <c r="B4" s="10">
        <v>121958.13953488372</v>
      </c>
    </row>
    <row r="5" spans="1:2" x14ac:dyDescent="0.25">
      <c r="A5" s="3" t="s">
        <v>8</v>
      </c>
      <c r="B5" s="10">
        <v>117750</v>
      </c>
    </row>
    <row r="6" spans="1:2" x14ac:dyDescent="0.25">
      <c r="A6" s="3" t="s">
        <v>9</v>
      </c>
      <c r="B6" s="10">
        <v>108583.78378378379</v>
      </c>
    </row>
    <row r="7" spans="1:2" x14ac:dyDescent="0.25">
      <c r="A7" s="3" t="s">
        <v>11</v>
      </c>
      <c r="B7" s="10">
        <v>148230.4347826087</v>
      </c>
    </row>
    <row r="8" spans="1:2" x14ac:dyDescent="0.25">
      <c r="A8" s="2" t="s">
        <v>10</v>
      </c>
      <c r="B8" s="10">
        <v>147769.04761904763</v>
      </c>
    </row>
    <row r="9" spans="1:2" x14ac:dyDescent="0.25">
      <c r="A9" s="3" t="s">
        <v>8</v>
      </c>
      <c r="B9" s="10">
        <v>135468.42105263157</v>
      </c>
    </row>
    <row r="10" spans="1:2" x14ac:dyDescent="0.25">
      <c r="A10" s="3" t="s">
        <v>9</v>
      </c>
      <c r="B10" s="10">
        <v>118457.14285714286</v>
      </c>
    </row>
    <row r="11" spans="1:2" x14ac:dyDescent="0.25">
      <c r="A11" s="3" t="s">
        <v>11</v>
      </c>
      <c r="B11" s="10">
        <v>175200</v>
      </c>
    </row>
    <row r="12" spans="1:2" x14ac:dyDescent="0.25">
      <c r="A12" s="2" t="s">
        <v>15</v>
      </c>
      <c r="B12" s="10">
        <v>130427.34375</v>
      </c>
    </row>
  </sheetData>
  <conditionalFormatting pivot="1" sqref="B4:B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{34037B86-D167-46C0-9BC4-7018BA54162E}</x14:id>
        </ext>
      </extLst>
    </cfRule>
  </conditionalFormatting>
  <pageMargins left="0.7" right="0.7" top="0.75" bottom="0.75" header="0.3" footer="0.3"/>
  <pageSetup orientation="portrait" horizontalDpi="0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4037B86-D167-46C0-9BC4-7018BA5416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0495-9141-4A58-BC12-4DD7B1D14C16}">
  <dimension ref="A3:B12"/>
  <sheetViews>
    <sheetView workbookViewId="0">
      <selection activeCell="B25" sqref="B25"/>
    </sheetView>
  </sheetViews>
  <sheetFormatPr defaultRowHeight="15" x14ac:dyDescent="0.25"/>
  <cols>
    <col min="1" max="1" width="17.140625" customWidth="1"/>
    <col min="2" max="2" width="33.28515625" style="5" customWidth="1"/>
  </cols>
  <sheetData>
    <row r="3" spans="1:2" x14ac:dyDescent="0.25">
      <c r="A3" s="1" t="s">
        <v>5</v>
      </c>
      <c r="B3" s="5" t="s">
        <v>14</v>
      </c>
    </row>
    <row r="4" spans="1:2" x14ac:dyDescent="0.25">
      <c r="A4" s="2" t="s">
        <v>7</v>
      </c>
      <c r="B4" s="5">
        <v>1989.1860465116279</v>
      </c>
    </row>
    <row r="5" spans="1:2" x14ac:dyDescent="0.25">
      <c r="A5" s="3" t="s">
        <v>8</v>
      </c>
      <c r="B5" s="5">
        <v>2001.5384615384614</v>
      </c>
    </row>
    <row r="6" spans="1:2" x14ac:dyDescent="0.25">
      <c r="A6" s="3" t="s">
        <v>9</v>
      </c>
      <c r="B6" s="5">
        <v>1928.1081081081081</v>
      </c>
    </row>
    <row r="7" spans="1:2" x14ac:dyDescent="0.25">
      <c r="A7" s="3" t="s">
        <v>11</v>
      </c>
      <c r="B7" s="5">
        <v>2073.478260869565</v>
      </c>
    </row>
    <row r="8" spans="1:2" x14ac:dyDescent="0.25">
      <c r="A8" s="2" t="s">
        <v>10</v>
      </c>
      <c r="B8" s="5">
        <v>2025</v>
      </c>
    </row>
    <row r="9" spans="1:2" x14ac:dyDescent="0.25">
      <c r="A9" s="3" t="s">
        <v>8</v>
      </c>
      <c r="B9" s="5">
        <v>2031.0526315789473</v>
      </c>
    </row>
    <row r="10" spans="1:2" x14ac:dyDescent="0.25">
      <c r="A10" s="3" t="s">
        <v>9</v>
      </c>
      <c r="B10" s="5">
        <v>1857.1428571428571</v>
      </c>
    </row>
    <row r="11" spans="1:2" x14ac:dyDescent="0.25">
      <c r="A11" s="3" t="s">
        <v>11</v>
      </c>
      <c r="B11" s="5">
        <v>2091.25</v>
      </c>
    </row>
    <row r="12" spans="1:2" x14ac:dyDescent="0.25">
      <c r="A12" s="2" t="s">
        <v>15</v>
      </c>
      <c r="B12" s="5">
        <v>2000.9375</v>
      </c>
    </row>
  </sheetData>
  <conditionalFormatting pivot="1" sqref="B4:B1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{66F3B3C3-BBD9-42FC-94BB-9F12810EB848}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6F3B3C3-BBD9-42FC-94BB-9F12810EB8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1E1D-A8F2-47BD-8FF5-5ACAA440C517}">
  <dimension ref="A1:F6"/>
  <sheetViews>
    <sheetView workbookViewId="0">
      <selection activeCell="D10" sqref="D10"/>
    </sheetView>
  </sheetViews>
  <sheetFormatPr defaultRowHeight="15" x14ac:dyDescent="0.25"/>
  <cols>
    <col min="1" max="1" width="10.5703125" bestFit="1" customWidth="1"/>
    <col min="4" max="5" width="12" bestFit="1" customWidth="1"/>
    <col min="6" max="6" width="7" bestFit="1" customWidth="1"/>
  </cols>
  <sheetData>
    <row r="1" spans="1:6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6" t="s">
        <v>0</v>
      </c>
      <c r="B2" s="6">
        <v>1</v>
      </c>
      <c r="C2" s="6"/>
      <c r="D2" s="6"/>
      <c r="E2" s="6"/>
      <c r="F2" s="6"/>
    </row>
    <row r="3" spans="1:6" x14ac:dyDescent="0.25">
      <c r="A3" s="6" t="s">
        <v>1</v>
      </c>
      <c r="B3" s="6">
        <v>0.55298224255548378</v>
      </c>
      <c r="C3" s="6">
        <v>1</v>
      </c>
      <c r="D3" s="6"/>
      <c r="E3" s="6"/>
      <c r="F3" s="6"/>
    </row>
    <row r="4" spans="1:6" x14ac:dyDescent="0.25">
      <c r="A4" s="6" t="s">
        <v>2</v>
      </c>
      <c r="B4" s="6">
        <v>0.5259260576398529</v>
      </c>
      <c r="C4" s="6">
        <v>0.48380711151742756</v>
      </c>
      <c r="D4" s="6">
        <v>1</v>
      </c>
      <c r="E4" s="6"/>
      <c r="F4" s="6"/>
    </row>
    <row r="5" spans="1:6" x14ac:dyDescent="0.25">
      <c r="A5" s="6" t="s">
        <v>3</v>
      </c>
      <c r="B5" s="6">
        <v>0.52325775818597375</v>
      </c>
      <c r="C5" s="6">
        <v>0.52274530089719973</v>
      </c>
      <c r="D5" s="6">
        <v>0.41455595594643563</v>
      </c>
      <c r="E5" s="6">
        <v>1</v>
      </c>
      <c r="F5" s="6"/>
    </row>
    <row r="6" spans="1:6" ht="15.75" thickBot="1" x14ac:dyDescent="0.3">
      <c r="A6" s="7" t="s">
        <v>4</v>
      </c>
      <c r="B6" s="7">
        <v>-0.31363588286179822</v>
      </c>
      <c r="C6" s="7">
        <v>0.33692335192189249</v>
      </c>
      <c r="D6" s="7">
        <v>0.11427060981307544</v>
      </c>
      <c r="E6" s="7">
        <v>0.14379340360973222</v>
      </c>
      <c r="F6" s="7">
        <v>1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0CC5-03FC-4086-BD34-D60AAFA496E9}">
  <dimension ref="A1:I21"/>
  <sheetViews>
    <sheetView topLeftCell="A3" workbookViewId="0">
      <selection activeCell="D25" sqref="D25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9" t="s">
        <v>17</v>
      </c>
      <c r="B3" s="9"/>
    </row>
    <row r="4" spans="1:9" x14ac:dyDescent="0.25">
      <c r="A4" s="6" t="s">
        <v>18</v>
      </c>
      <c r="B4" s="6">
        <v>0.8355730661585723</v>
      </c>
    </row>
    <row r="5" spans="1:9" x14ac:dyDescent="0.25">
      <c r="A5" s="6" t="s">
        <v>19</v>
      </c>
      <c r="B5" s="6">
        <v>0.69818234888963782</v>
      </c>
    </row>
    <row r="6" spans="1:9" x14ac:dyDescent="0.25">
      <c r="A6" s="6" t="s">
        <v>20</v>
      </c>
      <c r="B6" s="6">
        <v>0.68836714072344718</v>
      </c>
    </row>
    <row r="7" spans="1:9" x14ac:dyDescent="0.25">
      <c r="A7" s="6" t="s">
        <v>21</v>
      </c>
      <c r="B7" s="6">
        <v>14999.245515071971</v>
      </c>
    </row>
    <row r="8" spans="1:9" ht="15.75" thickBot="1" x14ac:dyDescent="0.3">
      <c r="A8" s="7" t="s">
        <v>22</v>
      </c>
      <c r="B8" s="7">
        <v>128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4</v>
      </c>
      <c r="C12" s="6">
        <v>64012998276.241989</v>
      </c>
      <c r="D12" s="6">
        <v>16003249569.060497</v>
      </c>
      <c r="E12" s="6">
        <v>71.132709267908254</v>
      </c>
      <c r="F12" s="6">
        <v>4.4374906430685926E-31</v>
      </c>
    </row>
    <row r="13" spans="1:9" x14ac:dyDescent="0.25">
      <c r="A13" s="6" t="s">
        <v>25</v>
      </c>
      <c r="B13" s="6">
        <v>123</v>
      </c>
      <c r="C13" s="6">
        <v>27672216020.633015</v>
      </c>
      <c r="D13" s="6">
        <v>224977366.02140662</v>
      </c>
      <c r="E13" s="6"/>
      <c r="F13" s="6"/>
    </row>
    <row r="14" spans="1:9" ht="15.75" thickBot="1" x14ac:dyDescent="0.3">
      <c r="A14" s="7" t="s">
        <v>26</v>
      </c>
      <c r="B14" s="7">
        <v>127</v>
      </c>
      <c r="C14" s="7">
        <v>91685214296.875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-17347.376948520294</v>
      </c>
      <c r="C17" s="6">
        <v>12724.896305655866</v>
      </c>
      <c r="D17" s="6">
        <v>-1.3632627356507308</v>
      </c>
      <c r="E17" s="6">
        <v>0.17528993623470759</v>
      </c>
      <c r="F17" s="6">
        <v>-42535.528959736395</v>
      </c>
      <c r="G17" s="6">
        <v>7840.7750626958077</v>
      </c>
      <c r="H17" s="6">
        <v>-42535.528959736395</v>
      </c>
      <c r="I17" s="6">
        <v>7840.7750626958077</v>
      </c>
    </row>
    <row r="18" spans="1:9" x14ac:dyDescent="0.25">
      <c r="A18" s="6" t="s">
        <v>1</v>
      </c>
      <c r="B18" s="6">
        <v>61.839946100358851</v>
      </c>
      <c r="C18" s="6">
        <v>8.2637738430117942</v>
      </c>
      <c r="D18" s="6">
        <v>7.4832573198567616</v>
      </c>
      <c r="E18" s="6">
        <v>1.2021088466551735E-11</v>
      </c>
      <c r="F18" s="6">
        <v>45.482312470639137</v>
      </c>
      <c r="G18" s="6">
        <v>78.197579730078559</v>
      </c>
      <c r="H18" s="6">
        <v>45.482312470639137</v>
      </c>
      <c r="I18" s="6">
        <v>78.197579730078559</v>
      </c>
    </row>
    <row r="19" spans="1:9" x14ac:dyDescent="0.25">
      <c r="A19" s="6" t="s">
        <v>2</v>
      </c>
      <c r="B19" s="6">
        <v>9319.7526020610549</v>
      </c>
      <c r="C19" s="6">
        <v>2148.7544402078074</v>
      </c>
      <c r="D19" s="6">
        <v>4.3372813699269122</v>
      </c>
      <c r="E19" s="6">
        <v>2.9731074623226852E-5</v>
      </c>
      <c r="F19" s="6">
        <v>5066.4249383477118</v>
      </c>
      <c r="G19" s="6">
        <v>13573.080265774399</v>
      </c>
      <c r="H19" s="6">
        <v>5066.4249383477118</v>
      </c>
      <c r="I19" s="6">
        <v>13573.080265774399</v>
      </c>
    </row>
    <row r="20" spans="1:9" x14ac:dyDescent="0.25">
      <c r="A20" s="6" t="s">
        <v>3</v>
      </c>
      <c r="B20" s="6">
        <v>12646.347486400027</v>
      </c>
      <c r="C20" s="6">
        <v>3109.6620286097505</v>
      </c>
      <c r="D20" s="6">
        <v>4.0667916223853702</v>
      </c>
      <c r="E20" s="6">
        <v>8.4484906707596116E-5</v>
      </c>
      <c r="F20" s="6">
        <v>6490.9621694041634</v>
      </c>
      <c r="G20" s="6">
        <v>18801.732803395891</v>
      </c>
      <c r="H20" s="6">
        <v>6490.9621694041634</v>
      </c>
      <c r="I20" s="6">
        <v>18801.732803395891</v>
      </c>
    </row>
    <row r="21" spans="1:9" ht="15.75" thickBot="1" x14ac:dyDescent="0.3">
      <c r="A21" s="7" t="s">
        <v>4</v>
      </c>
      <c r="B21" s="7">
        <v>-13601.011412285299</v>
      </c>
      <c r="C21" s="7">
        <v>1324.8186585487847</v>
      </c>
      <c r="D21" s="7">
        <v>-10.266319337005669</v>
      </c>
      <c r="E21" s="7">
        <v>3.0884342022559867E-18</v>
      </c>
      <c r="F21" s="7">
        <v>-16223.408715750182</v>
      </c>
      <c r="G21" s="7">
        <v>-10978.614108820417</v>
      </c>
      <c r="H21" s="7">
        <v>-16223.408715750182</v>
      </c>
      <c r="I21" s="7">
        <v>-10978.614108820417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7BD8-5B21-4A97-9FD0-EF2CC9FE34B5}">
  <dimension ref="A1:L40"/>
  <sheetViews>
    <sheetView tabSelected="1" topLeftCell="A12" workbookViewId="0">
      <selection activeCell="J26" sqref="J26"/>
    </sheetView>
  </sheetViews>
  <sheetFormatPr defaultRowHeight="15" x14ac:dyDescent="0.25"/>
  <cols>
    <col min="1" max="1" width="18" bestFit="1" customWidth="1"/>
    <col min="2" max="3" width="14.5703125" bestFit="1" customWidth="1"/>
    <col min="4" max="4" width="17.7109375" bestFit="1" customWidth="1"/>
    <col min="5" max="5" width="12.5703125" bestFit="1" customWidth="1"/>
    <col min="6" max="6" width="17.28515625" bestFit="1" customWidth="1"/>
    <col min="7" max="7" width="12" bestFit="1" customWidth="1"/>
    <col min="8" max="8" width="17.42578125" bestFit="1" customWidth="1"/>
    <col min="9" max="12" width="12.710937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9" t="s">
        <v>17</v>
      </c>
      <c r="B3" s="9"/>
    </row>
    <row r="4" spans="1:9" x14ac:dyDescent="0.25">
      <c r="A4" s="6" t="s">
        <v>18</v>
      </c>
      <c r="B4" s="6">
        <v>0.93199840609781759</v>
      </c>
    </row>
    <row r="5" spans="1:9" x14ac:dyDescent="0.25">
      <c r="A5" s="6" t="s">
        <v>19</v>
      </c>
      <c r="B5" s="6">
        <v>0.8686210289688725</v>
      </c>
    </row>
    <row r="6" spans="1:9" x14ac:dyDescent="0.25">
      <c r="A6" s="6" t="s">
        <v>20</v>
      </c>
      <c r="B6" s="6">
        <v>0.86095725565872339</v>
      </c>
    </row>
    <row r="7" spans="1:9" x14ac:dyDescent="0.25">
      <c r="A7" s="6" t="s">
        <v>21</v>
      </c>
      <c r="B7" s="6">
        <v>10018.944186345128</v>
      </c>
    </row>
    <row r="8" spans="1:9" ht="15.75" thickBot="1" x14ac:dyDescent="0.3">
      <c r="A8" s="7" t="s">
        <v>22</v>
      </c>
      <c r="B8" s="7">
        <v>128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7</v>
      </c>
      <c r="C12" s="6">
        <v>79639705183.783142</v>
      </c>
      <c r="D12" s="6">
        <v>11377100740.540449</v>
      </c>
      <c r="E12" s="6">
        <v>113.34116939739864</v>
      </c>
      <c r="F12" s="6">
        <v>8.2465957349202968E-50</v>
      </c>
    </row>
    <row r="13" spans="1:9" x14ac:dyDescent="0.25">
      <c r="A13" s="6" t="s">
        <v>25</v>
      </c>
      <c r="B13" s="6">
        <v>120</v>
      </c>
      <c r="C13" s="6">
        <v>12045509113.091862</v>
      </c>
      <c r="D13" s="6">
        <v>100379242.60909885</v>
      </c>
      <c r="E13" s="6"/>
      <c r="F13" s="6"/>
    </row>
    <row r="14" spans="1:9" ht="15.75" thickBot="1" x14ac:dyDescent="0.3">
      <c r="A14" s="7" t="s">
        <v>26</v>
      </c>
      <c r="B14" s="7">
        <v>127</v>
      </c>
      <c r="C14" s="7">
        <v>91685214296.875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12" x14ac:dyDescent="0.25">
      <c r="A17" s="6" t="s">
        <v>27</v>
      </c>
      <c r="B17" s="6">
        <v>598.91906787288735</v>
      </c>
      <c r="C17" s="6">
        <v>9552.1973771426619</v>
      </c>
      <c r="D17" s="6">
        <v>6.2699611851199141E-2</v>
      </c>
      <c r="E17" s="6">
        <v>0.95011002357692564</v>
      </c>
      <c r="F17" s="6">
        <v>-18313.766954480616</v>
      </c>
      <c r="G17" s="6">
        <v>19511.605090226392</v>
      </c>
      <c r="H17" s="6">
        <v>-18313.766954480616</v>
      </c>
      <c r="I17" s="6">
        <v>19511.605090226392</v>
      </c>
    </row>
    <row r="18" spans="1:12" x14ac:dyDescent="0.25">
      <c r="A18" s="6" t="s">
        <v>1</v>
      </c>
      <c r="B18" s="6">
        <v>52.993740809974881</v>
      </c>
      <c r="C18" s="6">
        <v>5.7342401956402114</v>
      </c>
      <c r="D18" s="6">
        <v>9.2416325444941148</v>
      </c>
      <c r="E18" s="6">
        <v>1.0990040091285219E-15</v>
      </c>
      <c r="F18" s="6">
        <v>41.640344296580942</v>
      </c>
      <c r="G18" s="6">
        <v>64.347137323368827</v>
      </c>
      <c r="H18" s="6">
        <v>41.640344296580942</v>
      </c>
      <c r="I18" s="6">
        <v>64.347137323368827</v>
      </c>
    </row>
    <row r="19" spans="1:12" x14ac:dyDescent="0.25">
      <c r="A19" s="6" t="s">
        <v>2</v>
      </c>
      <c r="B19" s="6">
        <v>4246.7938916511857</v>
      </c>
      <c r="C19" s="6">
        <v>1597.9108474538236</v>
      </c>
      <c r="D19" s="6">
        <v>2.6577164166688028</v>
      </c>
      <c r="E19" s="6">
        <v>8.938949983092288E-3</v>
      </c>
      <c r="F19" s="6">
        <v>1083.0416201663097</v>
      </c>
      <c r="G19" s="6">
        <v>7410.5461631360613</v>
      </c>
      <c r="H19" s="6">
        <v>1083.0416201663097</v>
      </c>
      <c r="I19" s="6">
        <v>7410.5461631360613</v>
      </c>
    </row>
    <row r="20" spans="1:12" x14ac:dyDescent="0.25">
      <c r="A20" s="6" t="s">
        <v>3</v>
      </c>
      <c r="B20" s="6">
        <v>7883.2784929280297</v>
      </c>
      <c r="C20" s="6">
        <v>2117.0354061492189</v>
      </c>
      <c r="D20" s="6">
        <v>3.7237348369469725</v>
      </c>
      <c r="E20" s="6">
        <v>3.0041175379888599E-4</v>
      </c>
      <c r="F20" s="6">
        <v>3691.6957236571361</v>
      </c>
      <c r="G20" s="6">
        <v>12074.861262198923</v>
      </c>
      <c r="H20" s="6">
        <v>3691.6957236571361</v>
      </c>
      <c r="I20" s="6">
        <v>12074.861262198923</v>
      </c>
    </row>
    <row r="21" spans="1:12" x14ac:dyDescent="0.25">
      <c r="A21" s="6" t="s">
        <v>4</v>
      </c>
      <c r="B21" s="6">
        <v>-8267.488318305539</v>
      </c>
      <c r="C21" s="6">
        <v>1084.7767993781972</v>
      </c>
      <c r="D21" s="6">
        <v>-7.6213727312794024</v>
      </c>
      <c r="E21" s="6">
        <v>6.4690664186550283E-12</v>
      </c>
      <c r="F21" s="6">
        <v>-10415.270886122447</v>
      </c>
      <c r="G21" s="6">
        <v>-6119.7057504886307</v>
      </c>
      <c r="H21" s="6">
        <v>-10415.270886122447</v>
      </c>
      <c r="I21" s="6">
        <v>-6119.7057504886307</v>
      </c>
    </row>
    <row r="22" spans="1:12" x14ac:dyDescent="0.25">
      <c r="A22" s="6" t="s">
        <v>40</v>
      </c>
      <c r="B22" s="6">
        <v>17297.349527515453</v>
      </c>
      <c r="C22" s="6">
        <v>1981.6163712497535</v>
      </c>
      <c r="D22" s="6">
        <v>8.7289092775341111</v>
      </c>
      <c r="E22" s="6">
        <v>1.7829484870871254E-14</v>
      </c>
      <c r="F22" s="6">
        <v>13373.88702286893</v>
      </c>
      <c r="G22" s="6">
        <v>21220.812032161975</v>
      </c>
      <c r="H22" s="6">
        <v>13373.88702286893</v>
      </c>
      <c r="I22" s="6">
        <v>21220.812032161975</v>
      </c>
    </row>
    <row r="23" spans="1:12" x14ac:dyDescent="0.25">
      <c r="A23" s="6" t="s">
        <v>9</v>
      </c>
      <c r="B23" s="6">
        <v>1560.5791194519886</v>
      </c>
      <c r="C23" s="6">
        <v>2396.7654219431897</v>
      </c>
      <c r="D23" s="6">
        <v>0.65111883923406288</v>
      </c>
      <c r="E23" s="6">
        <v>0.51621469167365019</v>
      </c>
      <c r="F23" s="6">
        <v>-3184.8496133035796</v>
      </c>
      <c r="G23" s="6">
        <v>6306.0078522075573</v>
      </c>
      <c r="H23" s="6">
        <v>-3184.8496133035796</v>
      </c>
      <c r="I23" s="6">
        <v>6306.0078522075573</v>
      </c>
    </row>
    <row r="24" spans="1:12" ht="15.75" thickBot="1" x14ac:dyDescent="0.3">
      <c r="A24" s="7" t="s">
        <v>11</v>
      </c>
      <c r="B24" s="7">
        <v>22241.616470136243</v>
      </c>
      <c r="C24" s="7">
        <v>2531.7582365030858</v>
      </c>
      <c r="D24" s="7">
        <v>8.7850475410546309</v>
      </c>
      <c r="E24" s="7">
        <v>1.3159777130045441E-14</v>
      </c>
      <c r="F24" s="7">
        <v>17228.91135936588</v>
      </c>
      <c r="G24" s="7">
        <v>27254.321580906606</v>
      </c>
      <c r="H24" s="7">
        <v>17228.91135936588</v>
      </c>
      <c r="I24" s="7">
        <v>27254.321580906606</v>
      </c>
    </row>
    <row r="26" spans="1:12" ht="18.75" x14ac:dyDescent="0.3">
      <c r="B26" s="11" t="s">
        <v>41</v>
      </c>
      <c r="C26" s="11"/>
      <c r="D26" s="11"/>
    </row>
    <row r="27" spans="1:12" ht="15.75" thickBot="1" x14ac:dyDescent="0.3">
      <c r="C27" t="s">
        <v>45</v>
      </c>
      <c r="F27" t="s">
        <v>45</v>
      </c>
    </row>
    <row r="28" spans="1:12" x14ac:dyDescent="0.25">
      <c r="A28" s="8"/>
      <c r="B28" s="8" t="s">
        <v>33</v>
      </c>
      <c r="C28" t="s">
        <v>42</v>
      </c>
      <c r="D28" t="s">
        <v>43</v>
      </c>
      <c r="H28" s="16" t="s">
        <v>46</v>
      </c>
    </row>
    <row r="29" spans="1:12" x14ac:dyDescent="0.25">
      <c r="A29" s="6" t="s">
        <v>27</v>
      </c>
      <c r="B29" s="6">
        <v>598.91906787288735</v>
      </c>
      <c r="C29">
        <v>1</v>
      </c>
      <c r="D29">
        <f>B29*C29</f>
        <v>598.91906787288735</v>
      </c>
      <c r="F29" s="15" t="s">
        <v>44</v>
      </c>
      <c r="G29" s="17">
        <f>D38</f>
        <v>92829.911957788776</v>
      </c>
      <c r="H29">
        <v>1</v>
      </c>
      <c r="I29">
        <v>2</v>
      </c>
      <c r="J29">
        <v>3</v>
      </c>
      <c r="K29">
        <v>4</v>
      </c>
      <c r="L29">
        <v>5</v>
      </c>
    </row>
    <row r="30" spans="1:12" x14ac:dyDescent="0.25">
      <c r="A30" s="6" t="s">
        <v>1</v>
      </c>
      <c r="B30" s="6">
        <v>52.993740809974881</v>
      </c>
      <c r="C30" s="13">
        <v>1500</v>
      </c>
      <c r="D30">
        <f t="shared" ref="D30:D36" si="0">B30*C30</f>
        <v>79490.611214962322</v>
      </c>
      <c r="G30">
        <v>500</v>
      </c>
      <c r="H30" s="18">
        <f t="dataTable" ref="H30:L40" dt2D="1" dtr="1" r1="C31" r2="C30"/>
        <v>31342.583364511513</v>
      </c>
      <c r="I30" s="18">
        <v>35589.377256162697</v>
      </c>
      <c r="J30" s="18">
        <v>39836.17114781389</v>
      </c>
      <c r="K30" s="18">
        <v>44082.965039465067</v>
      </c>
      <c r="L30" s="18">
        <v>48329.758931116259</v>
      </c>
    </row>
    <row r="31" spans="1:12" x14ac:dyDescent="0.25">
      <c r="A31" s="6" t="s">
        <v>2</v>
      </c>
      <c r="B31" s="6">
        <v>4246.7938916511857</v>
      </c>
      <c r="C31" s="14">
        <v>3</v>
      </c>
      <c r="D31">
        <f t="shared" si="0"/>
        <v>12740.381674953558</v>
      </c>
      <c r="G31">
        <v>600</v>
      </c>
      <c r="H31" s="18">
        <v>36641.957445509004</v>
      </c>
      <c r="I31" s="18">
        <v>40888.751337160189</v>
      </c>
      <c r="J31" s="18">
        <v>45135.545228811374</v>
      </c>
      <c r="K31" s="18">
        <v>49382.339120462559</v>
      </c>
      <c r="L31" s="18">
        <v>53629.133012113743</v>
      </c>
    </row>
    <row r="32" spans="1:12" x14ac:dyDescent="0.25">
      <c r="A32" s="6" t="s">
        <v>3</v>
      </c>
      <c r="B32" s="6">
        <v>7883.2784929280297</v>
      </c>
      <c r="C32">
        <v>0</v>
      </c>
      <c r="D32">
        <f t="shared" si="0"/>
        <v>0</v>
      </c>
      <c r="G32">
        <v>700</v>
      </c>
      <c r="H32" s="18">
        <v>41941.331526506488</v>
      </c>
      <c r="I32" s="18">
        <v>46188.125418157673</v>
      </c>
      <c r="J32" s="18">
        <v>50434.919309808858</v>
      </c>
      <c r="K32" s="18">
        <v>54681.71320146005</v>
      </c>
      <c r="L32" s="18">
        <v>58928.507093111228</v>
      </c>
    </row>
    <row r="33" spans="1:12" x14ac:dyDescent="0.25">
      <c r="A33" s="6" t="s">
        <v>4</v>
      </c>
      <c r="B33" s="6">
        <v>-8267.488318305539</v>
      </c>
      <c r="C33">
        <v>0</v>
      </c>
      <c r="D33">
        <f t="shared" si="0"/>
        <v>0</v>
      </c>
      <c r="G33">
        <v>800</v>
      </c>
      <c r="H33" s="18">
        <v>47240.705607503973</v>
      </c>
      <c r="I33" s="18">
        <v>51487.499499155158</v>
      </c>
      <c r="J33" s="18">
        <v>55734.293390806342</v>
      </c>
      <c r="K33" s="18">
        <v>59981.087282457534</v>
      </c>
      <c r="L33" s="18">
        <v>64227.881174108712</v>
      </c>
    </row>
    <row r="34" spans="1:12" x14ac:dyDescent="0.25">
      <c r="A34" s="6" t="s">
        <v>40</v>
      </c>
      <c r="B34" s="6">
        <v>17297.349527515453</v>
      </c>
      <c r="C34">
        <v>0</v>
      </c>
      <c r="D34">
        <f t="shared" si="0"/>
        <v>0</v>
      </c>
      <c r="G34">
        <v>900</v>
      </c>
      <c r="H34" s="18">
        <v>52540.079688501464</v>
      </c>
      <c r="I34" s="18">
        <v>56786.873580152649</v>
      </c>
      <c r="J34" s="18">
        <v>61033.667471803841</v>
      </c>
      <c r="K34" s="18">
        <v>65280.461363455019</v>
      </c>
      <c r="L34" s="18">
        <v>69527.255255106211</v>
      </c>
    </row>
    <row r="35" spans="1:12" x14ac:dyDescent="0.25">
      <c r="A35" s="6" t="s">
        <v>9</v>
      </c>
      <c r="B35" s="6">
        <v>1560.5791194519886</v>
      </c>
      <c r="C35">
        <v>0</v>
      </c>
      <c r="D35">
        <f t="shared" si="0"/>
        <v>0</v>
      </c>
      <c r="G35">
        <v>1000</v>
      </c>
      <c r="H35" s="18">
        <v>57839.453769498949</v>
      </c>
      <c r="I35" s="18">
        <v>62086.247661150133</v>
      </c>
      <c r="J35" s="18">
        <v>66333.041552801325</v>
      </c>
      <c r="K35" s="18">
        <v>70579.835444452503</v>
      </c>
      <c r="L35" s="18">
        <v>74826.629336103695</v>
      </c>
    </row>
    <row r="36" spans="1:12" ht="15.75" thickBot="1" x14ac:dyDescent="0.3">
      <c r="A36" s="7" t="s">
        <v>11</v>
      </c>
      <c r="B36" s="7">
        <v>22241.616470136243</v>
      </c>
      <c r="C36">
        <v>0</v>
      </c>
      <c r="D36">
        <f t="shared" si="0"/>
        <v>0</v>
      </c>
      <c r="G36">
        <v>1100</v>
      </c>
      <c r="H36" s="18">
        <v>63138.82785049644</v>
      </c>
      <c r="I36" s="18">
        <v>67385.621742147632</v>
      </c>
      <c r="J36" s="18">
        <v>71632.41563379881</v>
      </c>
      <c r="K36" s="18">
        <v>75879.209525450002</v>
      </c>
      <c r="L36" s="18">
        <v>80126.003417101179</v>
      </c>
    </row>
    <row r="37" spans="1:12" x14ac:dyDescent="0.25">
      <c r="G37">
        <v>1200</v>
      </c>
      <c r="H37" s="18">
        <v>68438.201931493924</v>
      </c>
      <c r="I37" s="18">
        <v>72684.995823145116</v>
      </c>
      <c r="J37" s="18">
        <v>76931.789714796294</v>
      </c>
      <c r="K37" s="18">
        <v>81178.583606447486</v>
      </c>
      <c r="L37" s="18">
        <v>85425.377498098664</v>
      </c>
    </row>
    <row r="38" spans="1:12" x14ac:dyDescent="0.25">
      <c r="B38" s="12" t="s">
        <v>44</v>
      </c>
      <c r="D38" s="15">
        <f>SUM(D29:D36)</f>
        <v>92829.911957788776</v>
      </c>
      <c r="G38">
        <v>1300</v>
      </c>
      <c r="H38" s="18">
        <v>73737.576012491423</v>
      </c>
      <c r="I38" s="18">
        <v>77984.369904142601</v>
      </c>
      <c r="J38" s="18">
        <v>82231.163795793793</v>
      </c>
      <c r="K38" s="18">
        <v>86477.95768744497</v>
      </c>
      <c r="L38" s="18">
        <v>90724.751579096162</v>
      </c>
    </row>
    <row r="39" spans="1:12" x14ac:dyDescent="0.25">
      <c r="G39">
        <v>1400</v>
      </c>
      <c r="H39" s="18">
        <v>79036.950093488922</v>
      </c>
      <c r="I39" s="18">
        <v>83283.7439851401</v>
      </c>
      <c r="J39" s="18">
        <v>87530.537876791292</v>
      </c>
      <c r="K39" s="18">
        <v>91777.331768442469</v>
      </c>
      <c r="L39" s="18">
        <v>96024.125660093661</v>
      </c>
    </row>
    <row r="40" spans="1:12" x14ac:dyDescent="0.25">
      <c r="F40" s="13" t="s">
        <v>47</v>
      </c>
      <c r="G40">
        <v>1500</v>
      </c>
      <c r="H40" s="18">
        <v>84336.324174486406</v>
      </c>
      <c r="I40" s="18">
        <v>88583.118066137584</v>
      </c>
      <c r="J40" s="18">
        <v>92829.911957788776</v>
      </c>
      <c r="K40" s="18">
        <v>97076.705849439953</v>
      </c>
      <c r="L40" s="18">
        <v>101323.49974109115</v>
      </c>
    </row>
  </sheetData>
  <mergeCells count="1">
    <mergeCell ref="B26:D26"/>
  </mergeCells>
  <conditionalFormatting sqref="H30:W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:L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</vt:lpstr>
      <vt:lpstr>Pivot Table 1</vt:lpstr>
      <vt:lpstr>Pivot Table 2</vt:lpstr>
      <vt:lpstr>Correlation Analysis</vt:lpstr>
      <vt:lpstr>Regression Analysis</vt:lpstr>
      <vt:lpstr>Regression Analysis (dummy var)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Patrick Walsh</cp:lastModifiedBy>
  <dcterms:created xsi:type="dcterms:W3CDTF">2015-11-25T15:25:24Z</dcterms:created>
  <dcterms:modified xsi:type="dcterms:W3CDTF">2022-10-26T15:21:23Z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