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G44" i="2"/>
  <c r="F44"/>
  <c r="E44"/>
  <c r="D44"/>
  <c r="E40"/>
  <c r="F40" s="1"/>
  <c r="G40" s="1"/>
  <c r="D40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<sst xmlns="http://schemas.openxmlformats.org/spreadsheetml/2006/main" count="202" uniqueCount="122">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</sst>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8" formatCode="0.000E+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</cellStyleXfs>
  <cellXfs count="35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8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</cellXfs>
  <cellStyles count="8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Normal" xfId="0" builtinId="0" customBuiltin="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tabSelected="1" topLeftCell="A25" workbookViewId="0">
      <selection activeCell="C54" sqref="C54"/>
    </sheetView>
  </sheetViews>
  <sheetFormatPr defaultRowHeight="15"/>
  <cols>
    <col min="1" max="1" width="28.28515625" style="18" customWidth="1"/>
    <col min="2" max="2" width="10.28515625" style="18" customWidth="1"/>
    <col min="3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>
        <f>C24/1000000/60/(C16*C17/10000)</f>
        <v>8.4395555555555543E-3</v>
      </c>
      <c r="D40">
        <f>C40</f>
        <v>8.4395555555555543E-3</v>
      </c>
      <c r="E40">
        <f t="shared" ref="E40:G40" si="0">D40</f>
        <v>8.4395555555555543E-3</v>
      </c>
      <c r="F40">
        <f t="shared" si="0"/>
        <v>8.4395555555555543E-3</v>
      </c>
      <c r="G40">
        <f t="shared" si="0"/>
        <v>8.4395555555555543E-3</v>
      </c>
    </row>
    <row r="41" spans="1:7" customFormat="1">
      <c r="A41" t="s">
        <v>116</v>
      </c>
      <c r="B41" t="s">
        <v>104</v>
      </c>
      <c r="C41">
        <f>C26+273.15</f>
        <v>305.95490858938018</v>
      </c>
      <c r="D41">
        <f>D26+273.15</f>
        <v>310.69592116787919</v>
      </c>
      <c r="E41">
        <f>E26+273.15</f>
        <v>313.61279404111355</v>
      </c>
      <c r="F41">
        <f>F26+273.15</f>
        <v>319.9632722324157</v>
      </c>
      <c r="G41">
        <f>G26+273.15</f>
        <v>325.43803056208191</v>
      </c>
    </row>
    <row r="42" spans="1:7" customFormat="1">
      <c r="A42" t="s">
        <v>115</v>
      </c>
      <c r="B42" t="s">
        <v>104</v>
      </c>
      <c r="C42">
        <f>C33+273.15</f>
        <v>305.35915961980555</v>
      </c>
      <c r="D42">
        <f>D33+273.15</f>
        <v>309.79188253593401</v>
      </c>
      <c r="E42">
        <f>E33+273.15</f>
        <v>312.35623159324001</v>
      </c>
      <c r="F42">
        <f>F33+273.15</f>
        <v>318.26500700465544</v>
      </c>
      <c r="G42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>
        <f>C29/1000000/60/(C16*C17/10000)</f>
        <v>8.7448888888888889E-3</v>
      </c>
      <c r="D44">
        <f>C44</f>
        <v>8.7448888888888889E-3</v>
      </c>
      <c r="E44">
        <f t="shared" ref="E44:G44" si="1">D44</f>
        <v>8.7448888888888889E-3</v>
      </c>
      <c r="F44">
        <f t="shared" si="1"/>
        <v>8.7448888888888889E-3</v>
      </c>
      <c r="G44">
        <f t="shared" si="1"/>
        <v>8.7448888888888889E-3</v>
      </c>
    </row>
    <row r="45" spans="1:7" customFormat="1">
      <c r="B45" t="s">
        <v>104</v>
      </c>
      <c r="C45">
        <f>C31+273.15</f>
        <v>293.17058482349387</v>
      </c>
      <c r="D45">
        <f>D31+273.15</f>
        <v>293.16399690708016</v>
      </c>
      <c r="E45">
        <f>E31+273.15</f>
        <v>293.19055520526842</v>
      </c>
      <c r="F45">
        <f>F31+273.15</f>
        <v>293.11519271759857</v>
      </c>
      <c r="G45">
        <f>G31+273.15</f>
        <v>293.68159105444261</v>
      </c>
    </row>
    <row r="46" spans="1:7" customFormat="1">
      <c r="B46" t="s">
        <v>104</v>
      </c>
      <c r="C46">
        <f>C34+273.15</f>
        <v>294.29682689366177</v>
      </c>
      <c r="D46">
        <f>D34+273.15</f>
        <v>294.21664608339694</v>
      </c>
      <c r="E46">
        <f>E34+273.15</f>
        <v>294.35225488233681</v>
      </c>
      <c r="F46">
        <f>F34+273.15</f>
        <v>294.57886130730265</v>
      </c>
      <c r="G46">
        <f>G34+273.15</f>
        <v>295.14325006184663</v>
      </c>
    </row>
    <row r="47" spans="1:7" customFormat="1">
      <c r="A47" s="19" t="s">
        <v>72</v>
      </c>
      <c r="B47" t="s">
        <v>103</v>
      </c>
      <c r="C47">
        <f>C35/3600</f>
        <v>1.0791274666666665E-3</v>
      </c>
      <c r="D47">
        <f>D35/3600</f>
        <v>1.5744281599999997E-3</v>
      </c>
      <c r="E47">
        <f>E35/3600</f>
        <v>1.9465498666666667E-3</v>
      </c>
      <c r="F47">
        <f>F35/3600</f>
        <v>2.9802457599999999E-3</v>
      </c>
      <c r="G47">
        <f>G35/3600</f>
        <v>3.9183833599999995E-3</v>
      </c>
    </row>
    <row r="48" spans="1:7" customFormat="1">
      <c r="A48" s="19" t="s">
        <v>101</v>
      </c>
    </row>
    <row r="49" spans="1:3" s="16" customFormat="1">
      <c r="A49" s="16" t="s">
        <v>102</v>
      </c>
      <c r="B49" s="16" t="s">
        <v>121</v>
      </c>
      <c r="C49" s="16">
        <v>1</v>
      </c>
    </row>
    <row r="50" spans="1:3" s="16" customFormat="1">
      <c r="A50" s="34" t="s">
        <v>118</v>
      </c>
      <c r="B50" s="16" t="s">
        <v>104</v>
      </c>
      <c r="C50" s="16">
        <v>304.49</v>
      </c>
    </row>
    <row r="51" spans="1:3" s="16" customFormat="1">
      <c r="A51" s="34" t="s">
        <v>119</v>
      </c>
      <c r="B51" s="16" t="s">
        <v>104</v>
      </c>
      <c r="C51" s="16">
        <v>294.58999999999997</v>
      </c>
    </row>
    <row r="52" spans="1:3" s="16" customFormat="1">
      <c r="A52" s="16" t="s">
        <v>72</v>
      </c>
      <c r="B52" s="16" t="s">
        <v>103</v>
      </c>
      <c r="C52" s="33">
        <v>9.6889999999999997E-4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topLeftCell="A4"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Wang&amp;Chung2008CES</vt:lpstr>
      <vt:lpstr>Yao2016(preparing)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2016-08-26T03:31:13Z</dcterms:modified>
</cp:coreProperties>
</file>