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wnloads\NewModel\InData\"/>
    </mc:Choice>
  </mc:AlternateContent>
  <xr:revisionPtr revIDLastSave="0" documentId="8_{51057CED-6888-418D-B56E-8684C6DCEA2C}" xr6:coauthVersionLast="47" xr6:coauthVersionMax="47" xr10:uidLastSave="{00000000-0000-0000-0000-000000000000}"/>
  <bookViews>
    <workbookView xWindow="-110" yWindow="-110" windowWidth="25820" windowHeight="14620" xr2:uid="{733178DB-A19A-4286-8436-D3018D25E1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1" l="1"/>
  <c r="AC4" i="1"/>
  <c r="U13" i="1"/>
  <c r="U14" i="1"/>
  <c r="U15" i="1"/>
  <c r="U16" i="1"/>
  <c r="U17" i="1"/>
  <c r="U18" i="1"/>
  <c r="U19" i="1"/>
  <c r="U12" i="1"/>
  <c r="U3" i="1"/>
  <c r="U4" i="1"/>
  <c r="U5" i="1"/>
  <c r="U6" i="1"/>
  <c r="U7" i="1"/>
  <c r="U8" i="1"/>
  <c r="U2" i="1"/>
  <c r="AB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U20" i="1" l="1"/>
  <c r="Y3" i="1"/>
  <c r="AC7" i="1"/>
  <c r="AA3" i="1"/>
  <c r="Z3" i="1"/>
</calcChain>
</file>

<file path=xl/sharedStrings.xml><?xml version="1.0" encoding="utf-8"?>
<sst xmlns="http://schemas.openxmlformats.org/spreadsheetml/2006/main" count="16" uniqueCount="12">
  <si>
    <t>2013 Election</t>
  </si>
  <si>
    <t>2016 Election</t>
  </si>
  <si>
    <t>2019 Election</t>
  </si>
  <si>
    <t>2010 Election</t>
  </si>
  <si>
    <t>2022 Prediction</t>
  </si>
  <si>
    <t>2004 Election</t>
  </si>
  <si>
    <t>2007 Election</t>
  </si>
  <si>
    <t>Preferred PM Polling</t>
  </si>
  <si>
    <t>Gov TPP Result</t>
  </si>
  <si>
    <t>Average</t>
  </si>
  <si>
    <t>2022 Election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</si>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</sst>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202122"/>
      <name val="Arial"/>
      <family val="2"/>
    </font>
    <font>
      <sz val="6"/>
      <color rgb="FF202122"/>
      <name val="Arial"/>
      <family val="2"/>
    </font>
    <font>
      <sz val="7"/>
      <color rgb="FF202122"/>
      <name val="Segoe UI"/>
      <family val="2"/>
    </font>
    <font>
      <b/>
      <sz val="7"/>
      <color rgb="FF202122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21">
    <xf numFmtId="0" fontId="0" fillId="0" borderId="0" xfId="0"/>
    <xf numFmtId="168" fontId="1" fillId="0" borderId="0" xfId="0" applyNumberFormat="1" applyFont="1"/>
    <xf numFmtId="168" fontId="0" fillId="0" borderId="0" xfId="0" applyNumberFormat="1"/>
    <xf numFmtId="168" fontId="3" fillId="3" borderId="1" xfId="0" applyNumberFormat="1" applyFont="1" applyFill="1" applyBorder="1" applyAlignment="1">
      <alignment vertical="center" wrapText="1"/>
    </xf>
    <xf numFmtId="168" fontId="3" fillId="4" borderId="1" xfId="0" applyNumberFormat="1" applyFont="1" applyFill="1" applyBorder="1" applyAlignment="1">
      <alignment vertical="center" wrapText="1"/>
    </xf>
    <xf numFmtId="168" fontId="2" fillId="4" borderId="0" xfId="0" applyNumberFormat="1" applyFont="1" applyFill="1" applyAlignment="1">
      <alignment vertical="center" wrapText="1"/>
    </xf>
    <xf numFmtId="168" fontId="3" fillId="2" borderId="0" xfId="0" applyNumberFormat="1" applyFont="1" applyFill="1" applyAlignment="1">
      <alignment vertical="center" wrapText="1"/>
    </xf>
    <xf numFmtId="168" fontId="2" fillId="4" borderId="1" xfId="0" applyNumberFormat="1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vertical="center" wrapText="1"/>
    </xf>
    <xf numFmtId="168" fontId="3" fillId="4" borderId="2" xfId="0" applyNumberFormat="1" applyFont="1" applyFill="1" applyBorder="1" applyAlignment="1">
      <alignment vertical="center" wrapText="1"/>
    </xf>
    <xf numFmtId="168" fontId="3" fillId="3" borderId="0" xfId="0" applyNumberFormat="1" applyFont="1" applyFill="1" applyAlignment="1">
      <alignment vertical="center" wrapText="1"/>
    </xf>
    <xf numFmtId="168" fontId="3" fillId="4" borderId="0" xfId="0" applyNumberFormat="1" applyFont="1" applyFill="1" applyAlignment="1">
      <alignment vertical="center" wrapText="1"/>
    </xf>
    <xf numFmtId="168" fontId="3" fillId="4" borderId="3" xfId="0" applyNumberFormat="1" applyFont="1" applyFill="1" applyBorder="1" applyAlignment="1">
      <alignment vertical="center" wrapText="1"/>
    </xf>
    <xf numFmtId="168" fontId="3" fillId="3" borderId="4" xfId="0" applyNumberFormat="1" applyFont="1" applyFill="1" applyBorder="1" applyAlignment="1">
      <alignment vertical="center" wrapText="1"/>
    </xf>
    <xf numFmtId="168" fontId="3" fillId="4" borderId="5" xfId="0" applyNumberFormat="1" applyFont="1" applyFill="1" applyBorder="1" applyAlignment="1">
      <alignment vertical="center" wrapText="1"/>
    </xf>
    <xf numFmtId="168" fontId="5" fillId="4" borderId="0" xfId="0" applyNumberFormat="1" applyFont="1" applyFill="1" applyAlignment="1">
      <alignment vertical="center" wrapText="1"/>
    </xf>
    <xf numFmtId="168" fontId="4" fillId="5" borderId="0" xfId="0" applyNumberFormat="1" applyFont="1" applyFill="1" applyAlignment="1">
      <alignment vertical="center" wrapText="1"/>
    </xf>
    <xf numFmtId="168" fontId="3" fillId="2" borderId="4" xfId="0" applyNumberFormat="1" applyFont="1" applyFill="1" applyBorder="1" applyAlignment="1">
      <alignment vertical="center" wrapText="1"/>
    </xf>
    <xf numFmtId="168" fontId="2" fillId="3" borderId="4" xfId="0" applyNumberFormat="1" applyFont="1" applyFill="1" applyBorder="1" applyAlignment="1">
      <alignment vertical="center" wrapText="1"/>
    </xf>
    <xf numFmtId="168" fontId="3" fillId="4" borderId="4" xfId="0" applyNumberFormat="1" applyFont="1" applyFill="1" applyBorder="1" applyAlignment="1">
      <alignment vertical="center" wrapText="1"/>
    </xf>
    <xf numFmtId="168" fontId="2" fillId="4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33595800524931E-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Sheet1!$W$3:$AB$3</c:f>
              <c:numCache>
                <c:formatCode>0.0000</c:formatCode>
                <c:ptCount val="6"/>
                <c:pt idx="0">
                  <c:v>0.11700000000000001</c:v>
                </c:pt>
                <c:pt idx="1">
                  <c:v>-0.02</c:v>
                </c:pt>
                <c:pt idx="2">
                  <c:v>0.18285714285714286</c:v>
                </c:pt>
                <c:pt idx="3">
                  <c:v>3.6299999999999992E-2</c:v>
                </c:pt>
                <c:pt idx="4">
                  <c:v>0.1573846153846154</c:v>
                </c:pt>
                <c:pt idx="5">
                  <c:v>0.09</c:v>
                </c:pt>
              </c:numCache>
            </c:numRef>
          </c:xVal>
          <c:yVal>
            <c:numRef>
              <c:f>Sheet1!$W$4:$AB$4</c:f>
              <c:numCache>
                <c:formatCode>0.0000</c:formatCode>
                <c:ptCount val="6"/>
                <c:pt idx="0">
                  <c:v>0.52739999999999998</c:v>
                </c:pt>
                <c:pt idx="1">
                  <c:v>0.47299999999999998</c:v>
                </c:pt>
                <c:pt idx="2">
                  <c:v>0.51200000000000001</c:v>
                </c:pt>
                <c:pt idx="3">
                  <c:v>0.46510000000000001</c:v>
                </c:pt>
                <c:pt idx="4">
                  <c:v>0.50360000000000005</c:v>
                </c:pt>
                <c:pt idx="5">
                  <c:v>0.51529999999999998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4-488B-B372-8952AA88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072496"/>
        <c:axId val="1537076240"/>
      </c:scatterChart>
      <c:valAx>
        <c:axId val="15370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76240"/>
        <c:crosses val="autoZero"/>
        <c:crossBetween val="midCat"/>
      </c:valAx>
      <c:valAx>
        <c:axId val="1537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6</xdr:row>
      <xdr:rowOff>171450</xdr:rowOff>
    </xdr:from>
    <xdr:to>
      <xdr:col>28</xdr:col>
      <xdr:colOff>666750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A2147-5D3A-4C96-8963-9D8F3EA42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F045-B6F9-4623-8161-699E7EAA1734}">
  <dimension ref="A1:AC57"/>
  <sheetViews>
    <sheetView tabSelected="1" topLeftCell="P1" zoomScaleNormal="100" workbookViewId="0">
      <selection activeCell="AC5" sqref="AC5"/>
    </sheetView>
  </sheetViews>
  <sheetFormatPr defaultRowHeight="14.5"/>
  <cols>
    <col min="1" max="1" width="12" style="2" bestFit="1" customWidth="1"/>
    <col min="2" max="2" width="8.81640625" style="2" bestFit="1" customWidth="1"/>
    <col min="3" max="3" width="8.7265625" style="2"/>
    <col min="4" max="4" width="8.81640625" style="2" bestFit="1" customWidth="1"/>
    <col min="5" max="6" width="8.7265625" style="2"/>
    <col min="7" max="8" width="8.81640625" style="2" bestFit="1" customWidth="1"/>
    <col min="9" max="9" width="8.7265625" style="2"/>
    <col min="10" max="10" width="8.81640625" style="2" bestFit="1" customWidth="1"/>
    <col min="11" max="11" width="8.7265625" style="2"/>
    <col min="12" max="13" width="8.81640625" style="2" bestFit="1" customWidth="1"/>
    <col min="14" max="14" width="8.7265625" style="2"/>
    <col min="15" max="15" width="8.81640625" style="2" bestFit="1" customWidth="1"/>
    <col min="16" max="17" width="8.7265625" style="2"/>
    <col min="18" max="19" width="8.81640625" style="2" bestFit="1" customWidth="1"/>
    <col min="20" max="20" width="8.7265625" style="2"/>
    <col min="21" max="21" width="8.81640625" style="2" bestFit="1" customWidth="1"/>
    <col min="22" max="22" width="18" style="2" bestFit="1" customWidth="1"/>
    <col min="23" max="28" width="11.90625" style="2" bestFit="1" customWidth="1"/>
    <col min="29" max="29" width="13.90625" style="2" bestFit="1" customWidth="1"/>
    <col min="30" max="16384" width="8.7265625" style="2"/>
  </cols>
  <sheetData>
    <row r="1" spans="1:29" ht="15" thickBot="1">
      <c r="A1" s="1" t="s">
        <v>0</v>
      </c>
      <c r="G1" s="1" t="s">
        <v>1</v>
      </c>
      <c r="L1" s="1" t="s">
        <v>2</v>
      </c>
      <c r="R1" s="1" t="s">
        <v>3</v>
      </c>
    </row>
    <row r="2" spans="1:29">
      <c r="A2" s="3">
        <v>0.43</v>
      </c>
      <c r="B2" s="4">
        <v>0.45</v>
      </c>
      <c r="D2" s="2">
        <f>A2-B2</f>
        <v>-2.0000000000000018E-2</v>
      </c>
      <c r="G2" s="5">
        <v>0.48</v>
      </c>
      <c r="H2" s="6">
        <v>0.31</v>
      </c>
      <c r="J2" s="2">
        <f>G2-H2</f>
        <v>0.16999999999999998</v>
      </c>
      <c r="L2" s="7">
        <v>0.45</v>
      </c>
      <c r="M2" s="8">
        <v>0.38</v>
      </c>
      <c r="O2" s="2">
        <f>L2-M2</f>
        <v>7.0000000000000007E-2</v>
      </c>
      <c r="R2" s="3">
        <v>0.5</v>
      </c>
      <c r="S2" s="9">
        <v>0.37</v>
      </c>
      <c r="U2" s="2">
        <f>R2-S2</f>
        <v>0.13</v>
      </c>
      <c r="W2" s="1" t="s">
        <v>5</v>
      </c>
      <c r="X2" s="1" t="s">
        <v>6</v>
      </c>
      <c r="Y2" s="1" t="s">
        <v>3</v>
      </c>
      <c r="Z2" s="1" t="s">
        <v>0</v>
      </c>
      <c r="AA2" s="1" t="s">
        <v>1</v>
      </c>
      <c r="AB2" s="1" t="s">
        <v>2</v>
      </c>
      <c r="AC2" s="1" t="s">
        <v>4</v>
      </c>
    </row>
    <row r="3" spans="1:29">
      <c r="A3" s="10">
        <v>0.47</v>
      </c>
      <c r="B3" s="11">
        <v>0.46</v>
      </c>
      <c r="D3" s="2">
        <f>A3-B3</f>
        <v>9.9999999999999534E-3</v>
      </c>
      <c r="G3" s="5">
        <v>0.52900000000000003</v>
      </c>
      <c r="H3" s="6">
        <v>0.47099999999999997</v>
      </c>
      <c r="J3" s="2">
        <f t="shared" ref="J3:J57" si="0">G3-H3</f>
        <v>5.8000000000000052E-2</v>
      </c>
      <c r="L3" s="5">
        <v>0.47</v>
      </c>
      <c r="M3" s="6">
        <v>0.4</v>
      </c>
      <c r="O3" s="2">
        <f t="shared" ref="O3:O16" si="1">L3-M3</f>
        <v>6.9999999999999951E-2</v>
      </c>
      <c r="R3" s="10">
        <v>0.5</v>
      </c>
      <c r="S3" s="12">
        <v>0.35</v>
      </c>
      <c r="U3" s="2">
        <f t="shared" ref="U3:U8" si="2">R3-S3</f>
        <v>0.15000000000000002</v>
      </c>
      <c r="V3" s="1" t="s">
        <v>7</v>
      </c>
      <c r="W3" s="2">
        <v>0.11700000000000001</v>
      </c>
      <c r="X3" s="2">
        <v>-0.02</v>
      </c>
      <c r="Y3" s="2">
        <f>AVERAGE(U2:U8)</f>
        <v>0.18285714285714286</v>
      </c>
      <c r="Z3" s="2">
        <f>AVERAGE(D2:D21)</f>
        <v>3.6299999999999992E-2</v>
      </c>
      <c r="AA3" s="2">
        <f>AVERAGE(J2:J27)</f>
        <v>0.1573846153846154</v>
      </c>
      <c r="AB3" s="2">
        <f>0.09</f>
        <v>0.09</v>
      </c>
      <c r="AC3" s="2">
        <v>0.19499999999999998</v>
      </c>
    </row>
    <row r="4" spans="1:29">
      <c r="A4" s="10">
        <v>0.47099999999999997</v>
      </c>
      <c r="B4" s="11">
        <v>0.52900000000000003</v>
      </c>
      <c r="D4" s="2">
        <f>A4-B4</f>
        <v>-5.8000000000000052E-2</v>
      </c>
      <c r="G4" s="5">
        <v>0.49</v>
      </c>
      <c r="H4" s="6">
        <v>0.35</v>
      </c>
      <c r="J4" s="2">
        <f t="shared" si="0"/>
        <v>0.14000000000000001</v>
      </c>
      <c r="L4" s="5">
        <v>0.46</v>
      </c>
      <c r="M4" s="6">
        <v>0.35</v>
      </c>
      <c r="O4" s="2">
        <f t="shared" si="1"/>
        <v>0.11000000000000004</v>
      </c>
      <c r="R4" s="10">
        <v>0.49</v>
      </c>
      <c r="S4" s="12">
        <v>0.34</v>
      </c>
      <c r="U4" s="2">
        <f t="shared" si="2"/>
        <v>0.14999999999999997</v>
      </c>
      <c r="V4" s="1" t="s">
        <v>8</v>
      </c>
      <c r="W4" s="2">
        <v>0.52739999999999998</v>
      </c>
      <c r="X4" s="2">
        <v>0.47299999999999998</v>
      </c>
      <c r="Y4" s="2">
        <v>0.51200000000000001</v>
      </c>
      <c r="Z4" s="2">
        <v>0.46510000000000001</v>
      </c>
      <c r="AA4" s="2">
        <v>0.50360000000000005</v>
      </c>
      <c r="AB4" s="2">
        <v>0.51529999999999998</v>
      </c>
      <c r="AC4" s="2">
        <f>0.2416*AC3+ 0.4767</f>
        <v>0.52381200000000006</v>
      </c>
    </row>
    <row r="5" spans="1:29">
      <c r="A5" s="10">
        <v>0.45900000000000002</v>
      </c>
      <c r="B5" s="11">
        <v>0.54100000000000004</v>
      </c>
      <c r="D5" s="2">
        <f>A5-B5</f>
        <v>-8.2000000000000017E-2</v>
      </c>
      <c r="G5" s="5">
        <v>0.4</v>
      </c>
      <c r="H5" s="6">
        <v>0.28999999999999998</v>
      </c>
      <c r="J5" s="2">
        <f t="shared" si="0"/>
        <v>0.11000000000000004</v>
      </c>
      <c r="L5" s="5">
        <v>0.46</v>
      </c>
      <c r="M5" s="6">
        <v>0.35</v>
      </c>
      <c r="O5" s="2">
        <f t="shared" si="1"/>
        <v>0.11000000000000004</v>
      </c>
      <c r="R5" s="10">
        <v>0.5</v>
      </c>
      <c r="S5" s="12">
        <v>0.35</v>
      </c>
      <c r="U5" s="2">
        <f t="shared" si="2"/>
        <v>0.15000000000000002</v>
      </c>
      <c r="AB5" s="1" t="s">
        <v>11</v>
      </c>
      <c r="AC5" s="2">
        <f>SQRT(1-0.5444)*_xlfn.STDEV.S(W4:AB4)</f>
        <v>1.6770702406279824E-2</v>
      </c>
    </row>
    <row r="6" spans="1:29">
      <c r="A6" s="10">
        <v>0.47099999999999997</v>
      </c>
      <c r="B6" s="11">
        <v>0.52900000000000003</v>
      </c>
      <c r="D6" s="2">
        <f>A6-B6</f>
        <v>-5.8000000000000052E-2</v>
      </c>
      <c r="G6" s="5">
        <v>0.45</v>
      </c>
      <c r="H6" s="6">
        <v>0.3</v>
      </c>
      <c r="J6" s="2">
        <f t="shared" si="0"/>
        <v>0.15000000000000002</v>
      </c>
      <c r="L6" s="5">
        <v>0.48</v>
      </c>
      <c r="M6" s="6">
        <v>0.38</v>
      </c>
      <c r="O6" s="2">
        <f t="shared" si="1"/>
        <v>9.9999999999999978E-2</v>
      </c>
      <c r="R6" s="10">
        <v>0.5</v>
      </c>
      <c r="S6" s="12">
        <v>0.34</v>
      </c>
      <c r="U6" s="2">
        <f t="shared" si="2"/>
        <v>0.15999999999999998</v>
      </c>
    </row>
    <row r="7" spans="1:29">
      <c r="A7" s="10">
        <v>0.41</v>
      </c>
      <c r="B7" s="11">
        <v>0.43</v>
      </c>
      <c r="D7" s="2">
        <f>A7-B7</f>
        <v>-2.0000000000000018E-2</v>
      </c>
      <c r="G7" s="5">
        <v>0.58399999999999996</v>
      </c>
      <c r="H7" s="6">
        <v>0.41599999999999998</v>
      </c>
      <c r="J7" s="2">
        <f t="shared" si="0"/>
        <v>0.16799999999999998</v>
      </c>
      <c r="L7" s="5">
        <v>0.44</v>
      </c>
      <c r="M7" s="6">
        <v>0.35</v>
      </c>
      <c r="O7" s="2">
        <f t="shared" si="1"/>
        <v>9.0000000000000024E-2</v>
      </c>
      <c r="R7" s="10">
        <v>0.56999999999999995</v>
      </c>
      <c r="S7" s="12">
        <v>0.27</v>
      </c>
      <c r="U7" s="2">
        <f t="shared" si="2"/>
        <v>0.29999999999999993</v>
      </c>
      <c r="AC7" s="2">
        <f>0.5-0.5*_xlfn.ERF.PRECISE((0.5-AC4)/(AC5*SQRT(2)))</f>
        <v>0.92217534857831884</v>
      </c>
    </row>
    <row r="8" spans="1:29" ht="15" thickBot="1">
      <c r="A8" s="10">
        <v>0.46400000000000002</v>
      </c>
      <c r="B8" s="11">
        <v>0.53600000000000003</v>
      </c>
      <c r="D8" s="2">
        <f>A8-B8</f>
        <v>-7.2000000000000008E-2</v>
      </c>
      <c r="G8" s="5">
        <v>0.46</v>
      </c>
      <c r="H8" s="6">
        <v>0.31</v>
      </c>
      <c r="J8" s="2">
        <f t="shared" si="0"/>
        <v>0.15000000000000002</v>
      </c>
      <c r="L8" s="5">
        <v>0.46</v>
      </c>
      <c r="M8" s="6">
        <v>0.37</v>
      </c>
      <c r="O8" s="2">
        <f t="shared" si="1"/>
        <v>9.0000000000000024E-2</v>
      </c>
      <c r="R8" s="13">
        <v>0.53</v>
      </c>
      <c r="S8" s="14">
        <v>0.28999999999999998</v>
      </c>
      <c r="U8" s="2">
        <f t="shared" si="2"/>
        <v>0.24000000000000005</v>
      </c>
    </row>
    <row r="9" spans="1:29">
      <c r="A9" s="10">
        <v>0.44</v>
      </c>
      <c r="B9" s="11">
        <v>0.4</v>
      </c>
      <c r="D9" s="2">
        <f>A9-B9</f>
        <v>3.999999999999998E-2</v>
      </c>
      <c r="G9" s="5">
        <v>0.57599999999999996</v>
      </c>
      <c r="H9" s="6">
        <v>0.42399999999999999</v>
      </c>
      <c r="J9" s="2">
        <f t="shared" si="0"/>
        <v>0.15199999999999997</v>
      </c>
      <c r="L9" s="5">
        <v>0.42</v>
      </c>
      <c r="M9" s="6">
        <v>0.36</v>
      </c>
      <c r="O9" s="2">
        <f t="shared" si="1"/>
        <v>0.06</v>
      </c>
    </row>
    <row r="10" spans="1:29">
      <c r="A10" s="10">
        <v>0.48</v>
      </c>
      <c r="B10" s="11">
        <v>0.45</v>
      </c>
      <c r="D10" s="2">
        <f>A10-B10</f>
        <v>2.9999999999999971E-2</v>
      </c>
      <c r="G10" s="5">
        <v>0.48</v>
      </c>
      <c r="H10" s="6">
        <v>0.34</v>
      </c>
      <c r="J10" s="2">
        <f t="shared" si="0"/>
        <v>0.13999999999999996</v>
      </c>
      <c r="L10" s="5">
        <v>0.43</v>
      </c>
      <c r="M10" s="6">
        <v>0.35</v>
      </c>
      <c r="O10" s="2">
        <f t="shared" si="1"/>
        <v>8.0000000000000016E-2</v>
      </c>
    </row>
    <row r="11" spans="1:29">
      <c r="A11" s="10">
        <v>0.43</v>
      </c>
      <c r="B11" s="11">
        <v>0.41</v>
      </c>
      <c r="D11" s="2">
        <f>A11-B11</f>
        <v>2.0000000000000018E-2</v>
      </c>
      <c r="G11" s="5">
        <v>0.4</v>
      </c>
      <c r="H11" s="6">
        <v>0.28999999999999998</v>
      </c>
      <c r="J11" s="2">
        <f t="shared" si="0"/>
        <v>0.11000000000000004</v>
      </c>
      <c r="L11" s="5">
        <v>0.42</v>
      </c>
      <c r="M11" s="6">
        <v>0.27</v>
      </c>
      <c r="O11" s="2">
        <f t="shared" si="1"/>
        <v>0.14999999999999997</v>
      </c>
      <c r="R11" s="1" t="s">
        <v>10</v>
      </c>
    </row>
    <row r="12" spans="1:29">
      <c r="A12" s="10">
        <v>0.46</v>
      </c>
      <c r="B12" s="11">
        <v>0.37</v>
      </c>
      <c r="D12" s="2">
        <f>A12-B12</f>
        <v>9.0000000000000024E-2</v>
      </c>
      <c r="G12" s="5">
        <v>0.55400000000000005</v>
      </c>
      <c r="H12" s="6">
        <v>0.44600000000000001</v>
      </c>
      <c r="J12" s="2">
        <f t="shared" si="0"/>
        <v>0.10800000000000004</v>
      </c>
      <c r="L12" s="5">
        <v>0.39</v>
      </c>
      <c r="M12" s="6">
        <v>0.27</v>
      </c>
      <c r="O12" s="2">
        <f t="shared" si="1"/>
        <v>0.12</v>
      </c>
      <c r="R12" s="15">
        <v>0.49</v>
      </c>
      <c r="S12" s="16">
        <v>0.36</v>
      </c>
      <c r="U12" s="2">
        <f>R12-S12</f>
        <v>0.13</v>
      </c>
    </row>
    <row r="13" spans="1:29">
      <c r="A13" s="10">
        <v>0.46800000000000003</v>
      </c>
      <c r="B13" s="11">
        <v>0.53200000000000003</v>
      </c>
      <c r="D13" s="2">
        <f>A13-B13</f>
        <v>-6.4000000000000001E-2</v>
      </c>
      <c r="G13" s="5">
        <v>0.45</v>
      </c>
      <c r="H13" s="6">
        <v>0.3</v>
      </c>
      <c r="J13" s="2">
        <f t="shared" si="0"/>
        <v>0.15000000000000002</v>
      </c>
      <c r="L13" s="5">
        <v>0.45</v>
      </c>
      <c r="M13" s="6">
        <v>0.32</v>
      </c>
      <c r="O13" s="2">
        <f t="shared" si="1"/>
        <v>0.13</v>
      </c>
      <c r="R13" s="15">
        <v>0.45</v>
      </c>
      <c r="S13" s="16">
        <v>0.24</v>
      </c>
      <c r="U13" s="2">
        <f t="shared" ref="U13:U19" si="3">R13-S13</f>
        <v>0.21000000000000002</v>
      </c>
    </row>
    <row r="14" spans="1:29">
      <c r="A14" s="10">
        <v>0.5</v>
      </c>
      <c r="B14" s="11">
        <v>0.42</v>
      </c>
      <c r="D14" s="2">
        <f>A14-B14</f>
        <v>8.0000000000000016E-2</v>
      </c>
      <c r="G14" s="5">
        <v>0.55600000000000005</v>
      </c>
      <c r="H14" s="6">
        <v>0.44400000000000001</v>
      </c>
      <c r="J14" s="2">
        <f t="shared" si="0"/>
        <v>0.11200000000000004</v>
      </c>
      <c r="L14" s="5">
        <v>0.39</v>
      </c>
      <c r="M14" s="6">
        <v>0.27</v>
      </c>
      <c r="O14" s="2">
        <f t="shared" si="1"/>
        <v>0.12</v>
      </c>
      <c r="R14" s="15">
        <v>0.51</v>
      </c>
      <c r="S14" s="16">
        <v>0.33</v>
      </c>
      <c r="U14" s="2">
        <f t="shared" si="3"/>
        <v>0.18</v>
      </c>
    </row>
    <row r="15" spans="1:29">
      <c r="A15" s="10">
        <v>0.47</v>
      </c>
      <c r="B15" s="11">
        <v>0.33</v>
      </c>
      <c r="D15" s="2">
        <f>A15-B15</f>
        <v>0.13999999999999996</v>
      </c>
      <c r="G15" s="5">
        <v>0.49</v>
      </c>
      <c r="H15" s="6">
        <v>0.31</v>
      </c>
      <c r="J15" s="2">
        <f t="shared" si="0"/>
        <v>0.18</v>
      </c>
      <c r="L15" s="5">
        <v>0.42</v>
      </c>
      <c r="M15" s="6">
        <v>0.36</v>
      </c>
      <c r="O15" s="2">
        <f t="shared" si="1"/>
        <v>0.06</v>
      </c>
      <c r="R15" s="15">
        <v>0.46</v>
      </c>
      <c r="S15" s="16">
        <v>0.28000000000000003</v>
      </c>
      <c r="U15" s="2">
        <f t="shared" si="3"/>
        <v>0.18</v>
      </c>
    </row>
    <row r="16" spans="1:29" ht="15" thickBot="1">
      <c r="A16" s="10">
        <v>0.49099999999999999</v>
      </c>
      <c r="B16" s="11">
        <v>0.50900000000000001</v>
      </c>
      <c r="D16" s="2">
        <f>A16-B16</f>
        <v>-1.8000000000000016E-2</v>
      </c>
      <c r="G16" s="5">
        <v>0.4</v>
      </c>
      <c r="H16" s="6">
        <v>0.27</v>
      </c>
      <c r="J16" s="2">
        <f t="shared" si="0"/>
        <v>0.13</v>
      </c>
      <c r="L16" s="17">
        <v>0.33</v>
      </c>
      <c r="M16" s="18">
        <v>0.39</v>
      </c>
      <c r="O16" s="2">
        <f t="shared" si="1"/>
        <v>-0.06</v>
      </c>
      <c r="R16" s="15">
        <v>0.55000000000000004</v>
      </c>
      <c r="S16" s="16">
        <v>0.33</v>
      </c>
      <c r="U16" s="2">
        <f t="shared" si="3"/>
        <v>0.22000000000000003</v>
      </c>
    </row>
    <row r="17" spans="1:21">
      <c r="A17" s="10">
        <v>0.5</v>
      </c>
      <c r="B17" s="11">
        <v>0.34</v>
      </c>
      <c r="D17" s="2">
        <f>A17-B17</f>
        <v>0.15999999999999998</v>
      </c>
      <c r="G17" s="5">
        <v>0.54900000000000004</v>
      </c>
      <c r="H17" s="6">
        <v>0.45100000000000001</v>
      </c>
      <c r="J17" s="2">
        <f t="shared" si="0"/>
        <v>9.8000000000000032E-2</v>
      </c>
      <c r="R17" s="15">
        <v>0.46</v>
      </c>
      <c r="S17" s="16">
        <v>0.23</v>
      </c>
      <c r="U17" s="2">
        <f t="shared" si="3"/>
        <v>0.23</v>
      </c>
    </row>
    <row r="18" spans="1:21">
      <c r="A18" s="10">
        <v>0.52400000000000002</v>
      </c>
      <c r="B18" s="11">
        <v>0.47599999999999998</v>
      </c>
      <c r="D18" s="2">
        <f>A18-B18</f>
        <v>4.8000000000000043E-2</v>
      </c>
      <c r="G18" s="5">
        <v>0.46</v>
      </c>
      <c r="H18" s="6">
        <v>0.31</v>
      </c>
      <c r="J18" s="2">
        <f t="shared" si="0"/>
        <v>0.15000000000000002</v>
      </c>
      <c r="R18" s="15">
        <v>0.48</v>
      </c>
      <c r="S18" s="16">
        <v>0.28000000000000003</v>
      </c>
      <c r="U18" s="2">
        <f t="shared" si="3"/>
        <v>0.19999999999999996</v>
      </c>
    </row>
    <row r="19" spans="1:21">
      <c r="A19" s="10">
        <v>0.55000000000000004</v>
      </c>
      <c r="B19" s="11">
        <v>0.41</v>
      </c>
      <c r="D19" s="2">
        <f>A19-B19</f>
        <v>0.14000000000000007</v>
      </c>
      <c r="G19" s="5">
        <v>0.55600000000000005</v>
      </c>
      <c r="H19" s="6">
        <v>0.44400000000000001</v>
      </c>
      <c r="J19" s="2">
        <f t="shared" si="0"/>
        <v>0.11200000000000004</v>
      </c>
      <c r="R19" s="15">
        <v>0.53</v>
      </c>
      <c r="S19" s="16">
        <v>0.32</v>
      </c>
      <c r="U19" s="2">
        <f t="shared" si="3"/>
        <v>0.21000000000000002</v>
      </c>
    </row>
    <row r="20" spans="1:21">
      <c r="A20" s="10">
        <v>0.53</v>
      </c>
      <c r="B20" s="11">
        <v>0.31</v>
      </c>
      <c r="D20" s="2">
        <f>A20-B20</f>
        <v>0.22000000000000003</v>
      </c>
      <c r="G20" s="5">
        <v>0.47</v>
      </c>
      <c r="H20" s="6">
        <v>0.3</v>
      </c>
      <c r="J20" s="2">
        <f t="shared" si="0"/>
        <v>0.16999999999999998</v>
      </c>
      <c r="T20" s="2" t="s">
        <v>9</v>
      </c>
      <c r="U20" s="2">
        <f>AVERAGE(U12:U19)</f>
        <v>0.19499999999999998</v>
      </c>
    </row>
    <row r="21" spans="1:21" ht="15" thickBot="1">
      <c r="A21" s="13">
        <v>0.49</v>
      </c>
      <c r="B21" s="19">
        <v>0.35</v>
      </c>
      <c r="D21" s="2">
        <f>A21-B21</f>
        <v>0.14000000000000001</v>
      </c>
      <c r="G21" s="5">
        <v>0.43</v>
      </c>
      <c r="H21" s="6">
        <v>0.28000000000000003</v>
      </c>
      <c r="J21" s="2">
        <f t="shared" si="0"/>
        <v>0.14999999999999997</v>
      </c>
    </row>
    <row r="22" spans="1:21">
      <c r="G22" s="5">
        <v>0.49</v>
      </c>
      <c r="H22" s="6">
        <v>0.27</v>
      </c>
      <c r="J22" s="2">
        <f t="shared" si="0"/>
        <v>0.21999999999999997</v>
      </c>
    </row>
    <row r="23" spans="1:21">
      <c r="G23" s="5">
        <v>0.51</v>
      </c>
      <c r="H23" s="6">
        <v>0.28999999999999998</v>
      </c>
      <c r="J23" s="2">
        <f t="shared" si="0"/>
        <v>0.22000000000000003</v>
      </c>
    </row>
    <row r="24" spans="1:21">
      <c r="G24" s="5">
        <v>0.57699999999999996</v>
      </c>
      <c r="H24" s="6">
        <v>0.42299999999999999</v>
      </c>
      <c r="J24" s="2">
        <f t="shared" si="0"/>
        <v>0.15399999999999997</v>
      </c>
    </row>
    <row r="25" spans="1:21">
      <c r="G25" s="5">
        <v>0.56999999999999995</v>
      </c>
      <c r="H25" s="6">
        <v>0.24</v>
      </c>
      <c r="J25" s="2">
        <f t="shared" si="0"/>
        <v>0.32999999999999996</v>
      </c>
    </row>
    <row r="26" spans="1:21">
      <c r="G26" s="5">
        <v>0.47</v>
      </c>
      <c r="H26" s="6">
        <v>0.28000000000000003</v>
      </c>
      <c r="J26" s="2">
        <f t="shared" si="0"/>
        <v>0.18999999999999995</v>
      </c>
    </row>
    <row r="27" spans="1:21">
      <c r="G27" s="5">
        <v>0.54</v>
      </c>
      <c r="H27" s="6">
        <v>0.27</v>
      </c>
      <c r="J27" s="2">
        <f t="shared" si="0"/>
        <v>0.27</v>
      </c>
    </row>
    <row r="28" spans="1:21">
      <c r="G28" s="5">
        <v>0.58399999999999996</v>
      </c>
      <c r="H28" s="6">
        <v>0.41599999999999998</v>
      </c>
      <c r="J28" s="2">
        <f t="shared" si="0"/>
        <v>0.16799999999999998</v>
      </c>
    </row>
    <row r="29" spans="1:21">
      <c r="G29" s="5">
        <v>0.44</v>
      </c>
      <c r="H29" s="6">
        <v>0.22</v>
      </c>
      <c r="J29" s="2">
        <f t="shared" si="0"/>
        <v>0.22</v>
      </c>
    </row>
    <row r="30" spans="1:21">
      <c r="G30" s="5">
        <v>0.48</v>
      </c>
      <c r="H30" s="6">
        <v>0.27</v>
      </c>
      <c r="J30" s="2">
        <f t="shared" si="0"/>
        <v>0.20999999999999996</v>
      </c>
    </row>
    <row r="31" spans="1:21">
      <c r="G31" s="5">
        <v>0.48</v>
      </c>
      <c r="H31" s="6">
        <v>0.19</v>
      </c>
      <c r="J31" s="2">
        <f t="shared" si="0"/>
        <v>0.28999999999999998</v>
      </c>
    </row>
    <row r="32" spans="1:21">
      <c r="G32" s="5">
        <v>0.6</v>
      </c>
      <c r="H32" s="6">
        <v>0.4</v>
      </c>
      <c r="J32" s="2">
        <f t="shared" si="0"/>
        <v>0.19999999999999996</v>
      </c>
    </row>
    <row r="33" spans="7:10">
      <c r="G33" s="5">
        <v>0.61</v>
      </c>
      <c r="H33" s="6">
        <v>0.24</v>
      </c>
      <c r="J33" s="2">
        <f t="shared" si="0"/>
        <v>0.37</v>
      </c>
    </row>
    <row r="34" spans="7:10">
      <c r="G34" s="5">
        <v>0.55000000000000004</v>
      </c>
      <c r="H34" s="6">
        <v>0.21</v>
      </c>
      <c r="J34" s="2">
        <f t="shared" si="0"/>
        <v>0.34000000000000008</v>
      </c>
    </row>
    <row r="35" spans="7:10">
      <c r="G35" s="5">
        <v>0.52</v>
      </c>
      <c r="H35" s="6">
        <v>0.15</v>
      </c>
      <c r="J35" s="2">
        <f t="shared" si="0"/>
        <v>0.37</v>
      </c>
    </row>
    <row r="36" spans="7:10">
      <c r="G36" s="5">
        <v>0.55000000000000004</v>
      </c>
      <c r="H36" s="6">
        <v>0.21</v>
      </c>
      <c r="J36" s="2">
        <f t="shared" si="0"/>
        <v>0.34000000000000008</v>
      </c>
    </row>
    <row r="37" spans="7:10">
      <c r="G37" s="5">
        <v>0.64</v>
      </c>
      <c r="H37" s="6">
        <v>0.19</v>
      </c>
      <c r="J37" s="2">
        <f t="shared" si="0"/>
        <v>0.45</v>
      </c>
    </row>
    <row r="38" spans="7:10">
      <c r="G38" s="5">
        <v>0.749</v>
      </c>
      <c r="H38" s="6">
        <v>0.251</v>
      </c>
      <c r="J38" s="2">
        <f t="shared" si="0"/>
        <v>0.498</v>
      </c>
    </row>
    <row r="39" spans="7:10">
      <c r="G39" s="5">
        <v>0.51</v>
      </c>
      <c r="H39" s="6">
        <v>0.18</v>
      </c>
      <c r="J39" s="2">
        <f t="shared" si="0"/>
        <v>0.33</v>
      </c>
    </row>
    <row r="40" spans="7:10">
      <c r="G40" s="5">
        <v>0.59</v>
      </c>
      <c r="H40" s="6">
        <v>0.2</v>
      </c>
      <c r="J40" s="2">
        <f t="shared" si="0"/>
        <v>0.38999999999999996</v>
      </c>
    </row>
    <row r="41" spans="7:10">
      <c r="G41" s="5">
        <v>0.54</v>
      </c>
      <c r="H41" s="6">
        <v>0.15</v>
      </c>
      <c r="J41" s="2">
        <f t="shared" si="0"/>
        <v>0.39</v>
      </c>
    </row>
    <row r="42" spans="7:10">
      <c r="G42" s="5">
        <v>0.6</v>
      </c>
      <c r="H42" s="6">
        <v>0.14000000000000001</v>
      </c>
      <c r="J42" s="2">
        <f t="shared" si="0"/>
        <v>0.45999999999999996</v>
      </c>
    </row>
    <row r="43" spans="7:10">
      <c r="G43" s="5">
        <v>0.55000000000000004</v>
      </c>
      <c r="H43" s="6">
        <v>0.14000000000000001</v>
      </c>
      <c r="J43" s="2">
        <f t="shared" si="0"/>
        <v>0.41000000000000003</v>
      </c>
    </row>
    <row r="44" spans="7:10">
      <c r="G44" s="5">
        <v>0.71399999999999997</v>
      </c>
      <c r="H44" s="6">
        <v>0.28599999999999998</v>
      </c>
      <c r="J44" s="2">
        <f t="shared" si="0"/>
        <v>0.42799999999999999</v>
      </c>
    </row>
    <row r="45" spans="7:10">
      <c r="G45" s="5">
        <v>0.64</v>
      </c>
      <c r="H45" s="6">
        <v>0.15</v>
      </c>
      <c r="J45" s="2">
        <f t="shared" si="0"/>
        <v>0.49</v>
      </c>
    </row>
    <row r="46" spans="7:10">
      <c r="G46" s="5">
        <v>0.69</v>
      </c>
      <c r="H46" s="6">
        <v>0.18</v>
      </c>
      <c r="J46" s="2">
        <f t="shared" si="0"/>
        <v>0.51</v>
      </c>
    </row>
    <row r="47" spans="7:10">
      <c r="G47" s="5">
        <v>0.55000000000000004</v>
      </c>
      <c r="H47" s="6">
        <v>0.14000000000000001</v>
      </c>
      <c r="J47" s="2">
        <f t="shared" si="0"/>
        <v>0.41000000000000003</v>
      </c>
    </row>
    <row r="48" spans="7:10">
      <c r="G48" s="5">
        <v>0.48</v>
      </c>
      <c r="H48" s="6">
        <v>0.19</v>
      </c>
      <c r="J48" s="2">
        <f t="shared" si="0"/>
        <v>0.28999999999999998</v>
      </c>
    </row>
    <row r="49" spans="7:10">
      <c r="G49" s="5">
        <v>0.63</v>
      </c>
      <c r="H49" s="6">
        <v>0.17</v>
      </c>
      <c r="J49" s="2">
        <f t="shared" si="0"/>
        <v>0.45999999999999996</v>
      </c>
    </row>
    <row r="50" spans="7:10">
      <c r="G50" s="5">
        <v>0.76</v>
      </c>
      <c r="H50" s="6">
        <v>0.14000000000000001</v>
      </c>
      <c r="J50" s="2">
        <f t="shared" si="0"/>
        <v>0.62</v>
      </c>
    </row>
    <row r="51" spans="7:10">
      <c r="G51" s="5">
        <v>0.67</v>
      </c>
      <c r="H51" s="6">
        <v>0.21</v>
      </c>
      <c r="J51" s="2">
        <f t="shared" si="0"/>
        <v>0.46000000000000008</v>
      </c>
    </row>
    <row r="52" spans="7:10">
      <c r="G52" s="5">
        <v>0.56999999999999995</v>
      </c>
      <c r="H52" s="6">
        <v>0.19</v>
      </c>
      <c r="J52" s="2">
        <f t="shared" si="0"/>
        <v>0.37999999999999995</v>
      </c>
    </row>
    <row r="53" spans="7:10">
      <c r="G53" s="5">
        <v>0.53</v>
      </c>
      <c r="H53" s="6">
        <v>0.17</v>
      </c>
      <c r="J53" s="2">
        <f t="shared" si="0"/>
        <v>0.36</v>
      </c>
    </row>
    <row r="54" spans="7:10">
      <c r="G54" s="5">
        <v>0.55000000000000004</v>
      </c>
      <c r="H54" s="6">
        <v>0.21</v>
      </c>
      <c r="J54" s="2">
        <f t="shared" si="0"/>
        <v>0.34000000000000008</v>
      </c>
    </row>
    <row r="55" spans="7:10">
      <c r="G55" s="5">
        <v>0.51</v>
      </c>
      <c r="H55" s="6">
        <v>0.2</v>
      </c>
      <c r="J55" s="2">
        <f t="shared" si="0"/>
        <v>0.31</v>
      </c>
    </row>
    <row r="56" spans="7:10">
      <c r="G56" s="5">
        <v>0.61899999999999999</v>
      </c>
      <c r="H56" s="6">
        <v>0.38100000000000001</v>
      </c>
      <c r="J56" s="2">
        <f t="shared" si="0"/>
        <v>0.23799999999999999</v>
      </c>
    </row>
    <row r="57" spans="7:10" ht="15" thickBot="1">
      <c r="G57" s="20">
        <v>0.7</v>
      </c>
      <c r="H57" s="17">
        <v>0.24</v>
      </c>
      <c r="J57" s="2">
        <f t="shared" si="0"/>
        <v>0.45999999999999996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Cahill</dc:creator>
  <cp:lastModifiedBy>Patrick Cahill</cp:lastModifiedBy>
  <dcterms:created xsi:type="dcterms:W3CDTF">2021-08-09T07:03:09Z</dcterms:created>
  <dcterms:modified xsi:type="dcterms:W3CDTF">2021-08-09T09:22:06Z</dcterms:modified>
</cp:coreProperties>
</file>