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patrik\2024-FEL-B3-LS\SME\semestralka\full_project_try2-cubemx_from_scratch\"/>
    </mc:Choice>
  </mc:AlternateContent>
  <xr:revisionPtr revIDLastSave="0" documentId="13_ncr:1_{A80D75F1-F4A2-4100-9DF8-6C66B3FB1032}" xr6:coauthVersionLast="47" xr6:coauthVersionMax="47" xr10:uidLastSave="{00000000-0000-0000-0000-000000000000}"/>
  <bookViews>
    <workbookView xWindow="-80" yWindow="-80" windowWidth="25760" windowHeight="15440" xr2:uid="{74874E00-F72A-4A8B-A426-766CC8EA2883}"/>
  </bookViews>
  <sheets>
    <sheet name="Chart1" sheetId="3" r:id="rId1"/>
    <sheet name="measurements-1mm_step" sheetId="2" r:id="rId2"/>
    <sheet name="Sheet1" sheetId="1" r:id="rId3"/>
  </sheets>
  <definedNames>
    <definedName name="ExternalData_1" localSheetId="1" hidden="1">'measurements-1mm_step'!$A$1:$D$77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1EF11-8879-4EA0-AC30-EE54F0840F0A}" keepAlive="1" name="Query - measurements-1mm_step" description="Connection to the 'measurements-1mm_step' query in the workbook." type="5" refreshedVersion="8" background="1" saveData="1">
    <dbPr connection="Provider=Microsoft.Mashup.OleDb.1;Data Source=$Workbook$;Location=measurements-1mm_step;Extended Properties=&quot;&quot;" command="SELECT * FROM [measurements-1mm_step]"/>
  </connection>
</connections>
</file>

<file path=xl/sharedStrings.xml><?xml version="1.0" encoding="utf-8"?>
<sst xmlns="http://schemas.openxmlformats.org/spreadsheetml/2006/main" count="6" uniqueCount="6">
  <si>
    <t>A1</t>
  </si>
  <si>
    <t>A2</t>
  </si>
  <si>
    <t>Δx</t>
  </si>
  <si>
    <t>Δx, centered</t>
  </si>
  <si>
    <t>ratio in linear section</t>
  </si>
  <si>
    <t>ratio=10*(A1-A2)/(A1+A2)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</si>
</sst>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LVDT measurements with 1 mm step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'measurements-1mm_step'!$B$1</c:f>
              <c:strCache>
                <c:ptCount val="1"/>
                <c:pt idx="0">
                  <c:v>A1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'measurements-1mm_step'!$E$2:$E$77</c:f>
              <c:numCache>
                <c:formatCode>General</c:formatCode>
                <c:ptCount val="76"/>
                <c:pt idx="0">
                  <c:v>37</c:v>
                </c:pt>
                <c:pt idx="1">
                  <c:v>36</c:v>
                </c:pt>
                <c:pt idx="2">
                  <c:v>35</c:v>
                </c:pt>
                <c:pt idx="3">
                  <c:v>34</c:v>
                </c:pt>
                <c:pt idx="4">
                  <c:v>33</c:v>
                </c:pt>
                <c:pt idx="5">
                  <c:v>32</c:v>
                </c:pt>
                <c:pt idx="6">
                  <c:v>31</c:v>
                </c:pt>
                <c:pt idx="7">
                  <c:v>30</c:v>
                </c:pt>
                <c:pt idx="8">
                  <c:v>29</c:v>
                </c:pt>
                <c:pt idx="9">
                  <c:v>28</c:v>
                </c:pt>
                <c:pt idx="10">
                  <c:v>27</c:v>
                </c:pt>
                <c:pt idx="11">
                  <c:v>26</c:v>
                </c:pt>
                <c:pt idx="12">
                  <c:v>25</c:v>
                </c:pt>
                <c:pt idx="13">
                  <c:v>24</c:v>
                </c:pt>
                <c:pt idx="14">
                  <c:v>23</c:v>
                </c:pt>
                <c:pt idx="15">
                  <c:v>22</c:v>
                </c:pt>
                <c:pt idx="16">
                  <c:v>21</c:v>
                </c:pt>
                <c:pt idx="17">
                  <c:v>20</c:v>
                </c:pt>
                <c:pt idx="18">
                  <c:v>19</c:v>
                </c:pt>
                <c:pt idx="19">
                  <c:v>18</c:v>
                </c:pt>
                <c:pt idx="20">
                  <c:v>17</c:v>
                </c:pt>
                <c:pt idx="21">
                  <c:v>16</c:v>
                </c:pt>
                <c:pt idx="22">
                  <c:v>15</c:v>
                </c:pt>
                <c:pt idx="23">
                  <c:v>14</c:v>
                </c:pt>
                <c:pt idx="24">
                  <c:v>13</c:v>
                </c:pt>
                <c:pt idx="25">
                  <c:v>12</c:v>
                </c:pt>
                <c:pt idx="26">
                  <c:v>11</c:v>
                </c:pt>
                <c:pt idx="27">
                  <c:v>10</c:v>
                </c:pt>
                <c:pt idx="28">
                  <c:v>9</c:v>
                </c:pt>
                <c:pt idx="29">
                  <c:v>8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-6</c:v>
                </c:pt>
                <c:pt idx="44">
                  <c:v>-7</c:v>
                </c:pt>
                <c:pt idx="45">
                  <c:v>-8</c:v>
                </c:pt>
                <c:pt idx="46">
                  <c:v>-9</c:v>
                </c:pt>
                <c:pt idx="47">
                  <c:v>-10</c:v>
                </c:pt>
                <c:pt idx="48">
                  <c:v>-11</c:v>
                </c:pt>
                <c:pt idx="49">
                  <c:v>-12</c:v>
                </c:pt>
                <c:pt idx="50">
                  <c:v>-13</c:v>
                </c:pt>
                <c:pt idx="51">
                  <c:v>-14</c:v>
                </c:pt>
                <c:pt idx="52">
                  <c:v>-15</c:v>
                </c:pt>
                <c:pt idx="53">
                  <c:v>-16</c:v>
                </c:pt>
                <c:pt idx="54">
                  <c:v>-17</c:v>
                </c:pt>
                <c:pt idx="55">
                  <c:v>-18</c:v>
                </c:pt>
                <c:pt idx="56">
                  <c:v>-19</c:v>
                </c:pt>
                <c:pt idx="57">
                  <c:v>-20</c:v>
                </c:pt>
                <c:pt idx="58">
                  <c:v>-21</c:v>
                </c:pt>
                <c:pt idx="59">
                  <c:v>-22</c:v>
                </c:pt>
                <c:pt idx="60">
                  <c:v>-23</c:v>
                </c:pt>
                <c:pt idx="61">
                  <c:v>-24</c:v>
                </c:pt>
                <c:pt idx="62">
                  <c:v>-25</c:v>
                </c:pt>
                <c:pt idx="63">
                  <c:v>-26</c:v>
                </c:pt>
                <c:pt idx="64">
                  <c:v>-27</c:v>
                </c:pt>
                <c:pt idx="65">
                  <c:v>-28</c:v>
                </c:pt>
                <c:pt idx="66">
                  <c:v>-29</c:v>
                </c:pt>
                <c:pt idx="67">
                  <c:v>-30</c:v>
                </c:pt>
                <c:pt idx="68">
                  <c:v>-31</c:v>
                </c:pt>
                <c:pt idx="69">
                  <c:v>-32</c:v>
                </c:pt>
                <c:pt idx="70">
                  <c:v>-33</c:v>
                </c:pt>
                <c:pt idx="71">
                  <c:v>-34</c:v>
                </c:pt>
                <c:pt idx="72">
                  <c:v>-35</c:v>
                </c:pt>
                <c:pt idx="73">
                  <c:v>-36</c:v>
                </c:pt>
                <c:pt idx="74">
                  <c:v>-37</c:v>
                </c:pt>
                <c:pt idx="75">
                  <c:v>-38</c:v>
                </c:pt>
              </c:numCache>
            </c:numRef>
          </c:xVal>
          <c:yVal>
            <c:numRef>
              <c:f>'measurements-1mm_step'!$B$2:$B$77</c:f>
              <c:numCache>
                <c:formatCode>General</c:formatCode>
                <c:ptCount val="76"/>
                <c:pt idx="0">
                  <c:v>0.656254</c:v>
                </c:pt>
                <c:pt idx="1">
                  <c:v>0.66209600000000002</c:v>
                </c:pt>
                <c:pt idx="2">
                  <c:v>0.66605300000000001</c:v>
                </c:pt>
                <c:pt idx="3">
                  <c:v>0.66930299999999998</c:v>
                </c:pt>
                <c:pt idx="4">
                  <c:v>0.672149</c:v>
                </c:pt>
                <c:pt idx="5">
                  <c:v>0.67486900000000005</c:v>
                </c:pt>
                <c:pt idx="6">
                  <c:v>0.67707300000000004</c:v>
                </c:pt>
                <c:pt idx="7">
                  <c:v>0.67884199999999995</c:v>
                </c:pt>
                <c:pt idx="8">
                  <c:v>0.68035100000000004</c:v>
                </c:pt>
                <c:pt idx="9">
                  <c:v>0.68143699999999996</c:v>
                </c:pt>
                <c:pt idx="10">
                  <c:v>0.681778</c:v>
                </c:pt>
                <c:pt idx="11">
                  <c:v>0.68161099999999997</c:v>
                </c:pt>
                <c:pt idx="12">
                  <c:v>0.68080700000000005</c:v>
                </c:pt>
                <c:pt idx="13">
                  <c:v>0.67956399999999995</c:v>
                </c:pt>
                <c:pt idx="14">
                  <c:v>0.67655100000000001</c:v>
                </c:pt>
                <c:pt idx="15">
                  <c:v>0.67305099999999995</c:v>
                </c:pt>
                <c:pt idx="16">
                  <c:v>0.667875</c:v>
                </c:pt>
                <c:pt idx="17">
                  <c:v>0.66247999999999996</c:v>
                </c:pt>
                <c:pt idx="18">
                  <c:v>0.65553799999999995</c:v>
                </c:pt>
                <c:pt idx="19">
                  <c:v>0.64734400000000003</c:v>
                </c:pt>
                <c:pt idx="20">
                  <c:v>0.63793299999999997</c:v>
                </c:pt>
                <c:pt idx="21">
                  <c:v>0.62744900000000003</c:v>
                </c:pt>
                <c:pt idx="22">
                  <c:v>0.61741000000000001</c:v>
                </c:pt>
                <c:pt idx="23">
                  <c:v>0.60543199999999997</c:v>
                </c:pt>
                <c:pt idx="24">
                  <c:v>0.59272499999999995</c:v>
                </c:pt>
                <c:pt idx="25">
                  <c:v>0.57947000000000004</c:v>
                </c:pt>
                <c:pt idx="26">
                  <c:v>0.56594699999999998</c:v>
                </c:pt>
                <c:pt idx="27">
                  <c:v>0.55045100000000002</c:v>
                </c:pt>
                <c:pt idx="28">
                  <c:v>0.532995</c:v>
                </c:pt>
                <c:pt idx="29">
                  <c:v>0.52098199999999995</c:v>
                </c:pt>
                <c:pt idx="30">
                  <c:v>0.50439800000000001</c:v>
                </c:pt>
                <c:pt idx="31">
                  <c:v>0.48654900000000001</c:v>
                </c:pt>
                <c:pt idx="32">
                  <c:v>0.47126200000000001</c:v>
                </c:pt>
                <c:pt idx="33">
                  <c:v>0.452351</c:v>
                </c:pt>
                <c:pt idx="34">
                  <c:v>0.43351899999999999</c:v>
                </c:pt>
                <c:pt idx="35">
                  <c:v>0.41771000000000003</c:v>
                </c:pt>
                <c:pt idx="36">
                  <c:v>0.39804400000000001</c:v>
                </c:pt>
                <c:pt idx="37">
                  <c:v>0.38206899999999999</c:v>
                </c:pt>
                <c:pt idx="38">
                  <c:v>0.36473</c:v>
                </c:pt>
                <c:pt idx="39">
                  <c:v>0.34870099999999998</c:v>
                </c:pt>
                <c:pt idx="40">
                  <c:v>0.33188000000000001</c:v>
                </c:pt>
                <c:pt idx="41">
                  <c:v>0.30576999999999999</c:v>
                </c:pt>
                <c:pt idx="42">
                  <c:v>0.28797</c:v>
                </c:pt>
                <c:pt idx="43">
                  <c:v>0.26991300000000001</c:v>
                </c:pt>
                <c:pt idx="44">
                  <c:v>0.25552399999999997</c:v>
                </c:pt>
                <c:pt idx="45">
                  <c:v>0.237676</c:v>
                </c:pt>
                <c:pt idx="46">
                  <c:v>0.22245000000000001</c:v>
                </c:pt>
                <c:pt idx="47">
                  <c:v>0.205979</c:v>
                </c:pt>
                <c:pt idx="48">
                  <c:v>0.19319600000000001</c:v>
                </c:pt>
                <c:pt idx="49">
                  <c:v>0.177319</c:v>
                </c:pt>
                <c:pt idx="50">
                  <c:v>0.16392999999999999</c:v>
                </c:pt>
                <c:pt idx="51">
                  <c:v>0.15343899999999999</c:v>
                </c:pt>
                <c:pt idx="52">
                  <c:v>0.141266</c:v>
                </c:pt>
                <c:pt idx="53">
                  <c:v>0.12965099999999999</c:v>
                </c:pt>
                <c:pt idx="54">
                  <c:v>0.12069299999999999</c:v>
                </c:pt>
                <c:pt idx="55">
                  <c:v>0.111808</c:v>
                </c:pt>
                <c:pt idx="56">
                  <c:v>0.10387200000000001</c:v>
                </c:pt>
                <c:pt idx="57">
                  <c:v>9.6623000000000001E-2</c:v>
                </c:pt>
                <c:pt idx="58">
                  <c:v>9.1734999999999997E-2</c:v>
                </c:pt>
                <c:pt idx="59">
                  <c:v>8.6937E-2</c:v>
                </c:pt>
                <c:pt idx="60">
                  <c:v>8.4024000000000001E-2</c:v>
                </c:pt>
                <c:pt idx="61">
                  <c:v>8.2045999999999994E-2</c:v>
                </c:pt>
                <c:pt idx="62">
                  <c:v>8.0867999999999995E-2</c:v>
                </c:pt>
                <c:pt idx="63">
                  <c:v>8.0375000000000002E-2</c:v>
                </c:pt>
                <c:pt idx="64">
                  <c:v>8.0556000000000003E-2</c:v>
                </c:pt>
                <c:pt idx="65">
                  <c:v>8.1126000000000004E-2</c:v>
                </c:pt>
                <c:pt idx="66">
                  <c:v>8.2347000000000004E-2</c:v>
                </c:pt>
                <c:pt idx="67">
                  <c:v>8.4117999999999998E-2</c:v>
                </c:pt>
                <c:pt idx="68">
                  <c:v>8.6233000000000004E-2</c:v>
                </c:pt>
                <c:pt idx="69">
                  <c:v>8.8657E-2</c:v>
                </c:pt>
                <c:pt idx="70">
                  <c:v>9.1271000000000005E-2</c:v>
                </c:pt>
                <c:pt idx="71">
                  <c:v>9.4811000000000006E-2</c:v>
                </c:pt>
                <c:pt idx="72">
                  <c:v>9.7641000000000006E-2</c:v>
                </c:pt>
                <c:pt idx="73">
                  <c:v>0.10126300000000001</c:v>
                </c:pt>
                <c:pt idx="74">
                  <c:v>0.105805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1-4B31-9FDB-CB55FB2C71E4}"/>
            </c:ext>
          </c:extLst>
        </c:ser>
        <c:ser>
          <c:idx val="1"/>
          <c:order val="1"/>
          <c:tx>
            <c:strRef>
              <c:f>'measurements-1mm_step'!$C$1</c:f>
              <c:strCache>
                <c:ptCount val="1"/>
                <c:pt idx="0">
                  <c:v>A2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'measurements-1mm_step'!$E$2:$E$77</c:f>
              <c:numCache>
                <c:formatCode>General</c:formatCode>
                <c:ptCount val="76"/>
                <c:pt idx="0">
                  <c:v>37</c:v>
                </c:pt>
                <c:pt idx="1">
                  <c:v>36</c:v>
                </c:pt>
                <c:pt idx="2">
                  <c:v>35</c:v>
                </c:pt>
                <c:pt idx="3">
                  <c:v>34</c:v>
                </c:pt>
                <c:pt idx="4">
                  <c:v>33</c:v>
                </c:pt>
                <c:pt idx="5">
                  <c:v>32</c:v>
                </c:pt>
                <c:pt idx="6">
                  <c:v>31</c:v>
                </c:pt>
                <c:pt idx="7">
                  <c:v>30</c:v>
                </c:pt>
                <c:pt idx="8">
                  <c:v>29</c:v>
                </c:pt>
                <c:pt idx="9">
                  <c:v>28</c:v>
                </c:pt>
                <c:pt idx="10">
                  <c:v>27</c:v>
                </c:pt>
                <c:pt idx="11">
                  <c:v>26</c:v>
                </c:pt>
                <c:pt idx="12">
                  <c:v>25</c:v>
                </c:pt>
                <c:pt idx="13">
                  <c:v>24</c:v>
                </c:pt>
                <c:pt idx="14">
                  <c:v>23</c:v>
                </c:pt>
                <c:pt idx="15">
                  <c:v>22</c:v>
                </c:pt>
                <c:pt idx="16">
                  <c:v>21</c:v>
                </c:pt>
                <c:pt idx="17">
                  <c:v>20</c:v>
                </c:pt>
                <c:pt idx="18">
                  <c:v>19</c:v>
                </c:pt>
                <c:pt idx="19">
                  <c:v>18</c:v>
                </c:pt>
                <c:pt idx="20">
                  <c:v>17</c:v>
                </c:pt>
                <c:pt idx="21">
                  <c:v>16</c:v>
                </c:pt>
                <c:pt idx="22">
                  <c:v>15</c:v>
                </c:pt>
                <c:pt idx="23">
                  <c:v>14</c:v>
                </c:pt>
                <c:pt idx="24">
                  <c:v>13</c:v>
                </c:pt>
                <c:pt idx="25">
                  <c:v>12</c:v>
                </c:pt>
                <c:pt idx="26">
                  <c:v>11</c:v>
                </c:pt>
                <c:pt idx="27">
                  <c:v>10</c:v>
                </c:pt>
                <c:pt idx="28">
                  <c:v>9</c:v>
                </c:pt>
                <c:pt idx="29">
                  <c:v>8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-6</c:v>
                </c:pt>
                <c:pt idx="44">
                  <c:v>-7</c:v>
                </c:pt>
                <c:pt idx="45">
                  <c:v>-8</c:v>
                </c:pt>
                <c:pt idx="46">
                  <c:v>-9</c:v>
                </c:pt>
                <c:pt idx="47">
                  <c:v>-10</c:v>
                </c:pt>
                <c:pt idx="48">
                  <c:v>-11</c:v>
                </c:pt>
                <c:pt idx="49">
                  <c:v>-12</c:v>
                </c:pt>
                <c:pt idx="50">
                  <c:v>-13</c:v>
                </c:pt>
                <c:pt idx="51">
                  <c:v>-14</c:v>
                </c:pt>
                <c:pt idx="52">
                  <c:v>-15</c:v>
                </c:pt>
                <c:pt idx="53">
                  <c:v>-16</c:v>
                </c:pt>
                <c:pt idx="54">
                  <c:v>-17</c:v>
                </c:pt>
                <c:pt idx="55">
                  <c:v>-18</c:v>
                </c:pt>
                <c:pt idx="56">
                  <c:v>-19</c:v>
                </c:pt>
                <c:pt idx="57">
                  <c:v>-20</c:v>
                </c:pt>
                <c:pt idx="58">
                  <c:v>-21</c:v>
                </c:pt>
                <c:pt idx="59">
                  <c:v>-22</c:v>
                </c:pt>
                <c:pt idx="60">
                  <c:v>-23</c:v>
                </c:pt>
                <c:pt idx="61">
                  <c:v>-24</c:v>
                </c:pt>
                <c:pt idx="62">
                  <c:v>-25</c:v>
                </c:pt>
                <c:pt idx="63">
                  <c:v>-26</c:v>
                </c:pt>
                <c:pt idx="64">
                  <c:v>-27</c:v>
                </c:pt>
                <c:pt idx="65">
                  <c:v>-28</c:v>
                </c:pt>
                <c:pt idx="66">
                  <c:v>-29</c:v>
                </c:pt>
                <c:pt idx="67">
                  <c:v>-30</c:v>
                </c:pt>
                <c:pt idx="68">
                  <c:v>-31</c:v>
                </c:pt>
                <c:pt idx="69">
                  <c:v>-32</c:v>
                </c:pt>
                <c:pt idx="70">
                  <c:v>-33</c:v>
                </c:pt>
                <c:pt idx="71">
                  <c:v>-34</c:v>
                </c:pt>
                <c:pt idx="72">
                  <c:v>-35</c:v>
                </c:pt>
                <c:pt idx="73">
                  <c:v>-36</c:v>
                </c:pt>
                <c:pt idx="74">
                  <c:v>-37</c:v>
                </c:pt>
                <c:pt idx="75">
                  <c:v>-38</c:v>
                </c:pt>
              </c:numCache>
            </c:numRef>
          </c:xVal>
          <c:yVal>
            <c:numRef>
              <c:f>'measurements-1mm_step'!$C$2:$C$77</c:f>
              <c:numCache>
                <c:formatCode>General</c:formatCode>
                <c:ptCount val="76"/>
                <c:pt idx="0">
                  <c:v>0.10338600000000001</c:v>
                </c:pt>
                <c:pt idx="1">
                  <c:v>9.6955E-2</c:v>
                </c:pt>
                <c:pt idx="2">
                  <c:v>9.2497999999999997E-2</c:v>
                </c:pt>
                <c:pt idx="3">
                  <c:v>8.8783000000000001E-2</c:v>
                </c:pt>
                <c:pt idx="4">
                  <c:v>8.5488999999999996E-2</c:v>
                </c:pt>
                <c:pt idx="5">
                  <c:v>8.2267999999999994E-2</c:v>
                </c:pt>
                <c:pt idx="6">
                  <c:v>7.9673999999999995E-2</c:v>
                </c:pt>
                <c:pt idx="7">
                  <c:v>7.7410999999999994E-2</c:v>
                </c:pt>
                <c:pt idx="8">
                  <c:v>7.5472999999999998E-2</c:v>
                </c:pt>
                <c:pt idx="9">
                  <c:v>7.3859999999999995E-2</c:v>
                </c:pt>
                <c:pt idx="10">
                  <c:v>7.3182999999999998E-2</c:v>
                </c:pt>
                <c:pt idx="11">
                  <c:v>7.3028999999999997E-2</c:v>
                </c:pt>
                <c:pt idx="12">
                  <c:v>7.3482000000000006E-2</c:v>
                </c:pt>
                <c:pt idx="13">
                  <c:v>7.4418999999999999E-2</c:v>
                </c:pt>
                <c:pt idx="14">
                  <c:v>7.7017000000000002E-2</c:v>
                </c:pt>
                <c:pt idx="15">
                  <c:v>8.0240000000000006E-2</c:v>
                </c:pt>
                <c:pt idx="16">
                  <c:v>8.5228999999999999E-2</c:v>
                </c:pt>
                <c:pt idx="17">
                  <c:v>9.0469999999999995E-2</c:v>
                </c:pt>
                <c:pt idx="18">
                  <c:v>9.7338999999999995E-2</c:v>
                </c:pt>
                <c:pt idx="19">
                  <c:v>0.105555</c:v>
                </c:pt>
                <c:pt idx="20">
                  <c:v>0.115163</c:v>
                </c:pt>
                <c:pt idx="21">
                  <c:v>0.125913</c:v>
                </c:pt>
                <c:pt idx="22">
                  <c:v>0.13619500000000001</c:v>
                </c:pt>
                <c:pt idx="23">
                  <c:v>0.14855399999999999</c:v>
                </c:pt>
                <c:pt idx="24">
                  <c:v>0.161471</c:v>
                </c:pt>
                <c:pt idx="25">
                  <c:v>0.17489099999999999</c:v>
                </c:pt>
                <c:pt idx="26">
                  <c:v>0.18864900000000001</c:v>
                </c:pt>
                <c:pt idx="27">
                  <c:v>0.20436599999999999</c:v>
                </c:pt>
                <c:pt idx="28">
                  <c:v>0.222028</c:v>
                </c:pt>
                <c:pt idx="29">
                  <c:v>0.234126</c:v>
                </c:pt>
                <c:pt idx="30">
                  <c:v>0.25072899999999998</c:v>
                </c:pt>
                <c:pt idx="31">
                  <c:v>0.26839400000000002</c:v>
                </c:pt>
                <c:pt idx="32">
                  <c:v>0.28357199999999999</c:v>
                </c:pt>
                <c:pt idx="33">
                  <c:v>0.30234800000000001</c:v>
                </c:pt>
                <c:pt idx="34">
                  <c:v>0.32088699999999998</c:v>
                </c:pt>
                <c:pt idx="35">
                  <c:v>0.33602799999999999</c:v>
                </c:pt>
                <c:pt idx="36">
                  <c:v>0.35569299999999998</c:v>
                </c:pt>
                <c:pt idx="37">
                  <c:v>0.37127199999999999</c:v>
                </c:pt>
                <c:pt idx="38">
                  <c:v>0.38821099999999997</c:v>
                </c:pt>
                <c:pt idx="39">
                  <c:v>0.40368500000000002</c:v>
                </c:pt>
                <c:pt idx="40">
                  <c:v>0.42030000000000001</c:v>
                </c:pt>
                <c:pt idx="41">
                  <c:v>0.44594800000000001</c:v>
                </c:pt>
                <c:pt idx="42">
                  <c:v>0.46363900000000002</c:v>
                </c:pt>
                <c:pt idx="43">
                  <c:v>0.48130899999999999</c:v>
                </c:pt>
                <c:pt idx="44">
                  <c:v>0.49551699999999999</c:v>
                </c:pt>
                <c:pt idx="45">
                  <c:v>0.51344999999999996</c:v>
                </c:pt>
                <c:pt idx="46">
                  <c:v>0.52870099999999998</c:v>
                </c:pt>
                <c:pt idx="47">
                  <c:v>0.54520299999999999</c:v>
                </c:pt>
                <c:pt idx="48">
                  <c:v>0.55789500000000003</c:v>
                </c:pt>
                <c:pt idx="49">
                  <c:v>0.57382999999999995</c:v>
                </c:pt>
                <c:pt idx="50">
                  <c:v>0.587229</c:v>
                </c:pt>
                <c:pt idx="51">
                  <c:v>0.59774400000000005</c:v>
                </c:pt>
                <c:pt idx="52">
                  <c:v>0.60996300000000003</c:v>
                </c:pt>
                <c:pt idx="53">
                  <c:v>0.62158400000000003</c:v>
                </c:pt>
                <c:pt idx="54">
                  <c:v>0.63047900000000001</c:v>
                </c:pt>
                <c:pt idx="55">
                  <c:v>0.63937299999999997</c:v>
                </c:pt>
                <c:pt idx="56">
                  <c:v>0.64741499999999996</c:v>
                </c:pt>
                <c:pt idx="57">
                  <c:v>0.65490000000000004</c:v>
                </c:pt>
                <c:pt idx="58">
                  <c:v>0.66005899999999995</c:v>
                </c:pt>
                <c:pt idx="59">
                  <c:v>0.66527199999999997</c:v>
                </c:pt>
                <c:pt idx="60">
                  <c:v>0.66852100000000003</c:v>
                </c:pt>
                <c:pt idx="61">
                  <c:v>0.67088899999999996</c:v>
                </c:pt>
                <c:pt idx="62">
                  <c:v>0.67247299999999999</c:v>
                </c:pt>
                <c:pt idx="63">
                  <c:v>0.67334000000000005</c:v>
                </c:pt>
                <c:pt idx="64">
                  <c:v>0.67355900000000002</c:v>
                </c:pt>
                <c:pt idx="65">
                  <c:v>0.67326399999999997</c:v>
                </c:pt>
                <c:pt idx="66">
                  <c:v>0.67238500000000001</c:v>
                </c:pt>
                <c:pt idx="67">
                  <c:v>0.67100300000000002</c:v>
                </c:pt>
                <c:pt idx="68">
                  <c:v>0.66929099999999997</c:v>
                </c:pt>
                <c:pt idx="69">
                  <c:v>0.66724600000000001</c:v>
                </c:pt>
                <c:pt idx="70">
                  <c:v>0.66498699999999999</c:v>
                </c:pt>
                <c:pt idx="71">
                  <c:v>0.66189100000000001</c:v>
                </c:pt>
                <c:pt idx="72">
                  <c:v>0.65933699999999995</c:v>
                </c:pt>
                <c:pt idx="73">
                  <c:v>0.65602300000000002</c:v>
                </c:pt>
                <c:pt idx="74">
                  <c:v>0.65187099999999998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C1-4B31-9FDB-CB55FB2C7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972543"/>
        <c:axId val="1965973023"/>
      </c:scatterChart>
      <c:scatterChart>
        <c:scatterStyle val="lineMarker"/>
        <c:varyColors val="0"/>
        <c:ser>
          <c:idx val="2"/>
          <c:order val="2"/>
          <c:tx>
            <c:strRef>
              <c:f>'measurements-1mm_step'!$D$1</c:f>
              <c:strCache>
                <c:ptCount val="1"/>
                <c:pt idx="0">
                  <c:v>ratio=10*(A1-A2)/(A1+A2)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'measurements-1mm_step'!$E$2:$E$77</c:f>
              <c:numCache>
                <c:formatCode>General</c:formatCode>
                <c:ptCount val="76"/>
                <c:pt idx="0">
                  <c:v>37</c:v>
                </c:pt>
                <c:pt idx="1">
                  <c:v>36</c:v>
                </c:pt>
                <c:pt idx="2">
                  <c:v>35</c:v>
                </c:pt>
                <c:pt idx="3">
                  <c:v>34</c:v>
                </c:pt>
                <c:pt idx="4">
                  <c:v>33</c:v>
                </c:pt>
                <c:pt idx="5">
                  <c:v>32</c:v>
                </c:pt>
                <c:pt idx="6">
                  <c:v>31</c:v>
                </c:pt>
                <c:pt idx="7">
                  <c:v>30</c:v>
                </c:pt>
                <c:pt idx="8">
                  <c:v>29</c:v>
                </c:pt>
                <c:pt idx="9">
                  <c:v>28</c:v>
                </c:pt>
                <c:pt idx="10">
                  <c:v>27</c:v>
                </c:pt>
                <c:pt idx="11">
                  <c:v>26</c:v>
                </c:pt>
                <c:pt idx="12">
                  <c:v>25</c:v>
                </c:pt>
                <c:pt idx="13">
                  <c:v>24</c:v>
                </c:pt>
                <c:pt idx="14">
                  <c:v>23</c:v>
                </c:pt>
                <c:pt idx="15">
                  <c:v>22</c:v>
                </c:pt>
                <c:pt idx="16">
                  <c:v>21</c:v>
                </c:pt>
                <c:pt idx="17">
                  <c:v>20</c:v>
                </c:pt>
                <c:pt idx="18">
                  <c:v>19</c:v>
                </c:pt>
                <c:pt idx="19">
                  <c:v>18</c:v>
                </c:pt>
                <c:pt idx="20">
                  <c:v>17</c:v>
                </c:pt>
                <c:pt idx="21">
                  <c:v>16</c:v>
                </c:pt>
                <c:pt idx="22">
                  <c:v>15</c:v>
                </c:pt>
                <c:pt idx="23">
                  <c:v>14</c:v>
                </c:pt>
                <c:pt idx="24">
                  <c:v>13</c:v>
                </c:pt>
                <c:pt idx="25">
                  <c:v>12</c:v>
                </c:pt>
                <c:pt idx="26">
                  <c:v>11</c:v>
                </c:pt>
                <c:pt idx="27">
                  <c:v>10</c:v>
                </c:pt>
                <c:pt idx="28">
                  <c:v>9</c:v>
                </c:pt>
                <c:pt idx="29">
                  <c:v>8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-6</c:v>
                </c:pt>
                <c:pt idx="44">
                  <c:v>-7</c:v>
                </c:pt>
                <c:pt idx="45">
                  <c:v>-8</c:v>
                </c:pt>
                <c:pt idx="46">
                  <c:v>-9</c:v>
                </c:pt>
                <c:pt idx="47">
                  <c:v>-10</c:v>
                </c:pt>
                <c:pt idx="48">
                  <c:v>-11</c:v>
                </c:pt>
                <c:pt idx="49">
                  <c:v>-12</c:v>
                </c:pt>
                <c:pt idx="50">
                  <c:v>-13</c:v>
                </c:pt>
                <c:pt idx="51">
                  <c:v>-14</c:v>
                </c:pt>
                <c:pt idx="52">
                  <c:v>-15</c:v>
                </c:pt>
                <c:pt idx="53">
                  <c:v>-16</c:v>
                </c:pt>
                <c:pt idx="54">
                  <c:v>-17</c:v>
                </c:pt>
                <c:pt idx="55">
                  <c:v>-18</c:v>
                </c:pt>
                <c:pt idx="56">
                  <c:v>-19</c:v>
                </c:pt>
                <c:pt idx="57">
                  <c:v>-20</c:v>
                </c:pt>
                <c:pt idx="58">
                  <c:v>-21</c:v>
                </c:pt>
                <c:pt idx="59">
                  <c:v>-22</c:v>
                </c:pt>
                <c:pt idx="60">
                  <c:v>-23</c:v>
                </c:pt>
                <c:pt idx="61">
                  <c:v>-24</c:v>
                </c:pt>
                <c:pt idx="62">
                  <c:v>-25</c:v>
                </c:pt>
                <c:pt idx="63">
                  <c:v>-26</c:v>
                </c:pt>
                <c:pt idx="64">
                  <c:v>-27</c:v>
                </c:pt>
                <c:pt idx="65">
                  <c:v>-28</c:v>
                </c:pt>
                <c:pt idx="66">
                  <c:v>-29</c:v>
                </c:pt>
                <c:pt idx="67">
                  <c:v>-30</c:v>
                </c:pt>
                <c:pt idx="68">
                  <c:v>-31</c:v>
                </c:pt>
                <c:pt idx="69">
                  <c:v>-32</c:v>
                </c:pt>
                <c:pt idx="70">
                  <c:v>-33</c:v>
                </c:pt>
                <c:pt idx="71">
                  <c:v>-34</c:v>
                </c:pt>
                <c:pt idx="72">
                  <c:v>-35</c:v>
                </c:pt>
                <c:pt idx="73">
                  <c:v>-36</c:v>
                </c:pt>
                <c:pt idx="74">
                  <c:v>-37</c:v>
                </c:pt>
                <c:pt idx="75">
                  <c:v>-38</c:v>
                </c:pt>
              </c:numCache>
            </c:numRef>
          </c:xVal>
          <c:yVal>
            <c:numRef>
              <c:f>'measurements-1mm_step'!$D$2:$D$77</c:f>
              <c:numCache>
                <c:formatCode>General</c:formatCode>
                <c:ptCount val="76"/>
                <c:pt idx="0">
                  <c:v>7.094875</c:v>
                </c:pt>
                <c:pt idx="1">
                  <c:v>7.257803</c:v>
                </c:pt>
                <c:pt idx="2">
                  <c:v>7.3705749999999997</c:v>
                </c:pt>
                <c:pt idx="3">
                  <c:v>7.4645679999999999</c:v>
                </c:pt>
                <c:pt idx="4">
                  <c:v>7.5479050000000001</c:v>
                </c:pt>
                <c:pt idx="5">
                  <c:v>7.6293100000000003</c:v>
                </c:pt>
                <c:pt idx="6">
                  <c:v>7.6949170000000002</c:v>
                </c:pt>
                <c:pt idx="7">
                  <c:v>7.7519450000000001</c:v>
                </c:pt>
                <c:pt idx="8">
                  <c:v>7.8006929999999999</c:v>
                </c:pt>
                <c:pt idx="9">
                  <c:v>7.840865</c:v>
                </c:pt>
                <c:pt idx="10">
                  <c:v>7.8574450000000002</c:v>
                </c:pt>
                <c:pt idx="11">
                  <c:v>7.860506</c:v>
                </c:pt>
                <c:pt idx="12">
                  <c:v>7.8479910000000004</c:v>
                </c:pt>
                <c:pt idx="13">
                  <c:v>7.8231339999999996</c:v>
                </c:pt>
                <c:pt idx="14">
                  <c:v>7.7549599999999996</c:v>
                </c:pt>
                <c:pt idx="15">
                  <c:v>7.6709129999999996</c:v>
                </c:pt>
                <c:pt idx="16">
                  <c:v>7.5412699999999999</c:v>
                </c:pt>
                <c:pt idx="17">
                  <c:v>7.4051770000000001</c:v>
                </c:pt>
                <c:pt idx="18">
                  <c:v>7.2270839999999996</c:v>
                </c:pt>
                <c:pt idx="19">
                  <c:v>7.0143519999999997</c:v>
                </c:pt>
                <c:pt idx="20">
                  <c:v>6.7664249999999999</c:v>
                </c:pt>
                <c:pt idx="21">
                  <c:v>6.4891329999999998</c:v>
                </c:pt>
                <c:pt idx="22">
                  <c:v>6.2240820000000001</c:v>
                </c:pt>
                <c:pt idx="23">
                  <c:v>5.9062809999999999</c:v>
                </c:pt>
                <c:pt idx="24">
                  <c:v>5.5734009999999996</c:v>
                </c:pt>
                <c:pt idx="25">
                  <c:v>5.2275650000000002</c:v>
                </c:pt>
                <c:pt idx="26">
                  <c:v>4.8736090000000001</c:v>
                </c:pt>
                <c:pt idx="27">
                  <c:v>4.4692910000000001</c:v>
                </c:pt>
                <c:pt idx="28">
                  <c:v>4.0148679999999999</c:v>
                </c:pt>
                <c:pt idx="29">
                  <c:v>3.7033</c:v>
                </c:pt>
                <c:pt idx="30">
                  <c:v>3.2749999999999999</c:v>
                </c:pt>
                <c:pt idx="31">
                  <c:v>2.8176619999999999</c:v>
                </c:pt>
                <c:pt idx="32">
                  <c:v>2.4248829999999999</c:v>
                </c:pt>
                <c:pt idx="33">
                  <c:v>1.938842</c:v>
                </c:pt>
                <c:pt idx="34">
                  <c:v>1.457023</c:v>
                </c:pt>
                <c:pt idx="35">
                  <c:v>1.0583089999999999</c:v>
                </c:pt>
                <c:pt idx="36">
                  <c:v>0.55032999999999999</c:v>
                </c:pt>
                <c:pt idx="37">
                  <c:v>0.14246</c:v>
                </c:pt>
                <c:pt idx="38">
                  <c:v>-0.30163000000000001</c:v>
                </c:pt>
                <c:pt idx="39">
                  <c:v>-0.70985299999999996</c:v>
                </c:pt>
                <c:pt idx="40">
                  <c:v>-1.14327</c:v>
                </c:pt>
                <c:pt idx="41">
                  <c:v>-1.8149390000000001</c:v>
                </c:pt>
                <c:pt idx="42">
                  <c:v>-2.2754449999999999</c:v>
                </c:pt>
                <c:pt idx="43">
                  <c:v>-2.7403040000000001</c:v>
                </c:pt>
                <c:pt idx="44">
                  <c:v>-3.1121799999999999</c:v>
                </c:pt>
                <c:pt idx="45">
                  <c:v>-3.5763579999999999</c:v>
                </c:pt>
                <c:pt idx="46">
                  <c:v>-3.9718800000000001</c:v>
                </c:pt>
                <c:pt idx="47">
                  <c:v>-4.3997409999999997</c:v>
                </c:pt>
                <c:pt idx="48">
                  <c:v>-4.7310319999999999</c:v>
                </c:pt>
                <c:pt idx="49">
                  <c:v>-5.1442680000000003</c:v>
                </c:pt>
                <c:pt idx="50">
                  <c:v>-5.4917020000000001</c:v>
                </c:pt>
                <c:pt idx="51">
                  <c:v>-5.7643279999999999</c:v>
                </c:pt>
                <c:pt idx="52">
                  <c:v>-6.0806969999999998</c:v>
                </c:pt>
                <c:pt idx="53">
                  <c:v>-6.3826169999999998</c:v>
                </c:pt>
                <c:pt idx="54">
                  <c:v>-6.6150840000000004</c:v>
                </c:pt>
                <c:pt idx="55">
                  <c:v>-6.8458360000000003</c:v>
                </c:pt>
                <c:pt idx="56">
                  <c:v>-7.0523199999999999</c:v>
                </c:pt>
                <c:pt idx="57">
                  <c:v>-7.2410940000000004</c:v>
                </c:pt>
                <c:pt idx="58">
                  <c:v>-7.3687820000000004</c:v>
                </c:pt>
                <c:pt idx="59">
                  <c:v>-7.4944100000000002</c:v>
                </c:pt>
                <c:pt idx="60">
                  <c:v>-7.5708859999999998</c:v>
                </c:pt>
                <c:pt idx="61">
                  <c:v>-7.6233469999999999</c:v>
                </c:pt>
                <c:pt idx="62">
                  <c:v>-7.6548530000000001</c:v>
                </c:pt>
                <c:pt idx="63">
                  <c:v>-7.66866</c:v>
                </c:pt>
                <c:pt idx="64">
                  <c:v>-7.665133</c:v>
                </c:pt>
                <c:pt idx="65">
                  <c:v>-7.6511649999999998</c:v>
                </c:pt>
                <c:pt idx="66">
                  <c:v>-7.6207370000000001</c:v>
                </c:pt>
                <c:pt idx="67">
                  <c:v>-7.5762890000000001</c:v>
                </c:pt>
                <c:pt idx="68">
                  <c:v>-7.5228840000000003</c:v>
                </c:pt>
                <c:pt idx="69">
                  <c:v>-7.4616259999999999</c:v>
                </c:pt>
                <c:pt idx="70">
                  <c:v>-7.3954149999999998</c:v>
                </c:pt>
                <c:pt idx="71">
                  <c:v>-7.30572</c:v>
                </c:pt>
                <c:pt idx="72">
                  <c:v>-7.2338009999999997</c:v>
                </c:pt>
                <c:pt idx="73">
                  <c:v>-7.1415930000000003</c:v>
                </c:pt>
                <c:pt idx="74">
                  <c:v>-7.0262169999999999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C1-4B31-9FDB-CB55FB2C71E4}"/>
            </c:ext>
          </c:extLst>
        </c:ser>
        <c:ser>
          <c:idx val="4"/>
          <c:order val="4"/>
          <c:tx>
            <c:strRef>
              <c:f>'measurements-1mm_step'!$F$1</c:f>
              <c:strCache>
                <c:ptCount val="1"/>
                <c:pt idx="0">
                  <c:v>ratio in linear section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5"/>
                </a:solidFill>
                <a:prstDash val="dash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'measurements-1mm_step'!$E$24:$E$54</c:f>
              <c:numCache>
                <c:formatCode>General</c:formatCode>
                <c:ptCount val="31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-1</c:v>
                </c:pt>
                <c:pt idx="17">
                  <c:v>-2</c:v>
                </c:pt>
                <c:pt idx="18">
                  <c:v>-3</c:v>
                </c:pt>
                <c:pt idx="19">
                  <c:v>-4</c:v>
                </c:pt>
                <c:pt idx="20">
                  <c:v>-5</c:v>
                </c:pt>
                <c:pt idx="21">
                  <c:v>-6</c:v>
                </c:pt>
                <c:pt idx="22">
                  <c:v>-7</c:v>
                </c:pt>
                <c:pt idx="23">
                  <c:v>-8</c:v>
                </c:pt>
                <c:pt idx="24">
                  <c:v>-9</c:v>
                </c:pt>
                <c:pt idx="25">
                  <c:v>-10</c:v>
                </c:pt>
                <c:pt idx="26">
                  <c:v>-11</c:v>
                </c:pt>
                <c:pt idx="27">
                  <c:v>-12</c:v>
                </c:pt>
                <c:pt idx="28">
                  <c:v>-13</c:v>
                </c:pt>
                <c:pt idx="29">
                  <c:v>-14</c:v>
                </c:pt>
                <c:pt idx="30">
                  <c:v>-15</c:v>
                </c:pt>
              </c:numCache>
            </c:numRef>
          </c:xVal>
          <c:yVal>
            <c:numRef>
              <c:f>'measurements-1mm_step'!$F$24:$F$54</c:f>
              <c:numCache>
                <c:formatCode>General</c:formatCode>
                <c:ptCount val="31"/>
                <c:pt idx="0">
                  <c:v>6.2240820000000001</c:v>
                </c:pt>
                <c:pt idx="1">
                  <c:v>5.9062809999999999</c:v>
                </c:pt>
                <c:pt idx="2">
                  <c:v>5.5734009999999996</c:v>
                </c:pt>
                <c:pt idx="3">
                  <c:v>5.2275650000000002</c:v>
                </c:pt>
                <c:pt idx="4">
                  <c:v>4.8736090000000001</c:v>
                </c:pt>
                <c:pt idx="5">
                  <c:v>4.4692910000000001</c:v>
                </c:pt>
                <c:pt idx="6">
                  <c:v>4.0148679999999999</c:v>
                </c:pt>
                <c:pt idx="7">
                  <c:v>3.7033</c:v>
                </c:pt>
                <c:pt idx="8">
                  <c:v>3.2749999999999999</c:v>
                </c:pt>
                <c:pt idx="9">
                  <c:v>2.8176619999999999</c:v>
                </c:pt>
                <c:pt idx="10">
                  <c:v>2.4248829999999999</c:v>
                </c:pt>
                <c:pt idx="11">
                  <c:v>1.938842</c:v>
                </c:pt>
                <c:pt idx="12">
                  <c:v>1.457023</c:v>
                </c:pt>
                <c:pt idx="13">
                  <c:v>1.0583089999999999</c:v>
                </c:pt>
                <c:pt idx="14">
                  <c:v>0.55032999999999999</c:v>
                </c:pt>
                <c:pt idx="15">
                  <c:v>0.14246</c:v>
                </c:pt>
                <c:pt idx="16">
                  <c:v>-0.30163000000000001</c:v>
                </c:pt>
                <c:pt idx="17">
                  <c:v>-0.70985299999999996</c:v>
                </c:pt>
                <c:pt idx="18">
                  <c:v>-1.14327</c:v>
                </c:pt>
                <c:pt idx="19">
                  <c:v>-1.8149390000000001</c:v>
                </c:pt>
                <c:pt idx="20">
                  <c:v>-2.2754449999999999</c:v>
                </c:pt>
                <c:pt idx="21">
                  <c:v>-2.7403040000000001</c:v>
                </c:pt>
                <c:pt idx="22">
                  <c:v>-3.1121799999999999</c:v>
                </c:pt>
                <c:pt idx="23">
                  <c:v>-3.5763579999999999</c:v>
                </c:pt>
                <c:pt idx="24">
                  <c:v>-3.9718800000000001</c:v>
                </c:pt>
                <c:pt idx="25">
                  <c:v>-4.3997409999999997</c:v>
                </c:pt>
                <c:pt idx="26">
                  <c:v>-4.7310319999999999</c:v>
                </c:pt>
                <c:pt idx="27">
                  <c:v>-5.1442680000000003</c:v>
                </c:pt>
                <c:pt idx="28">
                  <c:v>-5.4917020000000001</c:v>
                </c:pt>
                <c:pt idx="29">
                  <c:v>-5.7643279999999999</c:v>
                </c:pt>
                <c:pt idx="30">
                  <c:v>-6.0806969999999998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C1-4B31-9FDB-CB55FB2C7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76320"/>
        <c:axId val="10324628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'measurements-1mm_step'!$E$1</c15:sqref>
                        </c15:formulaRef>
                      </c:ext>
                    </c:extLst>
                    <c:strCache>
                      <c:ptCount val="1"/>
                      <c:pt idx="0">
                        <c:v>Δx, centered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'measurements-1mm_step'!$E$2:$E$77</c15:sqref>
                        </c15:formulaRef>
                      </c:ext>
                    </c:extLst>
                    <c:numCache>
                      <c:formatCode>General</c:formatCode>
                      <c:ptCount val="76"/>
                      <c:pt idx="0">
                        <c:v>37</c:v>
                      </c:pt>
                      <c:pt idx="1">
                        <c:v>36</c:v>
                      </c:pt>
                      <c:pt idx="2">
                        <c:v>35</c:v>
                      </c:pt>
                      <c:pt idx="3">
                        <c:v>34</c:v>
                      </c:pt>
                      <c:pt idx="4">
                        <c:v>33</c:v>
                      </c:pt>
                      <c:pt idx="5">
                        <c:v>32</c:v>
                      </c:pt>
                      <c:pt idx="6">
                        <c:v>31</c:v>
                      </c:pt>
                      <c:pt idx="7">
                        <c:v>30</c:v>
                      </c:pt>
                      <c:pt idx="8">
                        <c:v>29</c:v>
                      </c:pt>
                      <c:pt idx="9">
                        <c:v>28</c:v>
                      </c:pt>
                      <c:pt idx="10">
                        <c:v>27</c:v>
                      </c:pt>
                      <c:pt idx="11">
                        <c:v>26</c:v>
                      </c:pt>
                      <c:pt idx="12">
                        <c:v>25</c:v>
                      </c:pt>
                      <c:pt idx="13">
                        <c:v>24</c:v>
                      </c:pt>
                      <c:pt idx="14">
                        <c:v>23</c:v>
                      </c:pt>
                      <c:pt idx="15">
                        <c:v>22</c:v>
                      </c:pt>
                      <c:pt idx="16">
                        <c:v>21</c:v>
                      </c:pt>
                      <c:pt idx="17">
                        <c:v>20</c:v>
                      </c:pt>
                      <c:pt idx="18">
                        <c:v>19</c:v>
                      </c:pt>
                      <c:pt idx="19">
                        <c:v>18</c:v>
                      </c:pt>
                      <c:pt idx="20">
                        <c:v>17</c:v>
                      </c:pt>
                      <c:pt idx="21">
                        <c:v>16</c:v>
                      </c:pt>
                      <c:pt idx="22">
                        <c:v>15</c:v>
                      </c:pt>
                      <c:pt idx="23">
                        <c:v>14</c:v>
                      </c:pt>
                      <c:pt idx="24">
                        <c:v>13</c:v>
                      </c:pt>
                      <c:pt idx="25">
                        <c:v>12</c:v>
                      </c:pt>
                      <c:pt idx="26">
                        <c:v>11</c:v>
                      </c:pt>
                      <c:pt idx="27">
                        <c:v>10</c:v>
                      </c:pt>
                      <c:pt idx="28">
                        <c:v>9</c:v>
                      </c:pt>
                      <c:pt idx="29">
                        <c:v>8</c:v>
                      </c:pt>
                      <c:pt idx="30">
                        <c:v>7</c:v>
                      </c:pt>
                      <c:pt idx="31">
                        <c:v>6</c:v>
                      </c:pt>
                      <c:pt idx="32">
                        <c:v>5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-1</c:v>
                      </c:pt>
                      <c:pt idx="39">
                        <c:v>-2</c:v>
                      </c:pt>
                      <c:pt idx="40">
                        <c:v>-3</c:v>
                      </c:pt>
                      <c:pt idx="41">
                        <c:v>-4</c:v>
                      </c:pt>
                      <c:pt idx="42">
                        <c:v>-5</c:v>
                      </c:pt>
                      <c:pt idx="43">
                        <c:v>-6</c:v>
                      </c:pt>
                      <c:pt idx="44">
                        <c:v>-7</c:v>
                      </c:pt>
                      <c:pt idx="45">
                        <c:v>-8</c:v>
                      </c:pt>
                      <c:pt idx="46">
                        <c:v>-9</c:v>
                      </c:pt>
                      <c:pt idx="47">
                        <c:v>-10</c:v>
                      </c:pt>
                      <c:pt idx="48">
                        <c:v>-11</c:v>
                      </c:pt>
                      <c:pt idx="49">
                        <c:v>-12</c:v>
                      </c:pt>
                      <c:pt idx="50">
                        <c:v>-13</c:v>
                      </c:pt>
                      <c:pt idx="51">
                        <c:v>-14</c:v>
                      </c:pt>
                      <c:pt idx="52">
                        <c:v>-15</c:v>
                      </c:pt>
                      <c:pt idx="53">
                        <c:v>-16</c:v>
                      </c:pt>
                      <c:pt idx="54">
                        <c:v>-17</c:v>
                      </c:pt>
                      <c:pt idx="55">
                        <c:v>-18</c:v>
                      </c:pt>
                      <c:pt idx="56">
                        <c:v>-19</c:v>
                      </c:pt>
                      <c:pt idx="57">
                        <c:v>-20</c:v>
                      </c:pt>
                      <c:pt idx="58">
                        <c:v>-21</c:v>
                      </c:pt>
                      <c:pt idx="59">
                        <c:v>-22</c:v>
                      </c:pt>
                      <c:pt idx="60">
                        <c:v>-23</c:v>
                      </c:pt>
                      <c:pt idx="61">
                        <c:v>-24</c:v>
                      </c:pt>
                      <c:pt idx="62">
                        <c:v>-25</c:v>
                      </c:pt>
                      <c:pt idx="63">
                        <c:v>-26</c:v>
                      </c:pt>
                      <c:pt idx="64">
                        <c:v>-27</c:v>
                      </c:pt>
                      <c:pt idx="65">
                        <c:v>-28</c:v>
                      </c:pt>
                      <c:pt idx="66">
                        <c:v>-29</c:v>
                      </c:pt>
                      <c:pt idx="67">
                        <c:v>-30</c:v>
                      </c:pt>
                      <c:pt idx="68">
                        <c:v>-31</c:v>
                      </c:pt>
                      <c:pt idx="69">
                        <c:v>-32</c:v>
                      </c:pt>
                      <c:pt idx="70">
                        <c:v>-33</c:v>
                      </c:pt>
                      <c:pt idx="71">
                        <c:v>-34</c:v>
                      </c:pt>
                      <c:pt idx="72">
                        <c:v>-35</c:v>
                      </c:pt>
                      <c:pt idx="73">
                        <c:v>-36</c:v>
                      </c:pt>
                      <c:pt idx="74">
                        <c:v>-37</c:v>
                      </c:pt>
                      <c:pt idx="75">
                        <c:v>-38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'measurements-1mm_step'!$E$2:$E$77</c15:sqref>
                        </c15:formulaRef>
                      </c:ext>
                    </c:extLst>
                    <c:numCache>
                      <c:formatCode>General</c:formatCode>
                      <c:ptCount val="76"/>
                      <c:pt idx="0">
                        <c:v>37</c:v>
                      </c:pt>
                      <c:pt idx="1">
                        <c:v>36</c:v>
                      </c:pt>
                      <c:pt idx="2">
                        <c:v>35</c:v>
                      </c:pt>
                      <c:pt idx="3">
                        <c:v>34</c:v>
                      </c:pt>
                      <c:pt idx="4">
                        <c:v>33</c:v>
                      </c:pt>
                      <c:pt idx="5">
                        <c:v>32</c:v>
                      </c:pt>
                      <c:pt idx="6">
                        <c:v>31</c:v>
                      </c:pt>
                      <c:pt idx="7">
                        <c:v>30</c:v>
                      </c:pt>
                      <c:pt idx="8">
                        <c:v>29</c:v>
                      </c:pt>
                      <c:pt idx="9">
                        <c:v>28</c:v>
                      </c:pt>
                      <c:pt idx="10">
                        <c:v>27</c:v>
                      </c:pt>
                      <c:pt idx="11">
                        <c:v>26</c:v>
                      </c:pt>
                      <c:pt idx="12">
                        <c:v>25</c:v>
                      </c:pt>
                      <c:pt idx="13">
                        <c:v>24</c:v>
                      </c:pt>
                      <c:pt idx="14">
                        <c:v>23</c:v>
                      </c:pt>
                      <c:pt idx="15">
                        <c:v>22</c:v>
                      </c:pt>
                      <c:pt idx="16">
                        <c:v>21</c:v>
                      </c:pt>
                      <c:pt idx="17">
                        <c:v>20</c:v>
                      </c:pt>
                      <c:pt idx="18">
                        <c:v>19</c:v>
                      </c:pt>
                      <c:pt idx="19">
                        <c:v>18</c:v>
                      </c:pt>
                      <c:pt idx="20">
                        <c:v>17</c:v>
                      </c:pt>
                      <c:pt idx="21">
                        <c:v>16</c:v>
                      </c:pt>
                      <c:pt idx="22">
                        <c:v>15</c:v>
                      </c:pt>
                      <c:pt idx="23">
                        <c:v>14</c:v>
                      </c:pt>
                      <c:pt idx="24">
                        <c:v>13</c:v>
                      </c:pt>
                      <c:pt idx="25">
                        <c:v>12</c:v>
                      </c:pt>
                      <c:pt idx="26">
                        <c:v>11</c:v>
                      </c:pt>
                      <c:pt idx="27">
                        <c:v>10</c:v>
                      </c:pt>
                      <c:pt idx="28">
                        <c:v>9</c:v>
                      </c:pt>
                      <c:pt idx="29">
                        <c:v>8</c:v>
                      </c:pt>
                      <c:pt idx="30">
                        <c:v>7</c:v>
                      </c:pt>
                      <c:pt idx="31">
                        <c:v>6</c:v>
                      </c:pt>
                      <c:pt idx="32">
                        <c:v>5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-1</c:v>
                      </c:pt>
                      <c:pt idx="39">
                        <c:v>-2</c:v>
                      </c:pt>
                      <c:pt idx="40">
                        <c:v>-3</c:v>
                      </c:pt>
                      <c:pt idx="41">
                        <c:v>-4</c:v>
                      </c:pt>
                      <c:pt idx="42">
                        <c:v>-5</c:v>
                      </c:pt>
                      <c:pt idx="43">
                        <c:v>-6</c:v>
                      </c:pt>
                      <c:pt idx="44">
                        <c:v>-7</c:v>
                      </c:pt>
                      <c:pt idx="45">
                        <c:v>-8</c:v>
                      </c:pt>
                      <c:pt idx="46">
                        <c:v>-9</c:v>
                      </c:pt>
                      <c:pt idx="47">
                        <c:v>-10</c:v>
                      </c:pt>
                      <c:pt idx="48">
                        <c:v>-11</c:v>
                      </c:pt>
                      <c:pt idx="49">
                        <c:v>-12</c:v>
                      </c:pt>
                      <c:pt idx="50">
                        <c:v>-13</c:v>
                      </c:pt>
                      <c:pt idx="51">
                        <c:v>-14</c:v>
                      </c:pt>
                      <c:pt idx="52">
                        <c:v>-15</c:v>
                      </c:pt>
                      <c:pt idx="53">
                        <c:v>-16</c:v>
                      </c:pt>
                      <c:pt idx="54">
                        <c:v>-17</c:v>
                      </c:pt>
                      <c:pt idx="55">
                        <c:v>-18</c:v>
                      </c:pt>
                      <c:pt idx="56">
                        <c:v>-19</c:v>
                      </c:pt>
                      <c:pt idx="57">
                        <c:v>-20</c:v>
                      </c:pt>
                      <c:pt idx="58">
                        <c:v>-21</c:v>
                      </c:pt>
                      <c:pt idx="59">
                        <c:v>-22</c:v>
                      </c:pt>
                      <c:pt idx="60">
                        <c:v>-23</c:v>
                      </c:pt>
                      <c:pt idx="61">
                        <c:v>-24</c:v>
                      </c:pt>
                      <c:pt idx="62">
                        <c:v>-25</c:v>
                      </c:pt>
                      <c:pt idx="63">
                        <c:v>-26</c:v>
                      </c:pt>
                      <c:pt idx="64">
                        <c:v>-27</c:v>
                      </c:pt>
                      <c:pt idx="65">
                        <c:v>-28</c:v>
                      </c:pt>
                      <c:pt idx="66">
                        <c:v>-29</c:v>
                      </c:pt>
                      <c:pt idx="67">
                        <c:v>-30</c:v>
                      </c:pt>
                      <c:pt idx="68">
                        <c:v>-31</c:v>
                      </c:pt>
                      <c:pt idx="69">
                        <c:v>-32</c:v>
                      </c:pt>
                      <c:pt idx="70">
                        <c:v>-33</c:v>
                      </c:pt>
                      <c:pt idx="71">
                        <c:v>-34</c:v>
                      </c:pt>
                      <c:pt idx="72">
                        <c:v>-35</c:v>
                      </c:pt>
                      <c:pt idx="73">
                        <c:v>-36</c:v>
                      </c:pt>
                      <c:pt idx="74">
                        <c:v>-37</c:v>
                      </c:pt>
                      <c:pt idx="75">
                        <c:v>-38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50C1-4B31-9FDB-CB55FB2C71E4}"/>
                  </c:ext>
                </c:extLst>
              </c15:ser>
            </c15:filteredScatterSeries>
          </c:ext>
        </c:extLst>
      </c:scatterChart>
      <c:valAx>
        <c:axId val="196597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offset</a:t>
                </a:r>
                <a:r>
                  <a:rPr lang="en-GB" baseline="0"/>
                  <a:t> from middle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973023"/>
        <c:crosses val="autoZero"/>
        <c:crossBetween val="midCat"/>
      </c:valAx>
      <c:valAx>
        <c:axId val="196597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Amplitude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972543"/>
        <c:crosses val="autoZero"/>
        <c:crossBetween val="midCat"/>
      </c:valAx>
      <c:valAx>
        <c:axId val="103246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Position [mm] / k [mm]  =  ratio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6320"/>
        <c:crosses val="max"/>
        <c:crossBetween val="midCat"/>
      </c:valAx>
      <c:valAx>
        <c:axId val="109576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24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B76386-5387-45A5-A5C5-882981AAFF1A}">
  <sheetPr/>
  <sheetViews>
    <sheetView tabSelected="1" zoomScale="1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199391" cy="40501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994B3-178C-0C44-0A61-E5FE8CF574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DFC182-CEF1-47F6-AC40-8F040029E755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4" name="Δx" tableColumnId="4"/>
      <queryTableField id="5" name="A1" tableColumnId="5"/>
      <queryTableField id="6" name="A2" tableColumnId="6"/>
      <queryTableField id="7" name="10*(A1-A2)/(A1+A2)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BF0D1-2266-44F1-8FCB-83ADA75E0B02}" name="measurements_1mm_step" displayName="measurements_1mm_step" ref="A1:F77" tableType="queryTable" totalsRowShown="0">
  <autoFilter ref="A1:F77" xr:uid="{7AEBF0D1-2266-44F1-8FCB-83ADA75E0B02}"/>
  <tableColumns count="6">
    <tableColumn id="4" xr3:uid="{B4DC80EB-6395-4CC4-8F2C-4803D3AC5A82}" uniqueName="4" name="Δx" queryTableFieldId="4"/>
    <tableColumn id="5" xr3:uid="{090CB948-3BC5-4939-9B77-E914123CE511}" uniqueName="5" name="A1" queryTableFieldId="5"/>
    <tableColumn id="6" xr3:uid="{BB2B0304-A31E-45E6-8751-B6749219B352}" uniqueName="6" name="A2" queryTableFieldId="6"/>
    <tableColumn id="7" xr3:uid="{0AFE8365-2225-46B3-8360-BAEB65CF8F61}" uniqueName="7" name="ratio=10*(A1-A2)/(A1+A2)" queryTableFieldId="7"/>
    <tableColumn id="8" xr3:uid="{82D1E17D-EE6D-4DC8-B292-CACA8BFFADFC}" uniqueName="8" name="Δx, centered" queryTableFieldId="8" dataDxfId="1">
      <calculatedColumnFormula>_xlfn.XLOOKUP(MEDIAN(measurements_1mm_step[ratio=10*(A1-A2)/(A1+A2)]), measurements_1mm_step[ratio=10*(A1-A2)/(A1+A2)], measurements_1mm_step[Δx])-measurements_1mm_step[[#This Row],[Δx]]</calculatedColumnFormula>
    </tableColumn>
    <tableColumn id="9" xr3:uid="{967F41E2-9644-47FE-8089-73DC230CA332}" uniqueName="9" name="ratio in linear section" queryTableFieldId="9" dataDxfId="0">
      <calculatedColumnFormula>IF(ABS(measurements_1mm_step[[#This Row],[Δx, centered]])&lt;=15, measurements_1mm_step[[#This Row],[ratio=10*(A1-A2)/(A1+A2)]], 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34CF-2F24-451A-B34B-039532D27224}">
  <dimension ref="A1:F77"/>
  <sheetViews>
    <sheetView topLeftCell="A38" workbookViewId="0">
      <selection activeCell="D2" sqref="D2"/>
    </sheetView>
  </sheetViews>
  <sheetFormatPr defaultRowHeight="15" x14ac:dyDescent="0.25"/>
  <cols>
    <col min="1" max="1" width="5.42578125" bestFit="1" customWidth="1"/>
    <col min="2" max="3" width="9" bestFit="1" customWidth="1"/>
    <col min="4" max="4" width="20.42578125" bestFit="1" customWidth="1"/>
    <col min="5" max="7" width="11.425781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>
        <v>0</v>
      </c>
      <c r="B2">
        <v>0.656254</v>
      </c>
      <c r="C2">
        <v>0.10338600000000001</v>
      </c>
      <c r="D2">
        <v>7.094875</v>
      </c>
      <c r="E2">
        <f>_xlfn.XLOOKUP(MEDIAN(measurements_1mm_step[ratio=10*(A1-A2)/(A1+A2)]), measurements_1mm_step[ratio=10*(A1-A2)/(A1+A2)], measurements_1mm_step[Δx])-measurements_1mm_step[[#This Row],[Δx]]</f>
        <v>37</v>
      </c>
      <c r="F2" t="str">
        <f>IF(ABS(measurements_1mm_step[[#This Row],[Δx, centered]])&lt;=15, measurements_1mm_step[[#This Row],[ratio=10*(A1-A2)/(A1+A2)]], "")</f>
        <v/>
      </c>
    </row>
    <row r="3" spans="1:6" x14ac:dyDescent="0.25">
      <c r="A3">
        <v>1</v>
      </c>
      <c r="B3">
        <v>0.66209600000000002</v>
      </c>
      <c r="C3">
        <v>9.6955E-2</v>
      </c>
      <c r="D3">
        <v>7.257803</v>
      </c>
      <c r="E3">
        <f>_xlfn.XLOOKUP(MEDIAN(measurements_1mm_step[ratio=10*(A1-A2)/(A1+A2)]), measurements_1mm_step[ratio=10*(A1-A2)/(A1+A2)], measurements_1mm_step[Δx])-measurements_1mm_step[[#This Row],[Δx]]</f>
        <v>36</v>
      </c>
      <c r="F3" t="str">
        <f>IF(ABS(measurements_1mm_step[[#This Row],[Δx, centered]])&lt;=15, measurements_1mm_step[[#This Row],[ratio=10*(A1-A2)/(A1+A2)]], "")</f>
        <v/>
      </c>
    </row>
    <row r="4" spans="1:6" x14ac:dyDescent="0.25">
      <c r="A4">
        <v>2</v>
      </c>
      <c r="B4">
        <v>0.66605300000000001</v>
      </c>
      <c r="C4">
        <v>9.2497999999999997E-2</v>
      </c>
      <c r="D4">
        <v>7.3705749999999997</v>
      </c>
      <c r="E4">
        <f>_xlfn.XLOOKUP(MEDIAN(measurements_1mm_step[ratio=10*(A1-A2)/(A1+A2)]), measurements_1mm_step[ratio=10*(A1-A2)/(A1+A2)], measurements_1mm_step[Δx])-measurements_1mm_step[[#This Row],[Δx]]</f>
        <v>35</v>
      </c>
      <c r="F4" t="str">
        <f>IF(ABS(measurements_1mm_step[[#This Row],[Δx, centered]])&lt;=15, measurements_1mm_step[[#This Row],[ratio=10*(A1-A2)/(A1+A2)]], "")</f>
        <v/>
      </c>
    </row>
    <row r="5" spans="1:6" x14ac:dyDescent="0.25">
      <c r="A5">
        <v>3</v>
      </c>
      <c r="B5">
        <v>0.66930299999999998</v>
      </c>
      <c r="C5">
        <v>8.8783000000000001E-2</v>
      </c>
      <c r="D5">
        <v>7.4645679999999999</v>
      </c>
      <c r="E5">
        <f>_xlfn.XLOOKUP(MEDIAN(measurements_1mm_step[ratio=10*(A1-A2)/(A1+A2)]), measurements_1mm_step[ratio=10*(A1-A2)/(A1+A2)], measurements_1mm_step[Δx])-measurements_1mm_step[[#This Row],[Δx]]</f>
        <v>34</v>
      </c>
      <c r="F5" t="str">
        <f>IF(ABS(measurements_1mm_step[[#This Row],[Δx, centered]])&lt;=15, measurements_1mm_step[[#This Row],[ratio=10*(A1-A2)/(A1+A2)]], "")</f>
        <v/>
      </c>
    </row>
    <row r="6" spans="1:6" x14ac:dyDescent="0.25">
      <c r="A6">
        <v>4</v>
      </c>
      <c r="B6">
        <v>0.672149</v>
      </c>
      <c r="C6">
        <v>8.5488999999999996E-2</v>
      </c>
      <c r="D6">
        <v>7.5479050000000001</v>
      </c>
      <c r="E6">
        <f>_xlfn.XLOOKUP(MEDIAN(measurements_1mm_step[ratio=10*(A1-A2)/(A1+A2)]), measurements_1mm_step[ratio=10*(A1-A2)/(A1+A2)], measurements_1mm_step[Δx])-measurements_1mm_step[[#This Row],[Δx]]</f>
        <v>33</v>
      </c>
      <c r="F6" t="str">
        <f>IF(ABS(measurements_1mm_step[[#This Row],[Δx, centered]])&lt;=15, measurements_1mm_step[[#This Row],[ratio=10*(A1-A2)/(A1+A2)]], "")</f>
        <v/>
      </c>
    </row>
    <row r="7" spans="1:6" x14ac:dyDescent="0.25">
      <c r="A7">
        <v>5</v>
      </c>
      <c r="B7">
        <v>0.67486900000000005</v>
      </c>
      <c r="C7">
        <v>8.2267999999999994E-2</v>
      </c>
      <c r="D7">
        <v>7.6293100000000003</v>
      </c>
      <c r="E7">
        <f>_xlfn.XLOOKUP(MEDIAN(measurements_1mm_step[ratio=10*(A1-A2)/(A1+A2)]), measurements_1mm_step[ratio=10*(A1-A2)/(A1+A2)], measurements_1mm_step[Δx])-measurements_1mm_step[[#This Row],[Δx]]</f>
        <v>32</v>
      </c>
      <c r="F7" t="str">
        <f>IF(ABS(measurements_1mm_step[[#This Row],[Δx, centered]])&lt;=15, measurements_1mm_step[[#This Row],[ratio=10*(A1-A2)/(A1+A2)]], "")</f>
        <v/>
      </c>
    </row>
    <row r="8" spans="1:6" x14ac:dyDescent="0.25">
      <c r="A8">
        <v>6</v>
      </c>
      <c r="B8">
        <v>0.67707300000000004</v>
      </c>
      <c r="C8">
        <v>7.9673999999999995E-2</v>
      </c>
      <c r="D8">
        <v>7.6949170000000002</v>
      </c>
      <c r="E8">
        <f>_xlfn.XLOOKUP(MEDIAN(measurements_1mm_step[ratio=10*(A1-A2)/(A1+A2)]), measurements_1mm_step[ratio=10*(A1-A2)/(A1+A2)], measurements_1mm_step[Δx])-measurements_1mm_step[[#This Row],[Δx]]</f>
        <v>31</v>
      </c>
      <c r="F8" t="str">
        <f>IF(ABS(measurements_1mm_step[[#This Row],[Δx, centered]])&lt;=15, measurements_1mm_step[[#This Row],[ratio=10*(A1-A2)/(A1+A2)]], "")</f>
        <v/>
      </c>
    </row>
    <row r="9" spans="1:6" x14ac:dyDescent="0.25">
      <c r="A9">
        <v>7</v>
      </c>
      <c r="B9">
        <v>0.67884199999999995</v>
      </c>
      <c r="C9">
        <v>7.7410999999999994E-2</v>
      </c>
      <c r="D9">
        <v>7.7519450000000001</v>
      </c>
      <c r="E9">
        <f>_xlfn.XLOOKUP(MEDIAN(measurements_1mm_step[ratio=10*(A1-A2)/(A1+A2)]), measurements_1mm_step[ratio=10*(A1-A2)/(A1+A2)], measurements_1mm_step[Δx])-measurements_1mm_step[[#This Row],[Δx]]</f>
        <v>30</v>
      </c>
      <c r="F9" t="str">
        <f>IF(ABS(measurements_1mm_step[[#This Row],[Δx, centered]])&lt;=15, measurements_1mm_step[[#This Row],[ratio=10*(A1-A2)/(A1+A2)]], "")</f>
        <v/>
      </c>
    </row>
    <row r="10" spans="1:6" x14ac:dyDescent="0.25">
      <c r="A10">
        <v>8</v>
      </c>
      <c r="B10">
        <v>0.68035100000000004</v>
      </c>
      <c r="C10">
        <v>7.5472999999999998E-2</v>
      </c>
      <c r="D10">
        <v>7.8006929999999999</v>
      </c>
      <c r="E10">
        <f>_xlfn.XLOOKUP(MEDIAN(measurements_1mm_step[ratio=10*(A1-A2)/(A1+A2)]), measurements_1mm_step[ratio=10*(A1-A2)/(A1+A2)], measurements_1mm_step[Δx])-measurements_1mm_step[[#This Row],[Δx]]</f>
        <v>29</v>
      </c>
      <c r="F10" t="str">
        <f>IF(ABS(measurements_1mm_step[[#This Row],[Δx, centered]])&lt;=15, measurements_1mm_step[[#This Row],[ratio=10*(A1-A2)/(A1+A2)]], "")</f>
        <v/>
      </c>
    </row>
    <row r="11" spans="1:6" x14ac:dyDescent="0.25">
      <c r="A11">
        <v>9</v>
      </c>
      <c r="B11">
        <v>0.68143699999999996</v>
      </c>
      <c r="C11">
        <v>7.3859999999999995E-2</v>
      </c>
      <c r="D11">
        <v>7.840865</v>
      </c>
      <c r="E11">
        <f>_xlfn.XLOOKUP(MEDIAN(measurements_1mm_step[ratio=10*(A1-A2)/(A1+A2)]), measurements_1mm_step[ratio=10*(A1-A2)/(A1+A2)], measurements_1mm_step[Δx])-measurements_1mm_step[[#This Row],[Δx]]</f>
        <v>28</v>
      </c>
      <c r="F11" t="str">
        <f>IF(ABS(measurements_1mm_step[[#This Row],[Δx, centered]])&lt;=15, measurements_1mm_step[[#This Row],[ratio=10*(A1-A2)/(A1+A2)]], "")</f>
        <v/>
      </c>
    </row>
    <row r="12" spans="1:6" x14ac:dyDescent="0.25">
      <c r="A12">
        <v>10</v>
      </c>
      <c r="B12">
        <v>0.681778</v>
      </c>
      <c r="C12">
        <v>7.3182999999999998E-2</v>
      </c>
      <c r="D12">
        <v>7.8574450000000002</v>
      </c>
      <c r="E12">
        <f>_xlfn.XLOOKUP(MEDIAN(measurements_1mm_step[ratio=10*(A1-A2)/(A1+A2)]), measurements_1mm_step[ratio=10*(A1-A2)/(A1+A2)], measurements_1mm_step[Δx])-measurements_1mm_step[[#This Row],[Δx]]</f>
        <v>27</v>
      </c>
      <c r="F12" t="str">
        <f>IF(ABS(measurements_1mm_step[[#This Row],[Δx, centered]])&lt;=15, measurements_1mm_step[[#This Row],[ratio=10*(A1-A2)/(A1+A2)]], "")</f>
        <v/>
      </c>
    </row>
    <row r="13" spans="1:6" x14ac:dyDescent="0.25">
      <c r="A13">
        <v>11</v>
      </c>
      <c r="B13">
        <v>0.68161099999999997</v>
      </c>
      <c r="C13">
        <v>7.3028999999999997E-2</v>
      </c>
      <c r="D13">
        <v>7.860506</v>
      </c>
      <c r="E13">
        <f>_xlfn.XLOOKUP(MEDIAN(measurements_1mm_step[ratio=10*(A1-A2)/(A1+A2)]), measurements_1mm_step[ratio=10*(A1-A2)/(A1+A2)], measurements_1mm_step[Δx])-measurements_1mm_step[[#This Row],[Δx]]</f>
        <v>26</v>
      </c>
      <c r="F13" t="str">
        <f>IF(ABS(measurements_1mm_step[[#This Row],[Δx, centered]])&lt;=15, measurements_1mm_step[[#This Row],[ratio=10*(A1-A2)/(A1+A2)]], "")</f>
        <v/>
      </c>
    </row>
    <row r="14" spans="1:6" x14ac:dyDescent="0.25">
      <c r="A14">
        <v>12</v>
      </c>
      <c r="B14">
        <v>0.68080700000000005</v>
      </c>
      <c r="C14">
        <v>7.3482000000000006E-2</v>
      </c>
      <c r="D14">
        <v>7.8479910000000004</v>
      </c>
      <c r="E14">
        <f>_xlfn.XLOOKUP(MEDIAN(measurements_1mm_step[ratio=10*(A1-A2)/(A1+A2)]), measurements_1mm_step[ratio=10*(A1-A2)/(A1+A2)], measurements_1mm_step[Δx])-measurements_1mm_step[[#This Row],[Δx]]</f>
        <v>25</v>
      </c>
      <c r="F14" t="str">
        <f>IF(ABS(measurements_1mm_step[[#This Row],[Δx, centered]])&lt;=15, measurements_1mm_step[[#This Row],[ratio=10*(A1-A2)/(A1+A2)]], "")</f>
        <v/>
      </c>
    </row>
    <row r="15" spans="1:6" x14ac:dyDescent="0.25">
      <c r="A15">
        <v>13</v>
      </c>
      <c r="B15">
        <v>0.67956399999999995</v>
      </c>
      <c r="C15">
        <v>7.4418999999999999E-2</v>
      </c>
      <c r="D15">
        <v>7.8231339999999996</v>
      </c>
      <c r="E15">
        <f>_xlfn.XLOOKUP(MEDIAN(measurements_1mm_step[ratio=10*(A1-A2)/(A1+A2)]), measurements_1mm_step[ratio=10*(A1-A2)/(A1+A2)], measurements_1mm_step[Δx])-measurements_1mm_step[[#This Row],[Δx]]</f>
        <v>24</v>
      </c>
      <c r="F15" t="str">
        <f>IF(ABS(measurements_1mm_step[[#This Row],[Δx, centered]])&lt;=15, measurements_1mm_step[[#This Row],[ratio=10*(A1-A2)/(A1+A2)]], "")</f>
        <v/>
      </c>
    </row>
    <row r="16" spans="1:6" x14ac:dyDescent="0.25">
      <c r="A16">
        <v>14</v>
      </c>
      <c r="B16">
        <v>0.67655100000000001</v>
      </c>
      <c r="C16">
        <v>7.7017000000000002E-2</v>
      </c>
      <c r="D16">
        <v>7.7549599999999996</v>
      </c>
      <c r="E16">
        <f>_xlfn.XLOOKUP(MEDIAN(measurements_1mm_step[ratio=10*(A1-A2)/(A1+A2)]), measurements_1mm_step[ratio=10*(A1-A2)/(A1+A2)], measurements_1mm_step[Δx])-measurements_1mm_step[[#This Row],[Δx]]</f>
        <v>23</v>
      </c>
      <c r="F16" t="str">
        <f>IF(ABS(measurements_1mm_step[[#This Row],[Δx, centered]])&lt;=15, measurements_1mm_step[[#This Row],[ratio=10*(A1-A2)/(A1+A2)]], "")</f>
        <v/>
      </c>
    </row>
    <row r="17" spans="1:6" x14ac:dyDescent="0.25">
      <c r="A17">
        <v>15</v>
      </c>
      <c r="B17">
        <v>0.67305099999999995</v>
      </c>
      <c r="C17">
        <v>8.0240000000000006E-2</v>
      </c>
      <c r="D17">
        <v>7.6709129999999996</v>
      </c>
      <c r="E17">
        <f>_xlfn.XLOOKUP(MEDIAN(measurements_1mm_step[ratio=10*(A1-A2)/(A1+A2)]), measurements_1mm_step[ratio=10*(A1-A2)/(A1+A2)], measurements_1mm_step[Δx])-measurements_1mm_step[[#This Row],[Δx]]</f>
        <v>22</v>
      </c>
      <c r="F17" t="str">
        <f>IF(ABS(measurements_1mm_step[[#This Row],[Δx, centered]])&lt;=15, measurements_1mm_step[[#This Row],[ratio=10*(A1-A2)/(A1+A2)]], "")</f>
        <v/>
      </c>
    </row>
    <row r="18" spans="1:6" x14ac:dyDescent="0.25">
      <c r="A18">
        <v>16</v>
      </c>
      <c r="B18">
        <v>0.667875</v>
      </c>
      <c r="C18">
        <v>8.5228999999999999E-2</v>
      </c>
      <c r="D18">
        <v>7.5412699999999999</v>
      </c>
      <c r="E18">
        <f>_xlfn.XLOOKUP(MEDIAN(measurements_1mm_step[ratio=10*(A1-A2)/(A1+A2)]), measurements_1mm_step[ratio=10*(A1-A2)/(A1+A2)], measurements_1mm_step[Δx])-measurements_1mm_step[[#This Row],[Δx]]</f>
        <v>21</v>
      </c>
      <c r="F18" t="str">
        <f>IF(ABS(measurements_1mm_step[[#This Row],[Δx, centered]])&lt;=15, measurements_1mm_step[[#This Row],[ratio=10*(A1-A2)/(A1+A2)]], "")</f>
        <v/>
      </c>
    </row>
    <row r="19" spans="1:6" x14ac:dyDescent="0.25">
      <c r="A19">
        <v>17</v>
      </c>
      <c r="B19">
        <v>0.66247999999999996</v>
      </c>
      <c r="C19">
        <v>9.0469999999999995E-2</v>
      </c>
      <c r="D19">
        <v>7.4051770000000001</v>
      </c>
      <c r="E19">
        <f>_xlfn.XLOOKUP(MEDIAN(measurements_1mm_step[ratio=10*(A1-A2)/(A1+A2)]), measurements_1mm_step[ratio=10*(A1-A2)/(A1+A2)], measurements_1mm_step[Δx])-measurements_1mm_step[[#This Row],[Δx]]</f>
        <v>20</v>
      </c>
      <c r="F19" t="str">
        <f>IF(ABS(measurements_1mm_step[[#This Row],[Δx, centered]])&lt;=15, measurements_1mm_step[[#This Row],[ratio=10*(A1-A2)/(A1+A2)]], "")</f>
        <v/>
      </c>
    </row>
    <row r="20" spans="1:6" x14ac:dyDescent="0.25">
      <c r="A20">
        <v>18</v>
      </c>
      <c r="B20">
        <v>0.65553799999999995</v>
      </c>
      <c r="C20">
        <v>9.7338999999999995E-2</v>
      </c>
      <c r="D20">
        <v>7.2270839999999996</v>
      </c>
      <c r="E20">
        <f>_xlfn.XLOOKUP(MEDIAN(measurements_1mm_step[ratio=10*(A1-A2)/(A1+A2)]), measurements_1mm_step[ratio=10*(A1-A2)/(A1+A2)], measurements_1mm_step[Δx])-measurements_1mm_step[[#This Row],[Δx]]</f>
        <v>19</v>
      </c>
      <c r="F20" t="str">
        <f>IF(ABS(measurements_1mm_step[[#This Row],[Δx, centered]])&lt;=15, measurements_1mm_step[[#This Row],[ratio=10*(A1-A2)/(A1+A2)]], "")</f>
        <v/>
      </c>
    </row>
    <row r="21" spans="1:6" x14ac:dyDescent="0.25">
      <c r="A21">
        <v>19</v>
      </c>
      <c r="B21">
        <v>0.64734400000000003</v>
      </c>
      <c r="C21">
        <v>0.105555</v>
      </c>
      <c r="D21">
        <v>7.0143519999999997</v>
      </c>
      <c r="E21">
        <f>_xlfn.XLOOKUP(MEDIAN(measurements_1mm_step[ratio=10*(A1-A2)/(A1+A2)]), measurements_1mm_step[ratio=10*(A1-A2)/(A1+A2)], measurements_1mm_step[Δx])-measurements_1mm_step[[#This Row],[Δx]]</f>
        <v>18</v>
      </c>
      <c r="F21" t="str">
        <f>IF(ABS(measurements_1mm_step[[#This Row],[Δx, centered]])&lt;=15, measurements_1mm_step[[#This Row],[ratio=10*(A1-A2)/(A1+A2)]], "")</f>
        <v/>
      </c>
    </row>
    <row r="22" spans="1:6" x14ac:dyDescent="0.25">
      <c r="A22">
        <v>20</v>
      </c>
      <c r="B22">
        <v>0.63793299999999997</v>
      </c>
      <c r="C22">
        <v>0.115163</v>
      </c>
      <c r="D22">
        <v>6.7664249999999999</v>
      </c>
      <c r="E22">
        <f>_xlfn.XLOOKUP(MEDIAN(measurements_1mm_step[ratio=10*(A1-A2)/(A1+A2)]), measurements_1mm_step[ratio=10*(A1-A2)/(A1+A2)], measurements_1mm_step[Δx])-measurements_1mm_step[[#This Row],[Δx]]</f>
        <v>17</v>
      </c>
      <c r="F22" t="str">
        <f>IF(ABS(measurements_1mm_step[[#This Row],[Δx, centered]])&lt;=15, measurements_1mm_step[[#This Row],[ratio=10*(A1-A2)/(A1+A2)]], "")</f>
        <v/>
      </c>
    </row>
    <row r="23" spans="1:6" x14ac:dyDescent="0.25">
      <c r="A23">
        <v>21</v>
      </c>
      <c r="B23">
        <v>0.62744900000000003</v>
      </c>
      <c r="C23">
        <v>0.125913</v>
      </c>
      <c r="D23">
        <v>6.4891329999999998</v>
      </c>
      <c r="E23">
        <f>_xlfn.XLOOKUP(MEDIAN(measurements_1mm_step[ratio=10*(A1-A2)/(A1+A2)]), measurements_1mm_step[ratio=10*(A1-A2)/(A1+A2)], measurements_1mm_step[Δx])-measurements_1mm_step[[#This Row],[Δx]]</f>
        <v>16</v>
      </c>
      <c r="F23" t="str">
        <f>IF(ABS(measurements_1mm_step[[#This Row],[Δx, centered]])&lt;=15, measurements_1mm_step[[#This Row],[ratio=10*(A1-A2)/(A1+A2)]], "")</f>
        <v/>
      </c>
    </row>
    <row r="24" spans="1:6" x14ac:dyDescent="0.25">
      <c r="A24">
        <v>22</v>
      </c>
      <c r="B24">
        <v>0.61741000000000001</v>
      </c>
      <c r="C24">
        <v>0.13619500000000001</v>
      </c>
      <c r="D24">
        <v>6.2240820000000001</v>
      </c>
      <c r="E24">
        <f>_xlfn.XLOOKUP(MEDIAN(measurements_1mm_step[ratio=10*(A1-A2)/(A1+A2)]), measurements_1mm_step[ratio=10*(A1-A2)/(A1+A2)], measurements_1mm_step[Δx])-measurements_1mm_step[[#This Row],[Δx]]</f>
        <v>15</v>
      </c>
      <c r="F24">
        <f>IF(ABS(measurements_1mm_step[[#This Row],[Δx, centered]])&lt;=15, measurements_1mm_step[[#This Row],[ratio=10*(A1-A2)/(A1+A2)]], "")</f>
        <v>6.2240820000000001</v>
      </c>
    </row>
    <row r="25" spans="1:6" x14ac:dyDescent="0.25">
      <c r="A25">
        <v>23</v>
      </c>
      <c r="B25">
        <v>0.60543199999999997</v>
      </c>
      <c r="C25">
        <v>0.14855399999999999</v>
      </c>
      <c r="D25">
        <v>5.9062809999999999</v>
      </c>
      <c r="E25">
        <f>_xlfn.XLOOKUP(MEDIAN(measurements_1mm_step[ratio=10*(A1-A2)/(A1+A2)]), measurements_1mm_step[ratio=10*(A1-A2)/(A1+A2)], measurements_1mm_step[Δx])-measurements_1mm_step[[#This Row],[Δx]]</f>
        <v>14</v>
      </c>
      <c r="F25">
        <f>IF(ABS(measurements_1mm_step[[#This Row],[Δx, centered]])&lt;=15, measurements_1mm_step[[#This Row],[ratio=10*(A1-A2)/(A1+A2)]], "")</f>
        <v>5.9062809999999999</v>
      </c>
    </row>
    <row r="26" spans="1:6" x14ac:dyDescent="0.25">
      <c r="A26">
        <v>24</v>
      </c>
      <c r="B26">
        <v>0.59272499999999995</v>
      </c>
      <c r="C26">
        <v>0.161471</v>
      </c>
      <c r="D26">
        <v>5.5734009999999996</v>
      </c>
      <c r="E26">
        <f>_xlfn.XLOOKUP(MEDIAN(measurements_1mm_step[ratio=10*(A1-A2)/(A1+A2)]), measurements_1mm_step[ratio=10*(A1-A2)/(A1+A2)], measurements_1mm_step[Δx])-measurements_1mm_step[[#This Row],[Δx]]</f>
        <v>13</v>
      </c>
      <c r="F26">
        <f>IF(ABS(measurements_1mm_step[[#This Row],[Δx, centered]])&lt;=15, measurements_1mm_step[[#This Row],[ratio=10*(A1-A2)/(A1+A2)]], "")</f>
        <v>5.5734009999999996</v>
      </c>
    </row>
    <row r="27" spans="1:6" x14ac:dyDescent="0.25">
      <c r="A27">
        <v>25</v>
      </c>
      <c r="B27">
        <v>0.57947000000000004</v>
      </c>
      <c r="C27">
        <v>0.17489099999999999</v>
      </c>
      <c r="D27">
        <v>5.2275650000000002</v>
      </c>
      <c r="E27">
        <f>_xlfn.XLOOKUP(MEDIAN(measurements_1mm_step[ratio=10*(A1-A2)/(A1+A2)]), measurements_1mm_step[ratio=10*(A1-A2)/(A1+A2)], measurements_1mm_step[Δx])-measurements_1mm_step[[#This Row],[Δx]]</f>
        <v>12</v>
      </c>
      <c r="F27">
        <f>IF(ABS(measurements_1mm_step[[#This Row],[Δx, centered]])&lt;=15, measurements_1mm_step[[#This Row],[ratio=10*(A1-A2)/(A1+A2)]], "")</f>
        <v>5.2275650000000002</v>
      </c>
    </row>
    <row r="28" spans="1:6" x14ac:dyDescent="0.25">
      <c r="A28">
        <v>26</v>
      </c>
      <c r="B28">
        <v>0.56594699999999998</v>
      </c>
      <c r="C28">
        <v>0.18864900000000001</v>
      </c>
      <c r="D28">
        <v>4.8736090000000001</v>
      </c>
      <c r="E28">
        <f>_xlfn.XLOOKUP(MEDIAN(measurements_1mm_step[ratio=10*(A1-A2)/(A1+A2)]), measurements_1mm_step[ratio=10*(A1-A2)/(A1+A2)], measurements_1mm_step[Δx])-measurements_1mm_step[[#This Row],[Δx]]</f>
        <v>11</v>
      </c>
      <c r="F28">
        <f>IF(ABS(measurements_1mm_step[[#This Row],[Δx, centered]])&lt;=15, measurements_1mm_step[[#This Row],[ratio=10*(A1-A2)/(A1+A2)]], "")</f>
        <v>4.8736090000000001</v>
      </c>
    </row>
    <row r="29" spans="1:6" x14ac:dyDescent="0.25">
      <c r="A29">
        <v>27</v>
      </c>
      <c r="B29">
        <v>0.55045100000000002</v>
      </c>
      <c r="C29">
        <v>0.20436599999999999</v>
      </c>
      <c r="D29">
        <v>4.4692910000000001</v>
      </c>
      <c r="E29">
        <f>_xlfn.XLOOKUP(MEDIAN(measurements_1mm_step[ratio=10*(A1-A2)/(A1+A2)]), measurements_1mm_step[ratio=10*(A1-A2)/(A1+A2)], measurements_1mm_step[Δx])-measurements_1mm_step[[#This Row],[Δx]]</f>
        <v>10</v>
      </c>
      <c r="F29">
        <f>IF(ABS(measurements_1mm_step[[#This Row],[Δx, centered]])&lt;=15, measurements_1mm_step[[#This Row],[ratio=10*(A1-A2)/(A1+A2)]], "")</f>
        <v>4.4692910000000001</v>
      </c>
    </row>
    <row r="30" spans="1:6" x14ac:dyDescent="0.25">
      <c r="A30">
        <v>28</v>
      </c>
      <c r="B30">
        <v>0.532995</v>
      </c>
      <c r="C30">
        <v>0.222028</v>
      </c>
      <c r="D30">
        <v>4.0148679999999999</v>
      </c>
      <c r="E30">
        <f>_xlfn.XLOOKUP(MEDIAN(measurements_1mm_step[ratio=10*(A1-A2)/(A1+A2)]), measurements_1mm_step[ratio=10*(A1-A2)/(A1+A2)], measurements_1mm_step[Δx])-measurements_1mm_step[[#This Row],[Δx]]</f>
        <v>9</v>
      </c>
      <c r="F30">
        <f>IF(ABS(measurements_1mm_step[[#This Row],[Δx, centered]])&lt;=15, measurements_1mm_step[[#This Row],[ratio=10*(A1-A2)/(A1+A2)]], "")</f>
        <v>4.0148679999999999</v>
      </c>
    </row>
    <row r="31" spans="1:6" x14ac:dyDescent="0.25">
      <c r="A31">
        <v>29</v>
      </c>
      <c r="B31">
        <v>0.52098199999999995</v>
      </c>
      <c r="C31">
        <v>0.234126</v>
      </c>
      <c r="D31">
        <v>3.7033</v>
      </c>
      <c r="E31">
        <f>_xlfn.XLOOKUP(MEDIAN(measurements_1mm_step[ratio=10*(A1-A2)/(A1+A2)]), measurements_1mm_step[ratio=10*(A1-A2)/(A1+A2)], measurements_1mm_step[Δx])-measurements_1mm_step[[#This Row],[Δx]]</f>
        <v>8</v>
      </c>
      <c r="F31">
        <f>IF(ABS(measurements_1mm_step[[#This Row],[Δx, centered]])&lt;=15, measurements_1mm_step[[#This Row],[ratio=10*(A1-A2)/(A1+A2)]], "")</f>
        <v>3.7033</v>
      </c>
    </row>
    <row r="32" spans="1:6" x14ac:dyDescent="0.25">
      <c r="A32">
        <v>30</v>
      </c>
      <c r="B32">
        <v>0.50439800000000001</v>
      </c>
      <c r="C32">
        <v>0.25072899999999998</v>
      </c>
      <c r="D32">
        <v>3.2749999999999999</v>
      </c>
      <c r="E32">
        <f>_xlfn.XLOOKUP(MEDIAN(measurements_1mm_step[ratio=10*(A1-A2)/(A1+A2)]), measurements_1mm_step[ratio=10*(A1-A2)/(A1+A2)], measurements_1mm_step[Δx])-measurements_1mm_step[[#This Row],[Δx]]</f>
        <v>7</v>
      </c>
      <c r="F32">
        <f>IF(ABS(measurements_1mm_step[[#This Row],[Δx, centered]])&lt;=15, measurements_1mm_step[[#This Row],[ratio=10*(A1-A2)/(A1+A2)]], "")</f>
        <v>3.2749999999999999</v>
      </c>
    </row>
    <row r="33" spans="1:6" x14ac:dyDescent="0.25">
      <c r="A33">
        <v>31</v>
      </c>
      <c r="B33">
        <v>0.48654900000000001</v>
      </c>
      <c r="C33">
        <v>0.26839400000000002</v>
      </c>
      <c r="D33">
        <v>2.8176619999999999</v>
      </c>
      <c r="E33">
        <f>_xlfn.XLOOKUP(MEDIAN(measurements_1mm_step[ratio=10*(A1-A2)/(A1+A2)]), measurements_1mm_step[ratio=10*(A1-A2)/(A1+A2)], measurements_1mm_step[Δx])-measurements_1mm_step[[#This Row],[Δx]]</f>
        <v>6</v>
      </c>
      <c r="F33">
        <f>IF(ABS(measurements_1mm_step[[#This Row],[Δx, centered]])&lt;=15, measurements_1mm_step[[#This Row],[ratio=10*(A1-A2)/(A1+A2)]], "")</f>
        <v>2.8176619999999999</v>
      </c>
    </row>
    <row r="34" spans="1:6" x14ac:dyDescent="0.25">
      <c r="A34">
        <v>32</v>
      </c>
      <c r="B34">
        <v>0.47126200000000001</v>
      </c>
      <c r="C34">
        <v>0.28357199999999999</v>
      </c>
      <c r="D34">
        <v>2.4248829999999999</v>
      </c>
      <c r="E34">
        <f>_xlfn.XLOOKUP(MEDIAN(measurements_1mm_step[ratio=10*(A1-A2)/(A1+A2)]), measurements_1mm_step[ratio=10*(A1-A2)/(A1+A2)], measurements_1mm_step[Δx])-measurements_1mm_step[[#This Row],[Δx]]</f>
        <v>5</v>
      </c>
      <c r="F34">
        <f>IF(ABS(measurements_1mm_step[[#This Row],[Δx, centered]])&lt;=15, measurements_1mm_step[[#This Row],[ratio=10*(A1-A2)/(A1+A2)]], "")</f>
        <v>2.4248829999999999</v>
      </c>
    </row>
    <row r="35" spans="1:6" x14ac:dyDescent="0.25">
      <c r="A35">
        <v>33</v>
      </c>
      <c r="B35">
        <v>0.452351</v>
      </c>
      <c r="C35">
        <v>0.30234800000000001</v>
      </c>
      <c r="D35">
        <v>1.938842</v>
      </c>
      <c r="E35">
        <f>_xlfn.XLOOKUP(MEDIAN(measurements_1mm_step[ratio=10*(A1-A2)/(A1+A2)]), measurements_1mm_step[ratio=10*(A1-A2)/(A1+A2)], measurements_1mm_step[Δx])-measurements_1mm_step[[#This Row],[Δx]]</f>
        <v>4</v>
      </c>
      <c r="F35">
        <f>IF(ABS(measurements_1mm_step[[#This Row],[Δx, centered]])&lt;=15, measurements_1mm_step[[#This Row],[ratio=10*(A1-A2)/(A1+A2)]], "")</f>
        <v>1.938842</v>
      </c>
    </row>
    <row r="36" spans="1:6" x14ac:dyDescent="0.25">
      <c r="A36">
        <v>34</v>
      </c>
      <c r="B36">
        <v>0.43351899999999999</v>
      </c>
      <c r="C36">
        <v>0.32088699999999998</v>
      </c>
      <c r="D36">
        <v>1.457023</v>
      </c>
      <c r="E36">
        <f>_xlfn.XLOOKUP(MEDIAN(measurements_1mm_step[ratio=10*(A1-A2)/(A1+A2)]), measurements_1mm_step[ratio=10*(A1-A2)/(A1+A2)], measurements_1mm_step[Δx])-measurements_1mm_step[[#This Row],[Δx]]</f>
        <v>3</v>
      </c>
      <c r="F36">
        <f>IF(ABS(measurements_1mm_step[[#This Row],[Δx, centered]])&lt;=15, measurements_1mm_step[[#This Row],[ratio=10*(A1-A2)/(A1+A2)]], "")</f>
        <v>1.457023</v>
      </c>
    </row>
    <row r="37" spans="1:6" x14ac:dyDescent="0.25">
      <c r="A37">
        <v>35</v>
      </c>
      <c r="B37">
        <v>0.41771000000000003</v>
      </c>
      <c r="C37">
        <v>0.33602799999999999</v>
      </c>
      <c r="D37">
        <v>1.0583089999999999</v>
      </c>
      <c r="E37">
        <f>_xlfn.XLOOKUP(MEDIAN(measurements_1mm_step[ratio=10*(A1-A2)/(A1+A2)]), measurements_1mm_step[ratio=10*(A1-A2)/(A1+A2)], measurements_1mm_step[Δx])-measurements_1mm_step[[#This Row],[Δx]]</f>
        <v>2</v>
      </c>
      <c r="F37">
        <f>IF(ABS(measurements_1mm_step[[#This Row],[Δx, centered]])&lt;=15, measurements_1mm_step[[#This Row],[ratio=10*(A1-A2)/(A1+A2)]], "")</f>
        <v>1.0583089999999999</v>
      </c>
    </row>
    <row r="38" spans="1:6" x14ac:dyDescent="0.25">
      <c r="A38">
        <v>36</v>
      </c>
      <c r="B38">
        <v>0.39804400000000001</v>
      </c>
      <c r="C38">
        <v>0.35569299999999998</v>
      </c>
      <c r="D38">
        <v>0.55032999999999999</v>
      </c>
      <c r="E38">
        <f>_xlfn.XLOOKUP(MEDIAN(measurements_1mm_step[ratio=10*(A1-A2)/(A1+A2)]), measurements_1mm_step[ratio=10*(A1-A2)/(A1+A2)], measurements_1mm_step[Δx])-measurements_1mm_step[[#This Row],[Δx]]</f>
        <v>1</v>
      </c>
      <c r="F38">
        <f>IF(ABS(measurements_1mm_step[[#This Row],[Δx, centered]])&lt;=15, measurements_1mm_step[[#This Row],[ratio=10*(A1-A2)/(A1+A2)]], "")</f>
        <v>0.55032999999999999</v>
      </c>
    </row>
    <row r="39" spans="1:6" x14ac:dyDescent="0.25">
      <c r="A39">
        <v>37</v>
      </c>
      <c r="B39">
        <v>0.38206899999999999</v>
      </c>
      <c r="C39">
        <v>0.37127199999999999</v>
      </c>
      <c r="D39">
        <v>0.14246</v>
      </c>
      <c r="E39">
        <f>_xlfn.XLOOKUP(MEDIAN(measurements_1mm_step[ratio=10*(A1-A2)/(A1+A2)]), measurements_1mm_step[ratio=10*(A1-A2)/(A1+A2)], measurements_1mm_step[Δx])-measurements_1mm_step[[#This Row],[Δx]]</f>
        <v>0</v>
      </c>
      <c r="F39">
        <f>IF(ABS(measurements_1mm_step[[#This Row],[Δx, centered]])&lt;=15, measurements_1mm_step[[#This Row],[ratio=10*(A1-A2)/(A1+A2)]], "")</f>
        <v>0.14246</v>
      </c>
    </row>
    <row r="40" spans="1:6" x14ac:dyDescent="0.25">
      <c r="A40">
        <v>38</v>
      </c>
      <c r="B40">
        <v>0.36473</v>
      </c>
      <c r="C40">
        <v>0.38821099999999997</v>
      </c>
      <c r="D40">
        <v>-0.30163000000000001</v>
      </c>
      <c r="E40">
        <f>_xlfn.XLOOKUP(MEDIAN(measurements_1mm_step[ratio=10*(A1-A2)/(A1+A2)]), measurements_1mm_step[ratio=10*(A1-A2)/(A1+A2)], measurements_1mm_step[Δx])-measurements_1mm_step[[#This Row],[Δx]]</f>
        <v>-1</v>
      </c>
      <c r="F40">
        <f>IF(ABS(measurements_1mm_step[[#This Row],[Δx, centered]])&lt;=15, measurements_1mm_step[[#This Row],[ratio=10*(A1-A2)/(A1+A2)]], "")</f>
        <v>-0.30163000000000001</v>
      </c>
    </row>
    <row r="41" spans="1:6" x14ac:dyDescent="0.25">
      <c r="A41">
        <v>39</v>
      </c>
      <c r="B41">
        <v>0.34870099999999998</v>
      </c>
      <c r="C41">
        <v>0.40368500000000002</v>
      </c>
      <c r="D41">
        <v>-0.70985299999999996</v>
      </c>
      <c r="E41">
        <f>_xlfn.XLOOKUP(MEDIAN(measurements_1mm_step[ratio=10*(A1-A2)/(A1+A2)]), measurements_1mm_step[ratio=10*(A1-A2)/(A1+A2)], measurements_1mm_step[Δx])-measurements_1mm_step[[#This Row],[Δx]]</f>
        <v>-2</v>
      </c>
      <c r="F41">
        <f>IF(ABS(measurements_1mm_step[[#This Row],[Δx, centered]])&lt;=15, measurements_1mm_step[[#This Row],[ratio=10*(A1-A2)/(A1+A2)]], "")</f>
        <v>-0.70985299999999996</v>
      </c>
    </row>
    <row r="42" spans="1:6" x14ac:dyDescent="0.25">
      <c r="A42">
        <v>40</v>
      </c>
      <c r="B42">
        <v>0.33188000000000001</v>
      </c>
      <c r="C42">
        <v>0.42030000000000001</v>
      </c>
      <c r="D42">
        <v>-1.14327</v>
      </c>
      <c r="E42">
        <f>_xlfn.XLOOKUP(MEDIAN(measurements_1mm_step[ratio=10*(A1-A2)/(A1+A2)]), measurements_1mm_step[ratio=10*(A1-A2)/(A1+A2)], measurements_1mm_step[Δx])-measurements_1mm_step[[#This Row],[Δx]]</f>
        <v>-3</v>
      </c>
      <c r="F42">
        <f>IF(ABS(measurements_1mm_step[[#This Row],[Δx, centered]])&lt;=15, measurements_1mm_step[[#This Row],[ratio=10*(A1-A2)/(A1+A2)]], "")</f>
        <v>-1.14327</v>
      </c>
    </row>
    <row r="43" spans="1:6" x14ac:dyDescent="0.25">
      <c r="A43">
        <v>41</v>
      </c>
      <c r="B43">
        <v>0.30576999999999999</v>
      </c>
      <c r="C43">
        <v>0.44594800000000001</v>
      </c>
      <c r="D43">
        <v>-1.8149390000000001</v>
      </c>
      <c r="E43">
        <f>_xlfn.XLOOKUP(MEDIAN(measurements_1mm_step[ratio=10*(A1-A2)/(A1+A2)]), measurements_1mm_step[ratio=10*(A1-A2)/(A1+A2)], measurements_1mm_step[Δx])-measurements_1mm_step[[#This Row],[Δx]]</f>
        <v>-4</v>
      </c>
      <c r="F43">
        <f>IF(ABS(measurements_1mm_step[[#This Row],[Δx, centered]])&lt;=15, measurements_1mm_step[[#This Row],[ratio=10*(A1-A2)/(A1+A2)]], "")</f>
        <v>-1.8149390000000001</v>
      </c>
    </row>
    <row r="44" spans="1:6" x14ac:dyDescent="0.25">
      <c r="A44">
        <v>42</v>
      </c>
      <c r="B44">
        <v>0.28797</v>
      </c>
      <c r="C44">
        <v>0.46363900000000002</v>
      </c>
      <c r="D44">
        <v>-2.2754449999999999</v>
      </c>
      <c r="E44">
        <f>_xlfn.XLOOKUP(MEDIAN(measurements_1mm_step[ratio=10*(A1-A2)/(A1+A2)]), measurements_1mm_step[ratio=10*(A1-A2)/(A1+A2)], measurements_1mm_step[Δx])-measurements_1mm_step[[#This Row],[Δx]]</f>
        <v>-5</v>
      </c>
      <c r="F44">
        <f>IF(ABS(measurements_1mm_step[[#This Row],[Δx, centered]])&lt;=15, measurements_1mm_step[[#This Row],[ratio=10*(A1-A2)/(A1+A2)]], "")</f>
        <v>-2.2754449999999999</v>
      </c>
    </row>
    <row r="45" spans="1:6" x14ac:dyDescent="0.25">
      <c r="A45">
        <v>43</v>
      </c>
      <c r="B45">
        <v>0.26991300000000001</v>
      </c>
      <c r="C45">
        <v>0.48130899999999999</v>
      </c>
      <c r="D45">
        <v>-2.7403040000000001</v>
      </c>
      <c r="E45">
        <f>_xlfn.XLOOKUP(MEDIAN(measurements_1mm_step[ratio=10*(A1-A2)/(A1+A2)]), measurements_1mm_step[ratio=10*(A1-A2)/(A1+A2)], measurements_1mm_step[Δx])-measurements_1mm_step[[#This Row],[Δx]]</f>
        <v>-6</v>
      </c>
      <c r="F45">
        <f>IF(ABS(measurements_1mm_step[[#This Row],[Δx, centered]])&lt;=15, measurements_1mm_step[[#This Row],[ratio=10*(A1-A2)/(A1+A2)]], "")</f>
        <v>-2.7403040000000001</v>
      </c>
    </row>
    <row r="46" spans="1:6" x14ac:dyDescent="0.25">
      <c r="A46">
        <v>44</v>
      </c>
      <c r="B46">
        <v>0.25552399999999997</v>
      </c>
      <c r="C46">
        <v>0.49551699999999999</v>
      </c>
      <c r="D46">
        <v>-3.1121799999999999</v>
      </c>
      <c r="E46">
        <f>_xlfn.XLOOKUP(MEDIAN(measurements_1mm_step[ratio=10*(A1-A2)/(A1+A2)]), measurements_1mm_step[ratio=10*(A1-A2)/(A1+A2)], measurements_1mm_step[Δx])-measurements_1mm_step[[#This Row],[Δx]]</f>
        <v>-7</v>
      </c>
      <c r="F46">
        <f>IF(ABS(measurements_1mm_step[[#This Row],[Δx, centered]])&lt;=15, measurements_1mm_step[[#This Row],[ratio=10*(A1-A2)/(A1+A2)]], "")</f>
        <v>-3.1121799999999999</v>
      </c>
    </row>
    <row r="47" spans="1:6" x14ac:dyDescent="0.25">
      <c r="A47">
        <v>45</v>
      </c>
      <c r="B47">
        <v>0.237676</v>
      </c>
      <c r="C47">
        <v>0.51344999999999996</v>
      </c>
      <c r="D47">
        <v>-3.5763579999999999</v>
      </c>
      <c r="E47">
        <f>_xlfn.XLOOKUP(MEDIAN(measurements_1mm_step[ratio=10*(A1-A2)/(A1+A2)]), measurements_1mm_step[ratio=10*(A1-A2)/(A1+A2)], measurements_1mm_step[Δx])-measurements_1mm_step[[#This Row],[Δx]]</f>
        <v>-8</v>
      </c>
      <c r="F47">
        <f>IF(ABS(measurements_1mm_step[[#This Row],[Δx, centered]])&lt;=15, measurements_1mm_step[[#This Row],[ratio=10*(A1-A2)/(A1+A2)]], "")</f>
        <v>-3.5763579999999999</v>
      </c>
    </row>
    <row r="48" spans="1:6" x14ac:dyDescent="0.25">
      <c r="A48">
        <v>46</v>
      </c>
      <c r="B48">
        <v>0.22245000000000001</v>
      </c>
      <c r="C48">
        <v>0.52870099999999998</v>
      </c>
      <c r="D48">
        <v>-3.9718800000000001</v>
      </c>
      <c r="E48">
        <f>_xlfn.XLOOKUP(MEDIAN(measurements_1mm_step[ratio=10*(A1-A2)/(A1+A2)]), measurements_1mm_step[ratio=10*(A1-A2)/(A1+A2)], measurements_1mm_step[Δx])-measurements_1mm_step[[#This Row],[Δx]]</f>
        <v>-9</v>
      </c>
      <c r="F48">
        <f>IF(ABS(measurements_1mm_step[[#This Row],[Δx, centered]])&lt;=15, measurements_1mm_step[[#This Row],[ratio=10*(A1-A2)/(A1+A2)]], "")</f>
        <v>-3.9718800000000001</v>
      </c>
    </row>
    <row r="49" spans="1:6" x14ac:dyDescent="0.25">
      <c r="A49">
        <v>47</v>
      </c>
      <c r="B49">
        <v>0.205979</v>
      </c>
      <c r="C49">
        <v>0.54520299999999999</v>
      </c>
      <c r="D49">
        <v>-4.3997409999999997</v>
      </c>
      <c r="E49">
        <f>_xlfn.XLOOKUP(MEDIAN(measurements_1mm_step[ratio=10*(A1-A2)/(A1+A2)]), measurements_1mm_step[ratio=10*(A1-A2)/(A1+A2)], measurements_1mm_step[Δx])-measurements_1mm_step[[#This Row],[Δx]]</f>
        <v>-10</v>
      </c>
      <c r="F49">
        <f>IF(ABS(measurements_1mm_step[[#This Row],[Δx, centered]])&lt;=15, measurements_1mm_step[[#This Row],[ratio=10*(A1-A2)/(A1+A2)]], "")</f>
        <v>-4.3997409999999997</v>
      </c>
    </row>
    <row r="50" spans="1:6" x14ac:dyDescent="0.25">
      <c r="A50">
        <v>48</v>
      </c>
      <c r="B50">
        <v>0.19319600000000001</v>
      </c>
      <c r="C50">
        <v>0.55789500000000003</v>
      </c>
      <c r="D50">
        <v>-4.7310319999999999</v>
      </c>
      <c r="E50">
        <f>_xlfn.XLOOKUP(MEDIAN(measurements_1mm_step[ratio=10*(A1-A2)/(A1+A2)]), measurements_1mm_step[ratio=10*(A1-A2)/(A1+A2)], measurements_1mm_step[Δx])-measurements_1mm_step[[#This Row],[Δx]]</f>
        <v>-11</v>
      </c>
      <c r="F50">
        <f>IF(ABS(measurements_1mm_step[[#This Row],[Δx, centered]])&lt;=15, measurements_1mm_step[[#This Row],[ratio=10*(A1-A2)/(A1+A2)]], "")</f>
        <v>-4.7310319999999999</v>
      </c>
    </row>
    <row r="51" spans="1:6" x14ac:dyDescent="0.25">
      <c r="A51">
        <v>49</v>
      </c>
      <c r="B51">
        <v>0.177319</v>
      </c>
      <c r="C51">
        <v>0.57382999999999995</v>
      </c>
      <c r="D51">
        <v>-5.1442680000000003</v>
      </c>
      <c r="E51">
        <f>_xlfn.XLOOKUP(MEDIAN(measurements_1mm_step[ratio=10*(A1-A2)/(A1+A2)]), measurements_1mm_step[ratio=10*(A1-A2)/(A1+A2)], measurements_1mm_step[Δx])-measurements_1mm_step[[#This Row],[Δx]]</f>
        <v>-12</v>
      </c>
      <c r="F51">
        <f>IF(ABS(measurements_1mm_step[[#This Row],[Δx, centered]])&lt;=15, measurements_1mm_step[[#This Row],[ratio=10*(A1-A2)/(A1+A2)]], "")</f>
        <v>-5.1442680000000003</v>
      </c>
    </row>
    <row r="52" spans="1:6" x14ac:dyDescent="0.25">
      <c r="A52">
        <v>50</v>
      </c>
      <c r="B52">
        <v>0.16392999999999999</v>
      </c>
      <c r="C52">
        <v>0.587229</v>
      </c>
      <c r="D52">
        <v>-5.4917020000000001</v>
      </c>
      <c r="E52">
        <f>_xlfn.XLOOKUP(MEDIAN(measurements_1mm_step[ratio=10*(A1-A2)/(A1+A2)]), measurements_1mm_step[ratio=10*(A1-A2)/(A1+A2)], measurements_1mm_step[Δx])-measurements_1mm_step[[#This Row],[Δx]]</f>
        <v>-13</v>
      </c>
      <c r="F52">
        <f>IF(ABS(measurements_1mm_step[[#This Row],[Δx, centered]])&lt;=15, measurements_1mm_step[[#This Row],[ratio=10*(A1-A2)/(A1+A2)]], "")</f>
        <v>-5.4917020000000001</v>
      </c>
    </row>
    <row r="53" spans="1:6" x14ac:dyDescent="0.25">
      <c r="A53">
        <v>51</v>
      </c>
      <c r="B53">
        <v>0.15343899999999999</v>
      </c>
      <c r="C53">
        <v>0.59774400000000005</v>
      </c>
      <c r="D53">
        <v>-5.7643279999999999</v>
      </c>
      <c r="E53">
        <f>_xlfn.XLOOKUP(MEDIAN(measurements_1mm_step[ratio=10*(A1-A2)/(A1+A2)]), measurements_1mm_step[ratio=10*(A1-A2)/(A1+A2)], measurements_1mm_step[Δx])-measurements_1mm_step[[#This Row],[Δx]]</f>
        <v>-14</v>
      </c>
      <c r="F53">
        <f>IF(ABS(measurements_1mm_step[[#This Row],[Δx, centered]])&lt;=15, measurements_1mm_step[[#This Row],[ratio=10*(A1-A2)/(A1+A2)]], "")</f>
        <v>-5.7643279999999999</v>
      </c>
    </row>
    <row r="54" spans="1:6" x14ac:dyDescent="0.25">
      <c r="A54">
        <v>52</v>
      </c>
      <c r="B54">
        <v>0.141266</v>
      </c>
      <c r="C54">
        <v>0.60996300000000003</v>
      </c>
      <c r="D54">
        <v>-6.0806969999999998</v>
      </c>
      <c r="E54">
        <f>_xlfn.XLOOKUP(MEDIAN(measurements_1mm_step[ratio=10*(A1-A2)/(A1+A2)]), measurements_1mm_step[ratio=10*(A1-A2)/(A1+A2)], measurements_1mm_step[Δx])-measurements_1mm_step[[#This Row],[Δx]]</f>
        <v>-15</v>
      </c>
      <c r="F54">
        <f>IF(ABS(measurements_1mm_step[[#This Row],[Δx, centered]])&lt;=15, measurements_1mm_step[[#This Row],[ratio=10*(A1-A2)/(A1+A2)]], "")</f>
        <v>-6.0806969999999998</v>
      </c>
    </row>
    <row r="55" spans="1:6" x14ac:dyDescent="0.25">
      <c r="A55">
        <v>53</v>
      </c>
      <c r="B55">
        <v>0.12965099999999999</v>
      </c>
      <c r="C55">
        <v>0.62158400000000003</v>
      </c>
      <c r="D55">
        <v>-6.3826169999999998</v>
      </c>
      <c r="E55">
        <f>_xlfn.XLOOKUP(MEDIAN(measurements_1mm_step[ratio=10*(A1-A2)/(A1+A2)]), measurements_1mm_step[ratio=10*(A1-A2)/(A1+A2)], measurements_1mm_step[Δx])-measurements_1mm_step[[#This Row],[Δx]]</f>
        <v>-16</v>
      </c>
      <c r="F55" t="str">
        <f>IF(ABS(measurements_1mm_step[[#This Row],[Δx, centered]])&lt;=15, measurements_1mm_step[[#This Row],[ratio=10*(A1-A2)/(A1+A2)]], "")</f>
        <v/>
      </c>
    </row>
    <row r="56" spans="1:6" x14ac:dyDescent="0.25">
      <c r="A56">
        <v>54</v>
      </c>
      <c r="B56">
        <v>0.12069299999999999</v>
      </c>
      <c r="C56">
        <v>0.63047900000000001</v>
      </c>
      <c r="D56">
        <v>-6.6150840000000004</v>
      </c>
      <c r="E56">
        <f>_xlfn.XLOOKUP(MEDIAN(measurements_1mm_step[ratio=10*(A1-A2)/(A1+A2)]), measurements_1mm_step[ratio=10*(A1-A2)/(A1+A2)], measurements_1mm_step[Δx])-measurements_1mm_step[[#This Row],[Δx]]</f>
        <v>-17</v>
      </c>
      <c r="F56" t="str">
        <f>IF(ABS(measurements_1mm_step[[#This Row],[Δx, centered]])&lt;=15, measurements_1mm_step[[#This Row],[ratio=10*(A1-A2)/(A1+A2)]], "")</f>
        <v/>
      </c>
    </row>
    <row r="57" spans="1:6" x14ac:dyDescent="0.25">
      <c r="A57">
        <v>55</v>
      </c>
      <c r="B57">
        <v>0.111808</v>
      </c>
      <c r="C57">
        <v>0.63937299999999997</v>
      </c>
      <c r="D57">
        <v>-6.8458360000000003</v>
      </c>
      <c r="E57">
        <f>_xlfn.XLOOKUP(MEDIAN(measurements_1mm_step[ratio=10*(A1-A2)/(A1+A2)]), measurements_1mm_step[ratio=10*(A1-A2)/(A1+A2)], measurements_1mm_step[Δx])-measurements_1mm_step[[#This Row],[Δx]]</f>
        <v>-18</v>
      </c>
      <c r="F57" t="str">
        <f>IF(ABS(measurements_1mm_step[[#This Row],[Δx, centered]])&lt;=15, measurements_1mm_step[[#This Row],[ratio=10*(A1-A2)/(A1+A2)]], "")</f>
        <v/>
      </c>
    </row>
    <row r="58" spans="1:6" x14ac:dyDescent="0.25">
      <c r="A58">
        <v>56</v>
      </c>
      <c r="B58">
        <v>0.10387200000000001</v>
      </c>
      <c r="C58">
        <v>0.64741499999999996</v>
      </c>
      <c r="D58">
        <v>-7.0523199999999999</v>
      </c>
      <c r="E58">
        <f>_xlfn.XLOOKUP(MEDIAN(measurements_1mm_step[ratio=10*(A1-A2)/(A1+A2)]), measurements_1mm_step[ratio=10*(A1-A2)/(A1+A2)], measurements_1mm_step[Δx])-measurements_1mm_step[[#This Row],[Δx]]</f>
        <v>-19</v>
      </c>
      <c r="F58" t="str">
        <f>IF(ABS(measurements_1mm_step[[#This Row],[Δx, centered]])&lt;=15, measurements_1mm_step[[#This Row],[ratio=10*(A1-A2)/(A1+A2)]], "")</f>
        <v/>
      </c>
    </row>
    <row r="59" spans="1:6" x14ac:dyDescent="0.25">
      <c r="A59">
        <v>57</v>
      </c>
      <c r="B59">
        <v>9.6623000000000001E-2</v>
      </c>
      <c r="C59">
        <v>0.65490000000000004</v>
      </c>
      <c r="D59">
        <v>-7.2410940000000004</v>
      </c>
      <c r="E59">
        <f>_xlfn.XLOOKUP(MEDIAN(measurements_1mm_step[ratio=10*(A1-A2)/(A1+A2)]), measurements_1mm_step[ratio=10*(A1-A2)/(A1+A2)], measurements_1mm_step[Δx])-measurements_1mm_step[[#This Row],[Δx]]</f>
        <v>-20</v>
      </c>
      <c r="F59" t="str">
        <f>IF(ABS(measurements_1mm_step[[#This Row],[Δx, centered]])&lt;=15, measurements_1mm_step[[#This Row],[ratio=10*(A1-A2)/(A1+A2)]], "")</f>
        <v/>
      </c>
    </row>
    <row r="60" spans="1:6" x14ac:dyDescent="0.25">
      <c r="A60">
        <v>58</v>
      </c>
      <c r="B60">
        <v>9.1734999999999997E-2</v>
      </c>
      <c r="C60">
        <v>0.66005899999999995</v>
      </c>
      <c r="D60">
        <v>-7.3687820000000004</v>
      </c>
      <c r="E60">
        <f>_xlfn.XLOOKUP(MEDIAN(measurements_1mm_step[ratio=10*(A1-A2)/(A1+A2)]), measurements_1mm_step[ratio=10*(A1-A2)/(A1+A2)], measurements_1mm_step[Δx])-measurements_1mm_step[[#This Row],[Δx]]</f>
        <v>-21</v>
      </c>
      <c r="F60" t="str">
        <f>IF(ABS(measurements_1mm_step[[#This Row],[Δx, centered]])&lt;=15, measurements_1mm_step[[#This Row],[ratio=10*(A1-A2)/(A1+A2)]], "")</f>
        <v/>
      </c>
    </row>
    <row r="61" spans="1:6" x14ac:dyDescent="0.25">
      <c r="A61">
        <v>59</v>
      </c>
      <c r="B61">
        <v>8.6937E-2</v>
      </c>
      <c r="C61">
        <v>0.66527199999999997</v>
      </c>
      <c r="D61">
        <v>-7.4944100000000002</v>
      </c>
      <c r="E61">
        <f>_xlfn.XLOOKUP(MEDIAN(measurements_1mm_step[ratio=10*(A1-A2)/(A1+A2)]), measurements_1mm_step[ratio=10*(A1-A2)/(A1+A2)], measurements_1mm_step[Δx])-measurements_1mm_step[[#This Row],[Δx]]</f>
        <v>-22</v>
      </c>
      <c r="F61" t="str">
        <f>IF(ABS(measurements_1mm_step[[#This Row],[Δx, centered]])&lt;=15, measurements_1mm_step[[#This Row],[ratio=10*(A1-A2)/(A1+A2)]], "")</f>
        <v/>
      </c>
    </row>
    <row r="62" spans="1:6" x14ac:dyDescent="0.25">
      <c r="A62">
        <v>60</v>
      </c>
      <c r="B62">
        <v>8.4024000000000001E-2</v>
      </c>
      <c r="C62">
        <v>0.66852100000000003</v>
      </c>
      <c r="D62">
        <v>-7.5708859999999998</v>
      </c>
      <c r="E62">
        <f>_xlfn.XLOOKUP(MEDIAN(measurements_1mm_step[ratio=10*(A1-A2)/(A1+A2)]), measurements_1mm_step[ratio=10*(A1-A2)/(A1+A2)], measurements_1mm_step[Δx])-measurements_1mm_step[[#This Row],[Δx]]</f>
        <v>-23</v>
      </c>
      <c r="F62" t="str">
        <f>IF(ABS(measurements_1mm_step[[#This Row],[Δx, centered]])&lt;=15, measurements_1mm_step[[#This Row],[ratio=10*(A1-A2)/(A1+A2)]], "")</f>
        <v/>
      </c>
    </row>
    <row r="63" spans="1:6" x14ac:dyDescent="0.25">
      <c r="A63">
        <v>61</v>
      </c>
      <c r="B63">
        <v>8.2045999999999994E-2</v>
      </c>
      <c r="C63">
        <v>0.67088899999999996</v>
      </c>
      <c r="D63">
        <v>-7.6233469999999999</v>
      </c>
      <c r="E63">
        <f>_xlfn.XLOOKUP(MEDIAN(measurements_1mm_step[ratio=10*(A1-A2)/(A1+A2)]), measurements_1mm_step[ratio=10*(A1-A2)/(A1+A2)], measurements_1mm_step[Δx])-measurements_1mm_step[[#This Row],[Δx]]</f>
        <v>-24</v>
      </c>
      <c r="F63" t="str">
        <f>IF(ABS(measurements_1mm_step[[#This Row],[Δx, centered]])&lt;=15, measurements_1mm_step[[#This Row],[ratio=10*(A1-A2)/(A1+A2)]], "")</f>
        <v/>
      </c>
    </row>
    <row r="64" spans="1:6" x14ac:dyDescent="0.25">
      <c r="A64">
        <v>62</v>
      </c>
      <c r="B64">
        <v>8.0867999999999995E-2</v>
      </c>
      <c r="C64">
        <v>0.67247299999999999</v>
      </c>
      <c r="D64">
        <v>-7.6548530000000001</v>
      </c>
      <c r="E64">
        <f>_xlfn.XLOOKUP(MEDIAN(measurements_1mm_step[ratio=10*(A1-A2)/(A1+A2)]), measurements_1mm_step[ratio=10*(A1-A2)/(A1+A2)], measurements_1mm_step[Δx])-measurements_1mm_step[[#This Row],[Δx]]</f>
        <v>-25</v>
      </c>
      <c r="F64" t="str">
        <f>IF(ABS(measurements_1mm_step[[#This Row],[Δx, centered]])&lt;=15, measurements_1mm_step[[#This Row],[ratio=10*(A1-A2)/(A1+A2)]], "")</f>
        <v/>
      </c>
    </row>
    <row r="65" spans="1:6" x14ac:dyDescent="0.25">
      <c r="A65">
        <v>63</v>
      </c>
      <c r="B65">
        <v>8.0375000000000002E-2</v>
      </c>
      <c r="C65">
        <v>0.67334000000000005</v>
      </c>
      <c r="D65">
        <v>-7.66866</v>
      </c>
      <c r="E65">
        <f>_xlfn.XLOOKUP(MEDIAN(measurements_1mm_step[ratio=10*(A1-A2)/(A1+A2)]), measurements_1mm_step[ratio=10*(A1-A2)/(A1+A2)], measurements_1mm_step[Δx])-measurements_1mm_step[[#This Row],[Δx]]</f>
        <v>-26</v>
      </c>
      <c r="F65" t="str">
        <f>IF(ABS(measurements_1mm_step[[#This Row],[Δx, centered]])&lt;=15, measurements_1mm_step[[#This Row],[ratio=10*(A1-A2)/(A1+A2)]], "")</f>
        <v/>
      </c>
    </row>
    <row r="66" spans="1:6" x14ac:dyDescent="0.25">
      <c r="A66">
        <v>64</v>
      </c>
      <c r="B66">
        <v>8.0556000000000003E-2</v>
      </c>
      <c r="C66">
        <v>0.67355900000000002</v>
      </c>
      <c r="D66">
        <v>-7.665133</v>
      </c>
      <c r="E66">
        <f>_xlfn.XLOOKUP(MEDIAN(measurements_1mm_step[ratio=10*(A1-A2)/(A1+A2)]), measurements_1mm_step[ratio=10*(A1-A2)/(A1+A2)], measurements_1mm_step[Δx])-measurements_1mm_step[[#This Row],[Δx]]</f>
        <v>-27</v>
      </c>
      <c r="F66" t="str">
        <f>IF(ABS(measurements_1mm_step[[#This Row],[Δx, centered]])&lt;=15, measurements_1mm_step[[#This Row],[ratio=10*(A1-A2)/(A1+A2)]], "")</f>
        <v/>
      </c>
    </row>
    <row r="67" spans="1:6" x14ac:dyDescent="0.25">
      <c r="A67">
        <v>65</v>
      </c>
      <c r="B67">
        <v>8.1126000000000004E-2</v>
      </c>
      <c r="C67">
        <v>0.67326399999999997</v>
      </c>
      <c r="D67">
        <v>-7.6511649999999998</v>
      </c>
      <c r="E67">
        <f>_xlfn.XLOOKUP(MEDIAN(measurements_1mm_step[ratio=10*(A1-A2)/(A1+A2)]), measurements_1mm_step[ratio=10*(A1-A2)/(A1+A2)], measurements_1mm_step[Δx])-measurements_1mm_step[[#This Row],[Δx]]</f>
        <v>-28</v>
      </c>
      <c r="F67" t="str">
        <f>IF(ABS(measurements_1mm_step[[#This Row],[Δx, centered]])&lt;=15, measurements_1mm_step[[#This Row],[ratio=10*(A1-A2)/(A1+A2)]], "")</f>
        <v/>
      </c>
    </row>
    <row r="68" spans="1:6" x14ac:dyDescent="0.25">
      <c r="A68">
        <v>66</v>
      </c>
      <c r="B68">
        <v>8.2347000000000004E-2</v>
      </c>
      <c r="C68">
        <v>0.67238500000000001</v>
      </c>
      <c r="D68">
        <v>-7.6207370000000001</v>
      </c>
      <c r="E68">
        <f>_xlfn.XLOOKUP(MEDIAN(measurements_1mm_step[ratio=10*(A1-A2)/(A1+A2)]), measurements_1mm_step[ratio=10*(A1-A2)/(A1+A2)], measurements_1mm_step[Δx])-measurements_1mm_step[[#This Row],[Δx]]</f>
        <v>-29</v>
      </c>
      <c r="F68" t="str">
        <f>IF(ABS(measurements_1mm_step[[#This Row],[Δx, centered]])&lt;=15, measurements_1mm_step[[#This Row],[ratio=10*(A1-A2)/(A1+A2)]], "")</f>
        <v/>
      </c>
    </row>
    <row r="69" spans="1:6" x14ac:dyDescent="0.25">
      <c r="A69">
        <v>67</v>
      </c>
      <c r="B69">
        <v>8.4117999999999998E-2</v>
      </c>
      <c r="C69">
        <v>0.67100300000000002</v>
      </c>
      <c r="D69">
        <v>-7.5762890000000001</v>
      </c>
      <c r="E69">
        <f>_xlfn.XLOOKUP(MEDIAN(measurements_1mm_step[ratio=10*(A1-A2)/(A1+A2)]), measurements_1mm_step[ratio=10*(A1-A2)/(A1+A2)], measurements_1mm_step[Δx])-measurements_1mm_step[[#This Row],[Δx]]</f>
        <v>-30</v>
      </c>
      <c r="F69" t="str">
        <f>IF(ABS(measurements_1mm_step[[#This Row],[Δx, centered]])&lt;=15, measurements_1mm_step[[#This Row],[ratio=10*(A1-A2)/(A1+A2)]], "")</f>
        <v/>
      </c>
    </row>
    <row r="70" spans="1:6" x14ac:dyDescent="0.25">
      <c r="A70">
        <v>68</v>
      </c>
      <c r="B70">
        <v>8.6233000000000004E-2</v>
      </c>
      <c r="C70">
        <v>0.66929099999999997</v>
      </c>
      <c r="D70">
        <v>-7.5228840000000003</v>
      </c>
      <c r="E70">
        <f>_xlfn.XLOOKUP(MEDIAN(measurements_1mm_step[ratio=10*(A1-A2)/(A1+A2)]), measurements_1mm_step[ratio=10*(A1-A2)/(A1+A2)], measurements_1mm_step[Δx])-measurements_1mm_step[[#This Row],[Δx]]</f>
        <v>-31</v>
      </c>
      <c r="F70" t="str">
        <f>IF(ABS(measurements_1mm_step[[#This Row],[Δx, centered]])&lt;=15, measurements_1mm_step[[#This Row],[ratio=10*(A1-A2)/(A1+A2)]], "")</f>
        <v/>
      </c>
    </row>
    <row r="71" spans="1:6" x14ac:dyDescent="0.25">
      <c r="A71">
        <v>69</v>
      </c>
      <c r="B71">
        <v>8.8657E-2</v>
      </c>
      <c r="C71">
        <v>0.66724600000000001</v>
      </c>
      <c r="D71">
        <v>-7.4616259999999999</v>
      </c>
      <c r="E71">
        <f>_xlfn.XLOOKUP(MEDIAN(measurements_1mm_step[ratio=10*(A1-A2)/(A1+A2)]), measurements_1mm_step[ratio=10*(A1-A2)/(A1+A2)], measurements_1mm_step[Δx])-measurements_1mm_step[[#This Row],[Δx]]</f>
        <v>-32</v>
      </c>
      <c r="F71" t="str">
        <f>IF(ABS(measurements_1mm_step[[#This Row],[Δx, centered]])&lt;=15, measurements_1mm_step[[#This Row],[ratio=10*(A1-A2)/(A1+A2)]], "")</f>
        <v/>
      </c>
    </row>
    <row r="72" spans="1:6" x14ac:dyDescent="0.25">
      <c r="A72">
        <v>70</v>
      </c>
      <c r="B72">
        <v>9.1271000000000005E-2</v>
      </c>
      <c r="C72">
        <v>0.66498699999999999</v>
      </c>
      <c r="D72">
        <v>-7.3954149999999998</v>
      </c>
      <c r="E72">
        <f>_xlfn.XLOOKUP(MEDIAN(measurements_1mm_step[ratio=10*(A1-A2)/(A1+A2)]), measurements_1mm_step[ratio=10*(A1-A2)/(A1+A2)], measurements_1mm_step[Δx])-measurements_1mm_step[[#This Row],[Δx]]</f>
        <v>-33</v>
      </c>
      <c r="F72" t="str">
        <f>IF(ABS(measurements_1mm_step[[#This Row],[Δx, centered]])&lt;=15, measurements_1mm_step[[#This Row],[ratio=10*(A1-A2)/(A1+A2)]], "")</f>
        <v/>
      </c>
    </row>
    <row r="73" spans="1:6" x14ac:dyDescent="0.25">
      <c r="A73">
        <v>71</v>
      </c>
      <c r="B73">
        <v>9.4811000000000006E-2</v>
      </c>
      <c r="C73">
        <v>0.66189100000000001</v>
      </c>
      <c r="D73">
        <v>-7.30572</v>
      </c>
      <c r="E73">
        <f>_xlfn.XLOOKUP(MEDIAN(measurements_1mm_step[ratio=10*(A1-A2)/(A1+A2)]), measurements_1mm_step[ratio=10*(A1-A2)/(A1+A2)], measurements_1mm_step[Δx])-measurements_1mm_step[[#This Row],[Δx]]</f>
        <v>-34</v>
      </c>
      <c r="F73" t="str">
        <f>IF(ABS(measurements_1mm_step[[#This Row],[Δx, centered]])&lt;=15, measurements_1mm_step[[#This Row],[ratio=10*(A1-A2)/(A1+A2)]], "")</f>
        <v/>
      </c>
    </row>
    <row r="74" spans="1:6" x14ac:dyDescent="0.25">
      <c r="A74">
        <v>72</v>
      </c>
      <c r="B74">
        <v>9.7641000000000006E-2</v>
      </c>
      <c r="C74">
        <v>0.65933699999999995</v>
      </c>
      <c r="D74">
        <v>-7.2338009999999997</v>
      </c>
      <c r="E74">
        <f>_xlfn.XLOOKUP(MEDIAN(measurements_1mm_step[ratio=10*(A1-A2)/(A1+A2)]), measurements_1mm_step[ratio=10*(A1-A2)/(A1+A2)], measurements_1mm_step[Δx])-measurements_1mm_step[[#This Row],[Δx]]</f>
        <v>-35</v>
      </c>
      <c r="F74" t="str">
        <f>IF(ABS(measurements_1mm_step[[#This Row],[Δx, centered]])&lt;=15, measurements_1mm_step[[#This Row],[ratio=10*(A1-A2)/(A1+A2)]], "")</f>
        <v/>
      </c>
    </row>
    <row r="75" spans="1:6" x14ac:dyDescent="0.25">
      <c r="A75">
        <v>73</v>
      </c>
      <c r="B75">
        <v>0.10126300000000001</v>
      </c>
      <c r="C75">
        <v>0.65602300000000002</v>
      </c>
      <c r="D75">
        <v>-7.1415930000000003</v>
      </c>
      <c r="E75">
        <f>_xlfn.XLOOKUP(MEDIAN(measurements_1mm_step[ratio=10*(A1-A2)/(A1+A2)]), measurements_1mm_step[ratio=10*(A1-A2)/(A1+A2)], measurements_1mm_step[Δx])-measurements_1mm_step[[#This Row],[Δx]]</f>
        <v>-36</v>
      </c>
      <c r="F75" t="str">
        <f>IF(ABS(measurements_1mm_step[[#This Row],[Δx, centered]])&lt;=15, measurements_1mm_step[[#This Row],[ratio=10*(A1-A2)/(A1+A2)]], "")</f>
        <v/>
      </c>
    </row>
    <row r="76" spans="1:6" x14ac:dyDescent="0.25">
      <c r="A76">
        <v>74</v>
      </c>
      <c r="B76">
        <v>0.105805</v>
      </c>
      <c r="C76">
        <v>0.65187099999999998</v>
      </c>
      <c r="D76">
        <v>-7.0262169999999999</v>
      </c>
      <c r="E76">
        <f>_xlfn.XLOOKUP(MEDIAN(measurements_1mm_step[ratio=10*(A1-A2)/(A1+A2)]), measurements_1mm_step[ratio=10*(A1-A2)/(A1+A2)], measurements_1mm_step[Δx])-measurements_1mm_step[[#This Row],[Δx]]</f>
        <v>-37</v>
      </c>
      <c r="F76" t="str">
        <f>IF(ABS(measurements_1mm_step[[#This Row],[Δx, centered]])&lt;=15, measurements_1mm_step[[#This Row],[ratio=10*(A1-A2)/(A1+A2)]], "")</f>
        <v/>
      </c>
    </row>
    <row r="77" spans="1:6" x14ac:dyDescent="0.25">
      <c r="A77">
        <v>75</v>
      </c>
      <c r="E77">
        <f>_xlfn.XLOOKUP(MEDIAN(measurements_1mm_step[ratio=10*(A1-A2)/(A1+A2)]), measurements_1mm_step[ratio=10*(A1-A2)/(A1+A2)], measurements_1mm_step[Δx])-measurements_1mm_step[[#This Row],[Δx]]</f>
        <v>-38</v>
      </c>
      <c r="F77" t="str">
        <f>IF(ABS(measurements_1mm_step[[#This Row],[Δx, centered]])&lt;=15, measurements_1mm_step[[#This Row],[ratio=10*(A1-A2)/(A1+A2)]], "")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26B7-294C-4583-9C01-B9E46E7F4D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7C416-26B9-4C4E-9E19-6DB582703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measurements-1mm_step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Drozdík</dc:creator>
  <cp:lastModifiedBy>Patrik Drozdík</cp:lastModifiedBy>
  <dcterms:created xsi:type="dcterms:W3CDTF">2025-05-22T08:48:13Z</dcterms:created>
  <dcterms:modified xsi:type="dcterms:W3CDTF">2025-05-22T11:06:55Z</dcterms:modified>
</cp:coreProperties>
</file>