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4eed408ced7c367/Dokumenter/CandScientOecon/SaxoPuk/Week 4/"/>
    </mc:Choice>
  </mc:AlternateContent>
  <xr:revisionPtr revIDLastSave="1" documentId="11_E764512E07EC520C4B7EB1E61ABA09A88EC635E5" xr6:coauthVersionLast="47" xr6:coauthVersionMax="47" xr10:uidLastSave="{256DDE4C-693A-4C54-980A-0B5071D7A637}"/>
  <bookViews>
    <workbookView xWindow="-120" yWindow="-120" windowWidth="29040" windowHeight="15720" xr2:uid="{00000000-000D-0000-FFFF-FFFF0000000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22" i="1" l="1"/>
  <c r="C13" i="1"/>
  <c r="B23" i="1" l="1"/>
  <c r="K23" i="1" s="1"/>
  <c r="F23" i="1" l="1"/>
  <c r="B24" i="1"/>
  <c r="K24" i="1" s="1"/>
  <c r="F24" i="1" l="1"/>
  <c r="B25" i="1"/>
  <c r="B26" i="1" l="1"/>
  <c r="K26" i="1" s="1"/>
  <c r="K25" i="1"/>
  <c r="F25" i="1"/>
  <c r="B27" i="1" l="1"/>
  <c r="K27" i="1" s="1"/>
  <c r="F26" i="1"/>
  <c r="B28" i="1" l="1"/>
  <c r="K28" i="1" s="1"/>
  <c r="F27" i="1"/>
  <c r="B29" i="1" l="1"/>
  <c r="K29" i="1" s="1"/>
  <c r="F28" i="1"/>
  <c r="B30" i="1" l="1"/>
  <c r="K30" i="1" s="1"/>
  <c r="F29" i="1"/>
  <c r="B31" i="1" l="1"/>
  <c r="K31" i="1" s="1"/>
  <c r="F30" i="1"/>
  <c r="B32" i="1" l="1"/>
  <c r="K32" i="1" s="1"/>
  <c r="F31" i="1"/>
  <c r="B33" i="1" l="1"/>
  <c r="K33" i="1" s="1"/>
  <c r="F32" i="1"/>
  <c r="B34" i="1" l="1"/>
  <c r="K34" i="1" s="1"/>
  <c r="F33" i="1"/>
  <c r="B35" i="1" l="1"/>
  <c r="K35" i="1" s="1"/>
  <c r="F34" i="1"/>
  <c r="B36" i="1" l="1"/>
  <c r="K36" i="1" s="1"/>
  <c r="F35" i="1"/>
  <c r="B37" i="1" l="1"/>
  <c r="K37" i="1" s="1"/>
  <c r="F36" i="1"/>
  <c r="B38" i="1" l="1"/>
  <c r="K38" i="1" s="1"/>
  <c r="F37" i="1"/>
  <c r="B39" i="1" l="1"/>
  <c r="K39" i="1" s="1"/>
  <c r="F38" i="1"/>
  <c r="B40" i="1" l="1"/>
  <c r="K40" i="1" s="1"/>
  <c r="F39" i="1"/>
  <c r="F40" i="1"/>
  <c r="B41" i="1"/>
  <c r="K41" i="1" s="1"/>
  <c r="F41" i="1" l="1"/>
  <c r="B42" i="1"/>
  <c r="K42" i="1" s="1"/>
  <c r="F42" i="1" l="1"/>
  <c r="B43" i="1"/>
  <c r="K43" i="1" s="1"/>
  <c r="F43" i="1" l="1"/>
  <c r="B44" i="1"/>
  <c r="K44" i="1" s="1"/>
  <c r="F44" i="1" l="1"/>
  <c r="B45" i="1"/>
  <c r="K45" i="1" s="1"/>
  <c r="F45" i="1" l="1"/>
  <c r="B46" i="1"/>
  <c r="K46" i="1" s="1"/>
  <c r="F46" i="1" l="1"/>
  <c r="B47" i="1"/>
  <c r="K47" i="1" s="1"/>
  <c r="F47" i="1" l="1"/>
  <c r="B48" i="1"/>
  <c r="K48" i="1" s="1"/>
  <c r="F48" i="1" l="1"/>
  <c r="B49" i="1"/>
  <c r="K49" i="1" s="1"/>
  <c r="F49" i="1" l="1"/>
  <c r="B50" i="1"/>
  <c r="K50" i="1" s="1"/>
  <c r="F50" i="1" l="1"/>
  <c r="B51" i="1"/>
  <c r="K51" i="1" s="1"/>
  <c r="F51" i="1" l="1"/>
  <c r="B52" i="1"/>
  <c r="K52" i="1" s="1"/>
  <c r="F52" i="1" l="1"/>
  <c r="B53" i="1"/>
  <c r="K53" i="1" s="1"/>
  <c r="F53" i="1" l="1"/>
  <c r="B54" i="1"/>
  <c r="K54" i="1" s="1"/>
  <c r="F54" i="1" l="1"/>
  <c r="B55" i="1"/>
  <c r="K55" i="1" s="1"/>
  <c r="F55" i="1" l="1"/>
  <c r="B56" i="1"/>
  <c r="K56" i="1" s="1"/>
  <c r="F56" i="1" l="1"/>
  <c r="B57" i="1"/>
  <c r="K57" i="1" s="1"/>
  <c r="F57" i="1" l="1"/>
  <c r="B58" i="1"/>
  <c r="K58" i="1" s="1"/>
  <c r="F58" i="1" l="1"/>
  <c r="B59" i="1"/>
  <c r="K59" i="1" s="1"/>
  <c r="F59" i="1" l="1"/>
  <c r="B60" i="1"/>
  <c r="K60" i="1" s="1"/>
  <c r="F60" i="1" l="1"/>
  <c r="B61" i="1"/>
  <c r="K61" i="1" s="1"/>
  <c r="F61" i="1" l="1"/>
  <c r="B62" i="1"/>
  <c r="K62" i="1" s="1"/>
  <c r="F62" i="1" l="1"/>
  <c r="B63" i="1"/>
  <c r="K63" i="1" s="1"/>
  <c r="F63" i="1" l="1"/>
  <c r="B64" i="1"/>
  <c r="K64" i="1" s="1"/>
  <c r="F64" i="1" l="1"/>
  <c r="B65" i="1"/>
  <c r="K65" i="1" s="1"/>
  <c r="F65" i="1" l="1"/>
  <c r="B66" i="1"/>
  <c r="K66" i="1" s="1"/>
  <c r="F66" i="1" l="1"/>
  <c r="B67" i="1"/>
  <c r="K67" i="1" s="1"/>
  <c r="F67" i="1" l="1"/>
  <c r="B68" i="1"/>
  <c r="K68" i="1" s="1"/>
  <c r="F68" i="1" l="1"/>
  <c r="B69" i="1"/>
  <c r="K69" i="1" s="1"/>
  <c r="F69" i="1" l="1"/>
  <c r="B70" i="1"/>
  <c r="K70" i="1" s="1"/>
  <c r="F70" i="1" l="1"/>
  <c r="B71" i="1"/>
  <c r="K71" i="1" s="1"/>
  <c r="F71" i="1" l="1"/>
  <c r="B72" i="1"/>
  <c r="K72" i="1" s="1"/>
  <c r="F72" i="1" l="1"/>
  <c r="H22" i="1" a="1"/>
  <c r="H24" i="1" l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I43" i="1"/>
  <c r="I49" i="1"/>
  <c r="I42" i="1"/>
  <c r="I47" i="1"/>
  <c r="I64" i="1"/>
  <c r="I36" i="1"/>
  <c r="I30" i="1"/>
  <c r="I68" i="1"/>
  <c r="I25" i="1"/>
  <c r="L22" i="1" a="1"/>
  <c r="I66" i="1"/>
  <c r="I59" i="1"/>
  <c r="I34" i="1"/>
  <c r="I44" i="1"/>
  <c r="I41" i="1"/>
  <c r="I27" i="1"/>
  <c r="I62" i="1"/>
  <c r="I39" i="1"/>
  <c r="I31" i="1"/>
  <c r="I24" i="1"/>
  <c r="I53" i="1"/>
  <c r="I23" i="1"/>
  <c r="I52" i="1"/>
  <c r="I61" i="1"/>
  <c r="I55" i="1"/>
  <c r="I70" i="1"/>
  <c r="I45" i="1"/>
  <c r="I29" i="1"/>
  <c r="I35" i="1"/>
  <c r="I57" i="1"/>
  <c r="I51" i="1"/>
  <c r="I54" i="1"/>
  <c r="I58" i="1"/>
  <c r="I33" i="1"/>
  <c r="I60" i="1"/>
  <c r="I63" i="1"/>
  <c r="I50" i="1"/>
  <c r="I48" i="1"/>
  <c r="I69" i="1"/>
  <c r="I26" i="1"/>
  <c r="I32" i="1"/>
  <c r="I56" i="1"/>
  <c r="I65" i="1"/>
  <c r="I22" i="1"/>
  <c r="I71" i="1"/>
  <c r="I38" i="1"/>
  <c r="I40" i="1"/>
  <c r="I46" i="1"/>
  <c r="I67" i="1"/>
  <c r="I28" i="1"/>
  <c r="I72" i="1"/>
  <c r="L35" i="1" l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L20" i="1" l="1"/>
</calcChain>
</file>

<file path=xl/sharedStrings.xml><?xml version="1.0" encoding="utf-8"?>
<sst xmlns="http://schemas.openxmlformats.org/spreadsheetml/2006/main" count="28" uniqueCount="19">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</sst>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Sheet1!$L$22:$L$72</c:f>
              <c:numCache>
                <c:formatCode>General</c:formatCode>
                <c:ptCount val="51"/>
                <c:pt idx="0">
                  <c:v>8.5337804477576704E-5</c:v>
                </c:pt>
                <c:pt idx="1">
                  <c:v>1.8230416160677218E-5</c:v>
                </c:pt>
                <c:pt idx="2">
                  <c:v>4.0081299345909739E-5</c:v>
                </c:pt>
                <c:pt idx="3">
                  <c:v>6.9816372301885701E-5</c:v>
                </c:pt>
                <c:pt idx="4">
                  <c:v>1.130794869721957E-4</c:v>
                </c:pt>
                <c:pt idx="5">
                  <c:v>1.7782672997708121E-4</c:v>
                </c:pt>
                <c:pt idx="6">
                  <c:v>2.7557043356727436E-4</c:v>
                </c:pt>
                <c:pt idx="7">
                  <c:v>4.2307143730523728E-4</c:v>
                </c:pt>
                <c:pt idx="8">
                  <c:v>6.4463499265006246E-4</c:v>
                </c:pt>
                <c:pt idx="9">
                  <c:v>9.7517394631636877E-4</c:v>
                </c:pt>
                <c:pt idx="10">
                  <c:v>1.4641818918544383E-3</c:v>
                </c:pt>
                <c:pt idx="11">
                  <c:v>2.1806777329068075E-3</c:v>
                </c:pt>
                <c:pt idx="12">
                  <c:v>3.2189922332748182E-3</c:v>
                </c:pt>
                <c:pt idx="13">
                  <c:v>4.704893929268008E-3</c:v>
                </c:pt>
                <c:pt idx="14">
                  <c:v>6.8008987901761716E-3</c:v>
                </c:pt>
                <c:pt idx="15">
                  <c:v>9.7085631948411102E-3</c:v>
                </c:pt>
                <c:pt idx="16">
                  <c:v>1.3664033382994725E-2</c:v>
                </c:pt>
                <c:pt idx="17">
                  <c:v>1.8921139453566105E-2</c:v>
                </c:pt>
                <c:pt idx="18">
                  <c:v>2.5714200238970985E-2</c:v>
                </c:pt>
                <c:pt idx="19">
                  <c:v>3.4191406678611105E-2</c:v>
                </c:pt>
                <c:pt idx="20">
                  <c:v>4.4311309759639712E-2</c:v>
                </c:pt>
                <c:pt idx="21">
                  <c:v>5.5703548045763898E-2</c:v>
                </c:pt>
                <c:pt idx="22">
                  <c:v>6.7516802681097263E-2</c:v>
                </c:pt>
                <c:pt idx="23">
                  <c:v>7.8319491366791658E-2</c:v>
                </c:pt>
                <c:pt idx="24">
                  <c:v>8.6183848692509668E-2</c:v>
                </c:pt>
                <c:pt idx="25">
                  <c:v>8.9146378017318284E-2</c:v>
                </c:pt>
                <c:pt idx="26">
                  <c:v>8.6183848692509696E-2</c:v>
                </c:pt>
                <c:pt idx="27">
                  <c:v>7.8319491366791685E-2</c:v>
                </c:pt>
                <c:pt idx="28">
                  <c:v>6.7516802681097277E-2</c:v>
                </c:pt>
                <c:pt idx="29">
                  <c:v>5.5703548045763912E-2</c:v>
                </c:pt>
                <c:pt idx="30">
                  <c:v>4.4311309759639719E-2</c:v>
                </c:pt>
                <c:pt idx="31">
                  <c:v>3.4191406678611112E-2</c:v>
                </c:pt>
                <c:pt idx="32">
                  <c:v>2.5714200238970999E-2</c:v>
                </c:pt>
                <c:pt idx="33">
                  <c:v>1.8921139453566126E-2</c:v>
                </c:pt>
                <c:pt idx="34">
                  <c:v>1.3664033382994743E-2</c:v>
                </c:pt>
                <c:pt idx="35">
                  <c:v>9.7085631948411223E-3</c:v>
                </c:pt>
                <c:pt idx="36">
                  <c:v>6.8008987901761794E-3</c:v>
                </c:pt>
                <c:pt idx="37">
                  <c:v>4.7048939292680132E-3</c:v>
                </c:pt>
                <c:pt idx="38">
                  <c:v>3.2189922332748217E-3</c:v>
                </c:pt>
                <c:pt idx="39">
                  <c:v>2.1806777329068097E-3</c:v>
                </c:pt>
                <c:pt idx="40">
                  <c:v>1.4641818918544403E-3</c:v>
                </c:pt>
                <c:pt idx="41">
                  <c:v>9.7517394631637007E-4</c:v>
                </c:pt>
                <c:pt idx="42">
                  <c:v>6.4463499265006343E-4</c:v>
                </c:pt>
                <c:pt idx="43">
                  <c:v>4.2307143730523794E-4</c:v>
                </c:pt>
                <c:pt idx="44">
                  <c:v>2.7557043356727485E-4</c:v>
                </c:pt>
                <c:pt idx="45">
                  <c:v>1.7782672997708151E-4</c:v>
                </c:pt>
                <c:pt idx="46">
                  <c:v>1.1307948697219589E-4</c:v>
                </c:pt>
                <c:pt idx="47">
                  <c:v>6.9816372301885823E-5</c:v>
                </c:pt>
                <c:pt idx="48">
                  <c:v>4.0081299345909806E-5</c:v>
                </c:pt>
                <c:pt idx="49">
                  <c:v>1.8230416160677245E-5</c:v>
                </c:pt>
                <c:pt idx="50">
                  <c:v>8.5337804477576812E-5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2"/>
  <sheetViews>
    <sheetView tabSelected="1" topLeftCell="A3" workbookViewId="0">
      <selection activeCell="H46" sqref="H46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1</v>
      </c>
      <c r="K16" t="s">
        <v>1</v>
      </c>
      <c r="L16">
        <v>1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L20">
        <f ca="1">SUMPRODUCT(L22:L72,F22:F72)</f>
        <v>2.194589905364305E-2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8.5337804477576704E-5</v>
      </c>
    </row>
    <row r="23" spans="2:12" x14ac:dyDescent="0.25">
      <c r="B23">
        <f t="shared" ref="B23:B54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1.1027408727919107E-6</v>
      </c>
      <c r="I23">
        <f ca="1">_xll.xBachelierImplied($C$2,$F$15,H23,B23+$C$5*$C$2)</f>
        <v>0.12466092895707037</v>
      </c>
      <c r="K23">
        <f t="shared" ref="K23:K72" ca="1" si="5">IF(ABS(B23-$C$3)&lt;0.0000000001,1,0)</f>
        <v>0</v>
      </c>
      <c r="L23">
        <f ca="1"/>
        <v>1.8230416160677218E-5</v>
      </c>
    </row>
    <row r="24" spans="2:12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2.4388648806731948E-6</v>
      </c>
      <c r="I24">
        <f ca="1">_xll.xBachelierImplied($C$2,$F$15,H24,B24+$C$5*$C$2)</f>
        <v>0.12504834195154707</v>
      </c>
      <c r="K24">
        <f t="shared" ca="1" si="5"/>
        <v>0</v>
      </c>
      <c r="L24">
        <f ca="1"/>
        <v>4.0081299345909739E-5</v>
      </c>
    </row>
    <row r="25" spans="2:12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4.2874909638275448E-6</v>
      </c>
      <c r="I25">
        <f ca="1">_xll.xBachelierImplied($C$2,$F$15,H25,B25+$C$5*$C$2)</f>
        <v>0.12435715747594886</v>
      </c>
      <c r="K25">
        <f t="shared" ca="1" si="5"/>
        <v>0</v>
      </c>
      <c r="L25">
        <f ca="1"/>
        <v>6.9816372301885701E-5</v>
      </c>
    </row>
    <row r="26" spans="2:12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7.0271657384069996E-6</v>
      </c>
      <c r="I26">
        <f ca="1">_xll.xBachelierImplied($C$2,$F$15,H26,B26+$C$5*$C$2)</f>
        <v>0.12318768940107784</v>
      </c>
      <c r="K26">
        <f t="shared" ca="1" si="5"/>
        <v>0</v>
      </c>
      <c r="L26">
        <f ca="1"/>
        <v>1.130794869721957E-4</v>
      </c>
    </row>
    <row r="27" spans="2:12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1.1206578102661608E-5</v>
      </c>
      <c r="I27">
        <f ca="1">_xll.xBachelierImplied($C$2,$F$15,H27,B27+$C$5*$C$2)</f>
        <v>0.1218166328085446</v>
      </c>
      <c r="K27">
        <f t="shared" ca="1" si="5"/>
        <v>0</v>
      </c>
      <c r="L27">
        <f ca="1"/>
        <v>1.7782672997708121E-4</v>
      </c>
    </row>
    <row r="28" spans="2:12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1.7643665305011956E-5</v>
      </c>
      <c r="I28">
        <f ca="1">_xll.xBachelierImplied($C$2,$F$15,H28,B28+$C$5*$C$2)</f>
        <v>0.12035892890371561</v>
      </c>
      <c r="K28">
        <f t="shared" ca="1" si="5"/>
        <v>0</v>
      </c>
      <c r="L28">
        <f ca="1"/>
        <v>2.7557043356727436E-4</v>
      </c>
    </row>
    <row r="29" spans="2:12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2.7568118786751222E-5</v>
      </c>
      <c r="I29">
        <f ca="1">_xll.xBachelierImplied($C$2,$F$15,H29,B29+$C$5*$C$2)</f>
        <v>0.11886027165394604</v>
      </c>
      <c r="K29">
        <f t="shared" ca="1" si="5"/>
        <v>0</v>
      </c>
      <c r="L29">
        <f ca="1"/>
        <v>4.2307143730523728E-4</v>
      </c>
    </row>
    <row r="30" spans="2:12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4.2827447749185176E-5</v>
      </c>
      <c r="I30">
        <f ca="1">_xll.xBachelierImplied($C$2,$F$15,H30,B30+$C$5*$C$2)</f>
        <v>0.11733988919948904</v>
      </c>
      <c r="K30">
        <f t="shared" ca="1" si="5"/>
        <v>0</v>
      </c>
      <c r="L30">
        <f ca="1"/>
        <v>6.4463499265006246E-4</v>
      </c>
    </row>
    <row r="31" spans="2:12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6.6183538974171378E-5</v>
      </c>
      <c r="I31">
        <f ca="1">_xll.xBachelierImplied($C$2,$F$15,H31,B31+$C$5*$C$2)</f>
        <v>0.11580666891873788</v>
      </c>
      <c r="K31">
        <f t="shared" ca="1" si="5"/>
        <v>0</v>
      </c>
      <c r="L31">
        <f ca="1"/>
        <v>9.7517394631636877E-4</v>
      </c>
    </row>
    <row r="32" spans="2:12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1.0173498823268137E-4</v>
      </c>
      <c r="I32">
        <f ca="1">_xll.xBachelierImplied($C$2,$F$15,H32,B32+$C$5*$C$2)</f>
        <v>0.11426561636067781</v>
      </c>
      <c r="K32">
        <f t="shared" ca="1" si="5"/>
        <v>0</v>
      </c>
      <c r="L32">
        <f ca="1"/>
        <v>1.4641818918544383E-3</v>
      </c>
    </row>
    <row r="33" spans="2:12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1.555098527849443E-4</v>
      </c>
      <c r="I33">
        <f ca="1">_xll.xBachelierImplied($C$2,$F$15,H33,B33+$C$5*$C$2)</f>
        <v>0.1127205724672858</v>
      </c>
      <c r="K33">
        <f t="shared" ca="1" si="5"/>
        <v>0</v>
      </c>
      <c r="L33">
        <f ca="1"/>
        <v>2.1806777329068075E-3</v>
      </c>
    </row>
    <row r="34" spans="2:12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2.3628251995480988E-4</v>
      </c>
      <c r="I34">
        <f ca="1">_xll.xBachelierImplied($C$2,$F$15,H34,B34+$C$5*$C$2)</f>
        <v>0.11117545804362802</v>
      </c>
      <c r="K34">
        <f t="shared" ca="1" si="5"/>
        <v>0</v>
      </c>
      <c r="L34">
        <f ca="1"/>
        <v>3.2189922332748182E-3</v>
      </c>
    </row>
    <row r="35" spans="2:12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3.5667427945950531E-4</v>
      </c>
      <c r="I35">
        <f ca="1">_xll.xBachelierImplied($C$2,$F$15,H35,B35+$C$5*$C$2)</f>
        <v>0.10963495946494944</v>
      </c>
      <c r="K35">
        <f t="shared" ca="1" si="5"/>
        <v>0</v>
      </c>
      <c r="L35">
        <f ca="1"/>
        <v>4.704893929268008E-3</v>
      </c>
    </row>
    <row r="36" spans="2:12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5.345947936109505E-4</v>
      </c>
      <c r="I36">
        <f ca="1">_xll.xBachelierImplied($C$2,$F$15,H36,B36+$C$5*$C$2)</f>
        <v>0.10810504000321482</v>
      </c>
      <c r="K36">
        <f t="shared" ca="1" si="5"/>
        <v>0</v>
      </c>
      <c r="L36">
        <f ca="1"/>
        <v>6.8008987901761716E-3</v>
      </c>
    </row>
    <row r="37" spans="2:12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7.9506248894065069E-4</v>
      </c>
      <c r="I37" t="e">
        <f ca="1">xBachelierImplied($C$2,$F$15,H37,B37+$C$5*$C$2)</f>
        <v>#NAME?</v>
      </c>
      <c r="K37">
        <f t="shared" ca="1" si="5"/>
        <v>0</v>
      </c>
      <c r="L37">
        <f ca="1"/>
        <v>9.7085631948411102E-3</v>
      </c>
    </row>
    <row r="38" spans="2:12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1.1723930879742625E-3</v>
      </c>
      <c r="I38">
        <f ca="1">_xll.xBachelierImplied($C$2,$F$15,H38,B38+$C$5*$C$2)</f>
        <v>0.1051103363327586</v>
      </c>
      <c r="K38">
        <f t="shared" ca="1" si="5"/>
        <v>0</v>
      </c>
      <c r="L38">
        <f ca="1"/>
        <v>1.3664033382994725E-2</v>
      </c>
    </row>
    <row r="39" spans="2:12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1.7126495025734634E-3</v>
      </c>
      <c r="I39">
        <f ca="1">_xll.xBachelierImplied($C$2,$F$15,H39,B39+$C$5*$C$2)</f>
        <v>0.10366898426455007</v>
      </c>
      <c r="K39">
        <f t="shared" ca="1" si="5"/>
        <v>0</v>
      </c>
      <c r="L39">
        <f ca="1"/>
        <v>1.8921139453566105E-2</v>
      </c>
    </row>
    <row r="40" spans="2:12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2.4760825858384451E-3</v>
      </c>
      <c r="I40">
        <f ca="1">_xll.xBachelierImplied($C$2,$F$15,H40,B40+$C$5*$C$2)</f>
        <v>0.10228677140945783</v>
      </c>
      <c r="K40">
        <f t="shared" ca="1" si="5"/>
        <v>0</v>
      </c>
      <c r="L40">
        <f ca="1"/>
        <v>2.5714200238970985E-2</v>
      </c>
    </row>
    <row r="41" spans="2:12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3.5390436854641433E-3</v>
      </c>
      <c r="I41">
        <f ca="1">_xll.xBachelierImplied($C$2,$F$15,H41,B41+$C$5*$C$2)</f>
        <v>0.10098629202051916</v>
      </c>
      <c r="K41">
        <f t="shared" ca="1" si="5"/>
        <v>0</v>
      </c>
      <c r="L41">
        <f ca="1"/>
        <v>3.4191406678611105E-2</v>
      </c>
    </row>
    <row r="42" spans="2:12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4.9945183561587976E-3</v>
      </c>
      <c r="I42">
        <f ca="1">_xll.xBachelierImplied($C$2,$F$15,H42,B42+$C$5*$C$2)</f>
        <v>9.9796589118515605E-2</v>
      </c>
      <c r="K42">
        <f t="shared" ca="1" si="5"/>
        <v>0</v>
      </c>
      <c r="L42">
        <f ca="1"/>
        <v>4.4311309759639712E-2</v>
      </c>
    </row>
    <row r="43" spans="2:12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6.9500673091214974E-3</v>
      </c>
      <c r="I43">
        <f ca="1">_xll.xBachelierImplied($C$2,$F$15,H43,B43+$C$5*$C$2)</f>
        <v>9.8754193084558461E-2</v>
      </c>
      <c r="K43">
        <f t="shared" ca="1" si="5"/>
        <v>0</v>
      </c>
      <c r="L43">
        <f ca="1"/>
        <v>5.5703548045763898E-2</v>
      </c>
    </row>
    <row r="44" spans="2:12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9.5217180116470065E-3</v>
      </c>
      <c r="I44">
        <f ca="1">_xll.xBachelierImplied($C$2,$F$15,H44,B44+$C$5*$C$2)</f>
        <v>9.7903249977761286E-2</v>
      </c>
      <c r="K44">
        <f t="shared" ca="1" si="5"/>
        <v>0</v>
      </c>
      <c r="L44">
        <f ca="1"/>
        <v>6.7516802681097263E-2</v>
      </c>
    </row>
    <row r="45" spans="2:12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1.282255018201298E-2</v>
      </c>
      <c r="I45">
        <f ca="1">_xll.xBachelierImplied($C$2,$F$15,H45,B45+$C$5*$C$2)</f>
        <v>9.7293271710420071E-2</v>
      </c>
      <c r="K45">
        <f t="shared" ca="1" si="5"/>
        <v>0</v>
      </c>
      <c r="L45">
        <f ca="1"/>
        <v>7.8319491366791658E-2</v>
      </c>
    </row>
    <row r="46" spans="2:12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1.6945899051348134E-2</v>
      </c>
      <c r="I46">
        <f ca="1">_xll.xBachelierImplied($C$2,$F$15,H46,B46+$C$5*$C$2)</f>
        <v>9.6972123693243095E-2</v>
      </c>
      <c r="K46">
        <f t="shared" ca="1" si="5"/>
        <v>0</v>
      </c>
      <c r="L46">
        <f ca="1"/>
        <v>8.6183848692509668E-2</v>
      </c>
    </row>
    <row r="47" spans="2:12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5.0000000000000868E-3</v>
      </c>
      <c r="H47">
        <f ca="1"/>
        <v>2.194589905364305E-2</v>
      </c>
      <c r="I47">
        <f ca="1">_xll.xBachelierImplied($C$2,$F$15,H47,B47+$C$5*$C$2)</f>
        <v>9.6972123704809385E-2</v>
      </c>
      <c r="K47">
        <f t="shared" ca="1" si="5"/>
        <v>1</v>
      </c>
      <c r="L47">
        <f ca="1"/>
        <v>8.9146378017318284E-2</v>
      </c>
    </row>
    <row r="48" spans="2:12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1.5000000000000086E-2</v>
      </c>
      <c r="H48">
        <f ca="1"/>
        <v>2.7822550189487101E-2</v>
      </c>
      <c r="I48">
        <f ca="1">_xll.xBachelierImplied($C$2,$F$15,H48,B48+$C$5*$C$2)</f>
        <v>9.729327174971393E-2</v>
      </c>
      <c r="K48">
        <f t="shared" ca="1" si="5"/>
        <v>0</v>
      </c>
      <c r="L48">
        <f ca="1"/>
        <v>8.6183848692509696E-2</v>
      </c>
    </row>
    <row r="49" spans="2:12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2.5000000000000088E-2</v>
      </c>
      <c r="H49">
        <f ca="1"/>
        <v>3.4521718026217042E-2</v>
      </c>
      <c r="I49">
        <f ca="1">_xll.xBachelierImplied($C$2,$F$15,H49,B49+$C$5*$C$2)</f>
        <v>9.7903250060979177E-2</v>
      </c>
      <c r="K49">
        <f t="shared" ca="1" si="5"/>
        <v>0</v>
      </c>
      <c r="L49">
        <f ca="1"/>
        <v>7.8319491366791685E-2</v>
      </c>
    </row>
    <row r="50" spans="2:12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3.5000000000000087E-2</v>
      </c>
      <c r="H50">
        <f ca="1"/>
        <v>4.1950067334513765E-2</v>
      </c>
      <c r="I50">
        <f ca="1">_xll.xBachelierImplied($C$2,$F$15,H50,B50+$C$5*$C$2)</f>
        <v>9.8754193248211539E-2</v>
      </c>
      <c r="K50">
        <f t="shared" ca="1" si="5"/>
        <v>0</v>
      </c>
      <c r="L50">
        <f ca="1"/>
        <v>6.7516802681097277E-2</v>
      </c>
    </row>
    <row r="51" spans="2:12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4.5000000000000089E-2</v>
      </c>
      <c r="H51">
        <f ca="1"/>
        <v>4.9994518398843779E-2</v>
      </c>
      <c r="I51">
        <f ca="1">_xll.xBachelierImplied($C$2,$F$15,H51,B51+$C$5*$C$2)</f>
        <v>9.9796589439882386E-2</v>
      </c>
      <c r="K51">
        <f t="shared" ca="1" si="5"/>
        <v>0</v>
      </c>
      <c r="L51">
        <f ca="1"/>
        <v>5.5703548045763912E-2</v>
      </c>
    </row>
    <row r="52" spans="2:12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5.500000000000009E-2</v>
      </c>
      <c r="H52">
        <f ca="1"/>
        <v>5.8539043756272301E-2</v>
      </c>
      <c r="I52">
        <f ca="1">_xll.xBachelierImplied($C$2,$F$15,H52,B52+$C$5*$C$2)</f>
        <v>0.1009862926629746</v>
      </c>
      <c r="K52">
        <f t="shared" ca="1" si="5"/>
        <v>0</v>
      </c>
      <c r="L52">
        <f ca="1"/>
        <v>4.4311309759639719E-2</v>
      </c>
    </row>
    <row r="53" spans="2:12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6.5000000000000099E-2</v>
      </c>
      <c r="H53">
        <f ca="1"/>
        <v>6.7476082702651055E-2</v>
      </c>
      <c r="I53">
        <f ca="1">_xll.xBachelierImplied($C$2,$F$15,H53,B53+$C$5*$C$2)</f>
        <v>0.10228677272275462</v>
      </c>
      <c r="K53">
        <f t="shared" ca="1" si="5"/>
        <v>0</v>
      </c>
      <c r="L53">
        <f ca="1"/>
        <v>3.4191406678611112E-2</v>
      </c>
    </row>
    <row r="54" spans="2:12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7.5000000000000094E-2</v>
      </c>
      <c r="H54">
        <f ca="1"/>
        <v>7.6712649694740023E-2</v>
      </c>
      <c r="I54">
        <f ca="1">_xll.xBachelierImplied($C$2,$F$15,H54,B54+$C$5*$C$2)</f>
        <v>0.10366898700870936</v>
      </c>
      <c r="K54">
        <f t="shared" ca="1" si="5"/>
        <v>0</v>
      </c>
      <c r="L54">
        <f ca="1"/>
        <v>2.5714200238970999E-2</v>
      </c>
    </row>
    <row r="55" spans="2:12" x14ac:dyDescent="0.25">
      <c r="B55">
        <f t="shared" ref="B55:B72" ca="1" si="6">B54+$C$13</f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8.5000000000000089E-2</v>
      </c>
      <c r="H55">
        <f ca="1"/>
        <v>8.6172393403518871E-2</v>
      </c>
      <c r="I55">
        <f ca="1">_xll.xBachelierImplied($C$2,$F$15,H55,B55+$C$5*$C$2)</f>
        <v>0.10511034218336229</v>
      </c>
      <c r="K55">
        <f t="shared" ca="1" si="5"/>
        <v>0</v>
      </c>
      <c r="L55">
        <f ca="1"/>
        <v>1.8921139453566126E-2</v>
      </c>
    </row>
    <row r="56" spans="2:12" x14ac:dyDescent="0.25">
      <c r="B56">
        <f t="shared" ca="1" si="6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9.5000000000000084E-2</v>
      </c>
      <c r="H56">
        <f ca="1"/>
        <v>9.5795063006277409E-2</v>
      </c>
      <c r="I56">
        <f ca="1">_xll.xBachelierImplied($C$2,$F$15,H56,B56+$C$5*$C$2)</f>
        <v>0.10659346391408558</v>
      </c>
      <c r="K56">
        <f t="shared" ca="1" si="5"/>
        <v>0</v>
      </c>
      <c r="L56">
        <f ca="1"/>
        <v>1.3664033382994743E-2</v>
      </c>
    </row>
    <row r="57" spans="2:12" x14ac:dyDescent="0.25">
      <c r="B57">
        <f t="shared" ca="1" si="6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0.10500000000000008</v>
      </c>
      <c r="H57">
        <f ca="1"/>
        <v>0.10553459564054235</v>
      </c>
      <c r="I57">
        <f ca="1">_xll.xBachelierImplied($C$2,$F$15,H57,B57+$C$5*$C$2)</f>
        <v>0.10810506801743036</v>
      </c>
      <c r="K57">
        <f t="shared" ca="1" si="5"/>
        <v>0</v>
      </c>
      <c r="L57">
        <f ca="1"/>
        <v>9.7085631948411223E-3</v>
      </c>
    </row>
    <row r="58" spans="2:12" x14ac:dyDescent="0.25">
      <c r="B58">
        <f t="shared" ca="1" si="6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0.11500000000000007</v>
      </c>
      <c r="H58">
        <f ca="1"/>
        <v>0.11535667566391765</v>
      </c>
      <c r="I58">
        <f ca="1">_xll.xBachelierImplied($C$2,$F$15,H58,B58+$C$5*$C$2)</f>
        <v>0.10963502213688228</v>
      </c>
      <c r="K58">
        <f t="shared" ca="1" si="5"/>
        <v>0</v>
      </c>
      <c r="L58">
        <f ca="1"/>
        <v>6.8008987901761794E-3</v>
      </c>
    </row>
    <row r="59" spans="2:12" x14ac:dyDescent="0.25">
      <c r="B59">
        <f t="shared" ca="1" si="6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0.12500000000000006</v>
      </c>
      <c r="H59">
        <f ca="1"/>
        <v>0.125236284779637</v>
      </c>
      <c r="I59">
        <f ca="1">_xll.xBachelierImplied($C$2,$F$15,H59,B59+$C$5*$C$2)</f>
        <v>0.11117560001082885</v>
      </c>
      <c r="K59">
        <f t="shared" ca="1" si="5"/>
        <v>0</v>
      </c>
      <c r="L59">
        <f ca="1"/>
        <v>4.7048939292680132E-3</v>
      </c>
    </row>
    <row r="60" spans="2:12" x14ac:dyDescent="0.25">
      <c r="B60">
        <f t="shared" ca="1" si="6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0.13500000000000006</v>
      </c>
      <c r="H60">
        <f ca="1"/>
        <v>0.13515551353511951</v>
      </c>
      <c r="I60">
        <f ca="1">_xll.xBachelierImplied($C$2,$F$15,H60,B60+$C$5*$C$2)</f>
        <v>0.11272089762425745</v>
      </c>
      <c r="K60">
        <f t="shared" ca="1" si="5"/>
        <v>0</v>
      </c>
      <c r="L60">
        <f ca="1"/>
        <v>3.2189922332748217E-3</v>
      </c>
    </row>
    <row r="61" spans="2:12" x14ac:dyDescent="0.25">
      <c r="B61">
        <f t="shared" ca="1" si="6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0.14500000000000007</v>
      </c>
      <c r="H61">
        <f ca="1"/>
        <v>0.14510174097891082</v>
      </c>
      <c r="I61">
        <f ca="1">_xll.xBachelierImplied($C$2,$F$15,H61,B61+$C$5*$C$2)</f>
        <v>0.1142663683900547</v>
      </c>
      <c r="K61">
        <f t="shared" ca="1" si="5"/>
        <v>0</v>
      </c>
      <c r="L61">
        <f ca="1"/>
        <v>2.1806777329068097E-3</v>
      </c>
    </row>
    <row r="62" spans="2:12" x14ac:dyDescent="0.25">
      <c r="B62">
        <f t="shared" ca="1" si="6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0.15500000000000008</v>
      </c>
      <c r="H62">
        <f ca="1"/>
        <v>0.15506619326803928</v>
      </c>
      <c r="I62">
        <f ca="1">_xll.xBachelierImplied($C$2,$F$15,H62,B62+$C$5*$C$2)</f>
        <v>0.11580842332687763</v>
      </c>
      <c r="K62">
        <f t="shared" ca="1" si="5"/>
        <v>0</v>
      </c>
      <c r="L62">
        <f ca="1"/>
        <v>1.4641818918544403E-3</v>
      </c>
    </row>
    <row r="63" spans="2:12" x14ac:dyDescent="0.25">
      <c r="B63">
        <f t="shared" ca="1" si="6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0.16500000000000009</v>
      </c>
      <c r="H63">
        <f ca="1"/>
        <v>0.16504284321918863</v>
      </c>
      <c r="I63">
        <f ca="1">_xll.xBachelierImplied($C$2,$F$15,H63,B63+$C$5*$C$2)</f>
        <v>0.11734401369368236</v>
      </c>
      <c r="K63">
        <f t="shared" ca="1" si="5"/>
        <v>0</v>
      </c>
      <c r="L63">
        <f ca="1"/>
        <v>9.7517394631637007E-4</v>
      </c>
    </row>
    <row r="64" spans="2:12" x14ac:dyDescent="0.25">
      <c r="B64">
        <f t="shared" ca="1" si="6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0.1750000000000001</v>
      </c>
      <c r="H64">
        <f ca="1"/>
        <v>0.17502759363619014</v>
      </c>
      <c r="I64">
        <f ca="1">_xll.xBachelierImplied($C$2,$F$15,H64,B64+$C$5*$C$2)</f>
        <v>0.11887003590287078</v>
      </c>
      <c r="K64">
        <f t="shared" ca="1" si="5"/>
        <v>0</v>
      </c>
      <c r="L64">
        <f ca="1"/>
        <v>6.4463499265006343E-4</v>
      </c>
    </row>
    <row r="65" spans="2:12" x14ac:dyDescent="0.25">
      <c r="B65">
        <f t="shared" ca="1" si="6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0.18500000000000011</v>
      </c>
      <c r="H65">
        <f ca="1"/>
        <v>0.1850176848677737</v>
      </c>
      <c r="I65">
        <f ca="1">_xll.xBachelierImplied($C$2,$F$15,H65,B65+$C$5*$C$2)</f>
        <v>0.12038219808618458</v>
      </c>
      <c r="K65">
        <f t="shared" ca="1" si="5"/>
        <v>0</v>
      </c>
      <c r="L65">
        <f ca="1"/>
        <v>4.2307143730523794E-4</v>
      </c>
    </row>
    <row r="66" spans="2:12" x14ac:dyDescent="0.25">
      <c r="B66">
        <f t="shared" ca="1" si="6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0.19500000000000012</v>
      </c>
      <c r="H66">
        <f ca="1"/>
        <v>0.19501127296538073</v>
      </c>
      <c r="I66">
        <f ca="1">_xll.xBachelierImplied($C$2,$F$15,H66,B66+$C$5*$C$2)</f>
        <v>0.12187247937727237</v>
      </c>
      <c r="K66">
        <f t="shared" ca="1" si="5"/>
        <v>0</v>
      </c>
      <c r="L66">
        <f ca="1"/>
        <v>2.7557043356727485E-4</v>
      </c>
    </row>
    <row r="67" spans="2:12" x14ac:dyDescent="0.25">
      <c r="B67">
        <f t="shared" ca="1" si="6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0.20500000000000013</v>
      </c>
      <c r="H67">
        <f ca="1"/>
        <v>0.20500713389188041</v>
      </c>
      <c r="I67">
        <f ca="1">_xll.xBachelierImplied($C$2,$F$15,H67,B67+$C$5*$C$2)</f>
        <v>0.12332300647298129</v>
      </c>
      <c r="K67">
        <f t="shared" ca="1" si="5"/>
        <v>0</v>
      </c>
      <c r="L67">
        <f ca="1"/>
        <v>1.7782672997708151E-4</v>
      </c>
    </row>
    <row r="68" spans="2:12" x14ac:dyDescent="0.25">
      <c r="B68">
        <f t="shared" ca="1" si="6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0.21500000000000014</v>
      </c>
      <c r="H68">
        <f ca="1"/>
        <v>0.21500445866044449</v>
      </c>
      <c r="I68">
        <f ca="1">_xll.xBachelierImplied($C$2,$F$15,H68,B68+$C$5*$C$2)</f>
        <v>0.12469079120412173</v>
      </c>
      <c r="K68">
        <f t="shared" ca="1" si="5"/>
        <v>0</v>
      </c>
      <c r="L68">
        <f ca="1"/>
        <v>1.1307948697219589E-4</v>
      </c>
    </row>
    <row r="69" spans="2:12" x14ac:dyDescent="0.25">
      <c r="B69">
        <f t="shared" ca="1" si="6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0.22500000000000014</v>
      </c>
      <c r="H69">
        <f ca="1"/>
        <v>0.22500271270179995</v>
      </c>
      <c r="I69">
        <f ca="1">_xll.xBachelierImplied($C$2,$F$15,H69,B69+$C$5*$C$2)</f>
        <v>0.12591627079214818</v>
      </c>
      <c r="K69">
        <f t="shared" ca="1" si="5"/>
        <v>0</v>
      </c>
      <c r="L69">
        <f ca="1"/>
        <v>6.9816372301885823E-5</v>
      </c>
    </row>
    <row r="70" spans="2:12" x14ac:dyDescent="0.25">
      <c r="B70">
        <f t="shared" ca="1" si="6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0.23500000000000015</v>
      </c>
      <c r="H70">
        <f ca="1"/>
        <v>0.23500153966211862</v>
      </c>
      <c r="I70">
        <f ca="1">_xll.xBachelierImplied($C$2,$F$15,H70,B70+$C$5*$C$2)</f>
        <v>0.12735507588372252</v>
      </c>
      <c r="K70">
        <f t="shared" ca="1" si="5"/>
        <v>0</v>
      </c>
      <c r="L70">
        <f ca="1"/>
        <v>4.0081299345909806E-5</v>
      </c>
    </row>
    <row r="71" spans="2:12" x14ac:dyDescent="0.25">
      <c r="B71">
        <f t="shared" ca="1" si="6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0.24500000000000016</v>
      </c>
      <c r="H71">
        <f ca="1"/>
        <v>0.24500069516729778</v>
      </c>
      <c r="I71">
        <f ca="1">_xll.xBachelierImplied($C$2,$F$15,H71,B71+$C$5*$C$2)</f>
        <v>0.1290292694660693</v>
      </c>
      <c r="K71">
        <f t="shared" ca="1" si="5"/>
        <v>0</v>
      </c>
      <c r="L71">
        <f ca="1"/>
        <v>1.8230416160677245E-5</v>
      </c>
    </row>
    <row r="72" spans="2:12" x14ac:dyDescent="0.25">
      <c r="B72">
        <f t="shared" ca="1" si="6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0.25500000000000017</v>
      </c>
      <c r="H72">
        <f ca="1"/>
        <v>0.25500000000000017</v>
      </c>
      <c r="I72">
        <f ca="1">_xll.xBachelierImplied($C$2,$F$15,H72,B72+$C$5*$C$2)</f>
        <v>0</v>
      </c>
      <c r="K72">
        <f t="shared" ca="1" si="5"/>
        <v>0</v>
      </c>
      <c r="L72">
        <f ca="1"/>
        <v>8.5337804477576812E-5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Patrik Rauff</cp:lastModifiedBy>
  <dcterms:created xsi:type="dcterms:W3CDTF">2022-12-06T09:00:54Z</dcterms:created>
  <dcterms:modified xsi:type="dcterms:W3CDTF">2022-12-16T09:02:17Z</dcterms:modified>
</cp:coreProperties>
</file>