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i\Desktop\STUDIA_AIR\III_rok\VI_semestr\Inzynierka\pliki_kamera\"/>
    </mc:Choice>
  </mc:AlternateContent>
  <xr:revisionPtr revIDLastSave="0" documentId="13_ncr:1_{0EE9C6E0-A53F-4913-90F5-A84BED71F3E0}" xr6:coauthVersionLast="47" xr6:coauthVersionMax="47" xr10:uidLastSave="{00000000-0000-0000-0000-000000000000}"/>
  <bookViews>
    <workbookView xWindow="11520" yWindow="0" windowWidth="11520" windowHeight="12360" xr2:uid="{13F653FE-F4B6-489A-B513-AD6C23952361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" l="1"/>
  <c r="U156" i="1"/>
  <c r="T156" i="1"/>
  <c r="S156" i="1"/>
  <c r="J156" i="1"/>
  <c r="I156" i="1"/>
  <c r="H156" i="1"/>
  <c r="U315" i="1"/>
  <c r="T315" i="1"/>
  <c r="S315" i="1"/>
  <c r="I315" i="1"/>
  <c r="D315" i="1"/>
  <c r="J315" i="1"/>
  <c r="H315" i="1"/>
  <c r="U311" i="1"/>
  <c r="T311" i="1"/>
  <c r="N311" i="1"/>
  <c r="J311" i="1"/>
  <c r="I311" i="1"/>
  <c r="C311" i="1"/>
  <c r="Q306" i="1"/>
  <c r="N306" i="1"/>
  <c r="T306" i="1" s="1"/>
  <c r="U306" i="1" s="1"/>
  <c r="H306" i="1"/>
  <c r="J306" i="1" s="1"/>
  <c r="C306" i="1"/>
  <c r="Q301" i="1"/>
  <c r="N301" i="1"/>
  <c r="F301" i="1"/>
  <c r="I301" i="1" s="1"/>
  <c r="C301" i="1"/>
  <c r="H301" i="1" s="1"/>
  <c r="Q296" i="1"/>
  <c r="N296" i="1"/>
  <c r="S296" i="1" s="1"/>
  <c r="F296" i="1"/>
  <c r="C296" i="1"/>
  <c r="Q291" i="1"/>
  <c r="N291" i="1"/>
  <c r="F291" i="1"/>
  <c r="C291" i="1"/>
  <c r="Q286" i="1"/>
  <c r="N286" i="1"/>
  <c r="F286" i="1"/>
  <c r="C286" i="1"/>
  <c r="N281" i="1"/>
  <c r="T281" i="1" s="1"/>
  <c r="U281" i="1" s="1"/>
  <c r="F281" i="1"/>
  <c r="C281" i="1"/>
  <c r="N276" i="1"/>
  <c r="T276" i="1" s="1"/>
  <c r="U276" i="1" s="1"/>
  <c r="F276" i="1"/>
  <c r="C276" i="1"/>
  <c r="Q271" i="1"/>
  <c r="N271" i="1"/>
  <c r="C271" i="1"/>
  <c r="I271" i="1" s="1"/>
  <c r="J271" i="1" s="1"/>
  <c r="N266" i="1"/>
  <c r="T266" i="1" s="1"/>
  <c r="U266" i="1" s="1"/>
  <c r="F266" i="1"/>
  <c r="C266" i="1"/>
  <c r="Q261" i="1"/>
  <c r="N261" i="1"/>
  <c r="F261" i="1"/>
  <c r="C261" i="1"/>
  <c r="Q256" i="1"/>
  <c r="N256" i="1"/>
  <c r="F256" i="1"/>
  <c r="C256" i="1"/>
  <c r="Q251" i="1"/>
  <c r="N251" i="1"/>
  <c r="F251" i="1"/>
  <c r="C251" i="1"/>
  <c r="Q246" i="1"/>
  <c r="N246" i="1"/>
  <c r="F246" i="1"/>
  <c r="C246" i="1"/>
  <c r="Q241" i="1"/>
  <c r="N241" i="1"/>
  <c r="C241" i="1"/>
  <c r="I241" i="1" s="1"/>
  <c r="J241" i="1" s="1"/>
  <c r="Q236" i="1"/>
  <c r="N236" i="1"/>
  <c r="F236" i="1"/>
  <c r="C236" i="1"/>
  <c r="Q231" i="1"/>
  <c r="N231" i="1"/>
  <c r="F231" i="1"/>
  <c r="C231" i="1"/>
  <c r="N226" i="1"/>
  <c r="T226" i="1" s="1"/>
  <c r="U226" i="1" s="1"/>
  <c r="F226" i="1"/>
  <c r="C226" i="1"/>
  <c r="Q221" i="1"/>
  <c r="N221" i="1"/>
  <c r="F221" i="1"/>
  <c r="C221" i="1"/>
  <c r="T216" i="1"/>
  <c r="U216" i="1" s="1"/>
  <c r="F216" i="1"/>
  <c r="C216" i="1"/>
  <c r="T211" i="1"/>
  <c r="U211" i="1" s="1"/>
  <c r="C211" i="1"/>
  <c r="I211" i="1" s="1"/>
  <c r="J211" i="1" s="1"/>
  <c r="N206" i="1"/>
  <c r="I206" i="1"/>
  <c r="J206" i="1" s="1"/>
  <c r="T201" i="1"/>
  <c r="U201" i="1" s="1"/>
  <c r="I201" i="1"/>
  <c r="J201" i="1" s="1"/>
  <c r="I196" i="1"/>
  <c r="H196" i="1"/>
  <c r="U191" i="1"/>
  <c r="J191" i="1"/>
  <c r="T186" i="1"/>
  <c r="U186" i="1" s="1"/>
  <c r="J186" i="1"/>
  <c r="U181" i="1"/>
  <c r="I181" i="1"/>
  <c r="J181" i="1" s="1"/>
  <c r="U176" i="1"/>
  <c r="T171" i="1"/>
  <c r="U171" i="1" s="1"/>
  <c r="J171" i="1"/>
  <c r="N152" i="1"/>
  <c r="I152" i="1"/>
  <c r="H152" i="1"/>
  <c r="N147" i="1"/>
  <c r="T147" i="1" s="1"/>
  <c r="U147" i="1" s="1"/>
  <c r="C147" i="1"/>
  <c r="I147" i="1" s="1"/>
  <c r="N142" i="1"/>
  <c r="T142" i="1" s="1"/>
  <c r="U142" i="1" s="1"/>
  <c r="C142" i="1"/>
  <c r="H142" i="1" s="1"/>
  <c r="C137" i="1"/>
  <c r="I137" i="1" s="1"/>
  <c r="N132" i="1"/>
  <c r="C132" i="1"/>
  <c r="I132" i="1" s="1"/>
  <c r="T127" i="1"/>
  <c r="U127" i="1" s="1"/>
  <c r="C127" i="1"/>
  <c r="H127" i="1" s="1"/>
  <c r="N122" i="1"/>
  <c r="F122" i="1"/>
  <c r="C122" i="1"/>
  <c r="N113" i="1"/>
  <c r="T113" i="1" s="1"/>
  <c r="U113" i="1" s="1"/>
  <c r="F113" i="1"/>
  <c r="D113" i="1"/>
  <c r="C113" i="1"/>
  <c r="N108" i="1"/>
  <c r="T108" i="1" s="1"/>
  <c r="U108" i="1" s="1"/>
  <c r="C108" i="1"/>
  <c r="I108" i="1" s="1"/>
  <c r="N103" i="1"/>
  <c r="T103" i="1" s="1"/>
  <c r="U103" i="1" s="1"/>
  <c r="C103" i="1"/>
  <c r="I103" i="1" s="1"/>
  <c r="N98" i="1"/>
  <c r="T98" i="1" s="1"/>
  <c r="U98" i="1" s="1"/>
  <c r="C98" i="1"/>
  <c r="I98" i="1" s="1"/>
  <c r="N93" i="1"/>
  <c r="T93" i="1" s="1"/>
  <c r="C93" i="1"/>
  <c r="I93" i="1" s="1"/>
  <c r="N88" i="1"/>
  <c r="T88" i="1" s="1"/>
  <c r="C88" i="1"/>
  <c r="H88" i="1" s="1"/>
  <c r="N83" i="1"/>
  <c r="T83" i="1" s="1"/>
  <c r="C83" i="1"/>
  <c r="H83" i="1" s="1"/>
  <c r="N78" i="1"/>
  <c r="T78" i="1" s="1"/>
  <c r="C78" i="1"/>
  <c r="N73" i="1"/>
  <c r="C73" i="1"/>
  <c r="H73" i="1" s="1"/>
  <c r="N68" i="1"/>
  <c r="C68" i="1"/>
  <c r="I68" i="1" s="1"/>
  <c r="N63" i="1"/>
  <c r="C63" i="1"/>
  <c r="H63" i="1" s="1"/>
  <c r="J63" i="1" s="1"/>
  <c r="N58" i="1"/>
  <c r="T58" i="1" s="1"/>
  <c r="C58" i="1"/>
  <c r="H58" i="1" s="1"/>
  <c r="J58" i="1" s="1"/>
  <c r="N53" i="1"/>
  <c r="T53" i="1" s="1"/>
  <c r="C53" i="1"/>
  <c r="I53" i="1" s="1"/>
  <c r="N48" i="1"/>
  <c r="S48" i="1" s="1"/>
  <c r="C48" i="1"/>
  <c r="H48" i="1" s="1"/>
  <c r="J48" i="1" s="1"/>
  <c r="N43" i="1"/>
  <c r="S43" i="1" s="1"/>
  <c r="C43" i="1"/>
  <c r="H43" i="1" s="1"/>
  <c r="N38" i="1"/>
  <c r="S38" i="1" s="1"/>
  <c r="H38" i="1"/>
  <c r="J38" i="1" s="1"/>
  <c r="N33" i="1"/>
  <c r="T33" i="1" s="1"/>
  <c r="C33" i="1"/>
  <c r="I33" i="1" s="1"/>
  <c r="N28" i="1"/>
  <c r="T28" i="1" s="1"/>
  <c r="C28" i="1"/>
  <c r="I28" i="1" s="1"/>
  <c r="N13" i="1"/>
  <c r="T13" i="1" s="1"/>
  <c r="Q8" i="1"/>
  <c r="Q153" i="1" s="1"/>
  <c r="O8" i="1"/>
  <c r="O153" i="1" s="1"/>
  <c r="N8" i="1"/>
  <c r="D23" i="1"/>
  <c r="C23" i="1"/>
  <c r="I23" i="1" s="1"/>
  <c r="C13" i="1"/>
  <c r="H13" i="1" s="1"/>
  <c r="F18" i="1"/>
  <c r="D18" i="1"/>
  <c r="C18" i="1"/>
  <c r="C8" i="1"/>
  <c r="O312" i="1"/>
  <c r="D312" i="1"/>
  <c r="T296" i="1" l="1"/>
  <c r="I291" i="1"/>
  <c r="J291" i="1" s="1"/>
  <c r="J301" i="1"/>
  <c r="T301" i="1"/>
  <c r="I286" i="1"/>
  <c r="J286" i="1" s="1"/>
  <c r="I296" i="1"/>
  <c r="J296" i="1" s="1"/>
  <c r="S301" i="1"/>
  <c r="U301" i="1" s="1"/>
  <c r="U296" i="1"/>
  <c r="T291" i="1"/>
  <c r="T286" i="1"/>
  <c r="S291" i="1"/>
  <c r="U291" i="1" s="1"/>
  <c r="I281" i="1"/>
  <c r="J281" i="1" s="1"/>
  <c r="S286" i="1"/>
  <c r="I276" i="1"/>
  <c r="J276" i="1" s="1"/>
  <c r="T271" i="1"/>
  <c r="S271" i="1"/>
  <c r="I256" i="1"/>
  <c r="I266" i="1"/>
  <c r="J266" i="1" s="1"/>
  <c r="T256" i="1"/>
  <c r="I261" i="1"/>
  <c r="J261" i="1" s="1"/>
  <c r="T261" i="1"/>
  <c r="U261" i="1" s="1"/>
  <c r="H256" i="1"/>
  <c r="I251" i="1"/>
  <c r="I231" i="1"/>
  <c r="J231" i="1" s="1"/>
  <c r="S256" i="1"/>
  <c r="T251" i="1"/>
  <c r="U251" i="1" s="1"/>
  <c r="I246" i="1"/>
  <c r="H251" i="1"/>
  <c r="H246" i="1"/>
  <c r="T246" i="1"/>
  <c r="I226" i="1"/>
  <c r="J226" i="1" s="1"/>
  <c r="T236" i="1"/>
  <c r="U236" i="1" s="1"/>
  <c r="T241" i="1"/>
  <c r="S246" i="1"/>
  <c r="I236" i="1"/>
  <c r="J236" i="1" s="1"/>
  <c r="S241" i="1"/>
  <c r="I221" i="1"/>
  <c r="J221" i="1" s="1"/>
  <c r="T231" i="1"/>
  <c r="U231" i="1" s="1"/>
  <c r="T221" i="1"/>
  <c r="U221" i="1" s="1"/>
  <c r="F312" i="1"/>
  <c r="Q312" i="1"/>
  <c r="I216" i="1"/>
  <c r="N312" i="1"/>
  <c r="H216" i="1"/>
  <c r="C312" i="1"/>
  <c r="T206" i="1"/>
  <c r="U206" i="1" s="1"/>
  <c r="J196" i="1"/>
  <c r="H137" i="1"/>
  <c r="J137" i="1" s="1"/>
  <c r="J152" i="1"/>
  <c r="H147" i="1"/>
  <c r="I142" i="1"/>
  <c r="J142" i="1" s="1"/>
  <c r="I127" i="1"/>
  <c r="H132" i="1"/>
  <c r="J132" i="1" s="1"/>
  <c r="I113" i="1"/>
  <c r="I122" i="1"/>
  <c r="H122" i="1"/>
  <c r="H113" i="1"/>
  <c r="H108" i="1"/>
  <c r="J108" i="1" s="1"/>
  <c r="H103" i="1"/>
  <c r="J103" i="1" s="1"/>
  <c r="H98" i="1"/>
  <c r="J98" i="1" s="1"/>
  <c r="H93" i="1"/>
  <c r="J93" i="1" s="1"/>
  <c r="S93" i="1"/>
  <c r="U93" i="1" s="1"/>
  <c r="I88" i="1"/>
  <c r="J88" i="1" s="1"/>
  <c r="S88" i="1"/>
  <c r="U88" i="1" s="1"/>
  <c r="I83" i="1"/>
  <c r="J83" i="1" s="1"/>
  <c r="I73" i="1"/>
  <c r="J73" i="1" s="1"/>
  <c r="S83" i="1"/>
  <c r="U83" i="1" s="1"/>
  <c r="S78" i="1"/>
  <c r="H68" i="1"/>
  <c r="J68" i="1" s="1"/>
  <c r="S58" i="1"/>
  <c r="U58" i="1" s="1"/>
  <c r="H53" i="1"/>
  <c r="J53" i="1" s="1"/>
  <c r="I43" i="1"/>
  <c r="J43" i="1" s="1"/>
  <c r="S53" i="1"/>
  <c r="U53" i="1" s="1"/>
  <c r="T48" i="1"/>
  <c r="U48" i="1" s="1"/>
  <c r="T43" i="1"/>
  <c r="U43" i="1" s="1"/>
  <c r="T38" i="1"/>
  <c r="U38" i="1" s="1"/>
  <c r="I18" i="1"/>
  <c r="T8" i="1"/>
  <c r="H33" i="1"/>
  <c r="J33" i="1" s="1"/>
  <c r="S33" i="1"/>
  <c r="U33" i="1" s="1"/>
  <c r="H28" i="1"/>
  <c r="J28" i="1" s="1"/>
  <c r="S28" i="1"/>
  <c r="U28" i="1" s="1"/>
  <c r="S8" i="1"/>
  <c r="H23" i="1"/>
  <c r="J23" i="1" s="1"/>
  <c r="S13" i="1"/>
  <c r="N153" i="1"/>
  <c r="N156" i="1" s="1"/>
  <c r="H18" i="1"/>
  <c r="H8" i="1"/>
  <c r="I8" i="1"/>
  <c r="D153" i="1"/>
  <c r="F153" i="1"/>
  <c r="C153" i="1"/>
  <c r="U271" i="1" l="1"/>
  <c r="U286" i="1"/>
  <c r="J256" i="1"/>
  <c r="U256" i="1"/>
  <c r="J251" i="1"/>
  <c r="J246" i="1"/>
  <c r="U246" i="1"/>
  <c r="U241" i="1"/>
  <c r="Q315" i="1"/>
  <c r="E315" i="1"/>
  <c r="J216" i="1"/>
  <c r="O315" i="1"/>
  <c r="N315" i="1"/>
  <c r="B315" i="1"/>
  <c r="C315" i="1"/>
  <c r="J122" i="1"/>
  <c r="J113" i="1"/>
  <c r="J18" i="1"/>
  <c r="U8" i="1"/>
  <c r="Q156" i="1"/>
  <c r="O156" i="1"/>
  <c r="P156" i="1" s="1"/>
  <c r="B156" i="1"/>
  <c r="J8" i="1"/>
  <c r="C156" i="1"/>
  <c r="E156" i="1"/>
  <c r="P315" i="1" l="1"/>
  <c r="D156" i="1"/>
</calcChain>
</file>

<file path=xl/sharedStrings.xml><?xml version="1.0" encoding="utf-8"?>
<sst xmlns="http://schemas.openxmlformats.org/spreadsheetml/2006/main" count="448" uniqueCount="24">
  <si>
    <t>Yolov8</t>
  </si>
  <si>
    <t>Oświetlenie naturalne</t>
  </si>
  <si>
    <t>Lp.</t>
  </si>
  <si>
    <t>TP</t>
  </si>
  <si>
    <t>FP</t>
  </si>
  <si>
    <t>TN</t>
  </si>
  <si>
    <t>FN</t>
  </si>
  <si>
    <t>Oświetlenie sztuczne</t>
  </si>
  <si>
    <t>Yolov10</t>
  </si>
  <si>
    <t>threshold cf = 60%</t>
  </si>
  <si>
    <t>SUMA</t>
  </si>
  <si>
    <t>Klasa</t>
  </si>
  <si>
    <t>czworokat</t>
  </si>
  <si>
    <t>szesciokat</t>
  </si>
  <si>
    <t>osmiokat</t>
  </si>
  <si>
    <t>dwunastokat</t>
  </si>
  <si>
    <t>Metryki</t>
  </si>
  <si>
    <t>Precision</t>
  </si>
  <si>
    <t>Recall</t>
  </si>
  <si>
    <t>F1 score</t>
  </si>
  <si>
    <t>Accuracy</t>
  </si>
  <si>
    <t>F1 Score</t>
  </si>
  <si>
    <t>?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</si>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</sst>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/>
    <xf numFmtId="0" fontId="1" fillId="0" borderId="2" xfId="0" applyFont="1" applyBorder="1"/>
    <xf numFmtId="0" fontId="0" fillId="2" borderId="4" xfId="0" applyFill="1" applyBorder="1"/>
    <xf numFmtId="0" fontId="0" fillId="0" borderId="7" xfId="0" applyBorder="1" applyAlignment="1">
      <alignment horizontal="center" vertical="center"/>
    </xf>
    <xf numFmtId="0" fontId="0" fillId="2" borderId="7" xfId="0" applyFill="1" applyBorder="1"/>
    <xf numFmtId="0" fontId="0" fillId="2" borderId="12" xfId="0" applyFill="1" applyBorder="1"/>
    <xf numFmtId="0" fontId="0" fillId="0" borderId="6" xfId="0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3" borderId="0" xfId="0" applyFill="1" applyBorder="1"/>
    <xf numFmtId="0" fontId="0" fillId="2" borderId="15" xfId="0" applyFill="1" applyBorder="1"/>
    <xf numFmtId="0" fontId="1" fillId="0" borderId="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CC05-6FAA-4A1B-A77B-98A20C7B20D5}">
  <dimension ref="A1:V315"/>
  <sheetViews>
    <sheetView tabSelected="1" topLeftCell="I304" workbookViewId="0">
      <selection activeCell="O323" sqref="O323"/>
    </sheetView>
  </sheetViews>
  <sheetFormatPr defaultRowHeight="14.4" x14ac:dyDescent="0.3"/>
  <cols>
    <col min="2" max="2" width="15.77734375" bestFit="1" customWidth="1"/>
    <col min="3" max="3" width="9.88671875" customWidth="1"/>
    <col min="4" max="4" width="9" customWidth="1"/>
    <col min="5" max="5" width="9.5546875" customWidth="1"/>
    <col min="6" max="12" width="10" customWidth="1"/>
    <col min="13" max="13" width="9.44140625" customWidth="1"/>
  </cols>
  <sheetData>
    <row r="1" spans="1:21" x14ac:dyDescent="0.3">
      <c r="A1" s="1" t="s">
        <v>0</v>
      </c>
      <c r="B1" t="s">
        <v>9</v>
      </c>
    </row>
    <row r="2" spans="1:21" x14ac:dyDescent="0.3">
      <c r="A2" t="s">
        <v>1</v>
      </c>
      <c r="H2" s="21" t="s">
        <v>16</v>
      </c>
      <c r="I2" s="22"/>
      <c r="J2" s="23"/>
      <c r="K2" s="32"/>
      <c r="N2" t="s">
        <v>7</v>
      </c>
      <c r="S2" s="21" t="s">
        <v>16</v>
      </c>
      <c r="T2" s="22"/>
      <c r="U2" s="23"/>
    </row>
    <row r="3" spans="1:21" x14ac:dyDescent="0.3">
      <c r="A3" s="11" t="s">
        <v>2</v>
      </c>
      <c r="B3" s="11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37" t="s">
        <v>23</v>
      </c>
      <c r="H3" s="2" t="s">
        <v>17</v>
      </c>
      <c r="I3" s="2" t="s">
        <v>18</v>
      </c>
      <c r="J3" s="2" t="s">
        <v>21</v>
      </c>
      <c r="K3" s="33"/>
      <c r="L3" s="1"/>
      <c r="N3" s="1" t="s">
        <v>3</v>
      </c>
      <c r="O3" s="1" t="s">
        <v>4</v>
      </c>
      <c r="P3" s="1" t="s">
        <v>5</v>
      </c>
      <c r="Q3" s="1" t="s">
        <v>6</v>
      </c>
      <c r="R3" s="1" t="s">
        <v>23</v>
      </c>
      <c r="S3" s="2" t="s">
        <v>17</v>
      </c>
      <c r="T3" s="2" t="s">
        <v>18</v>
      </c>
      <c r="U3" s="2" t="s">
        <v>21</v>
      </c>
    </row>
    <row r="4" spans="1:21" x14ac:dyDescent="0.3">
      <c r="A4" s="26">
        <v>1</v>
      </c>
      <c r="B4" s="9" t="s">
        <v>12</v>
      </c>
      <c r="C4" s="10">
        <v>1</v>
      </c>
      <c r="D4" s="3"/>
      <c r="E4" s="3"/>
      <c r="F4" s="3"/>
      <c r="H4" s="19"/>
      <c r="I4" s="19"/>
      <c r="J4" s="19"/>
      <c r="K4" s="34"/>
      <c r="N4" s="3"/>
      <c r="O4" s="3"/>
      <c r="P4" s="3"/>
      <c r="Q4" s="3"/>
      <c r="S4" s="19"/>
      <c r="T4" s="19"/>
      <c r="U4" s="19"/>
    </row>
    <row r="5" spans="1:21" x14ac:dyDescent="0.3">
      <c r="A5" s="24"/>
      <c r="B5" s="9" t="s">
        <v>13</v>
      </c>
      <c r="C5" s="10">
        <v>1</v>
      </c>
      <c r="D5" s="3"/>
      <c r="E5" s="3"/>
      <c r="F5" s="3"/>
      <c r="H5" s="19"/>
      <c r="I5" s="19"/>
      <c r="J5" s="19"/>
      <c r="K5" s="34"/>
      <c r="N5" s="3"/>
      <c r="O5" s="3"/>
      <c r="P5" s="3"/>
      <c r="Q5" s="3"/>
      <c r="S5" s="19"/>
      <c r="T5" s="19"/>
      <c r="U5" s="19"/>
    </row>
    <row r="6" spans="1:21" x14ac:dyDescent="0.3">
      <c r="A6" s="24"/>
      <c r="B6" s="9" t="s">
        <v>14</v>
      </c>
      <c r="C6" s="10">
        <v>1</v>
      </c>
      <c r="D6" s="3"/>
      <c r="E6" s="3"/>
      <c r="F6" s="3"/>
      <c r="H6" s="19"/>
      <c r="I6" s="19"/>
      <c r="J6" s="19"/>
      <c r="K6" s="34"/>
      <c r="N6" s="10"/>
      <c r="O6" s="3"/>
      <c r="P6" s="3"/>
      <c r="Q6" s="3">
        <v>3</v>
      </c>
      <c r="S6" s="19"/>
      <c r="T6" s="19"/>
      <c r="U6" s="19"/>
    </row>
    <row r="7" spans="1:21" x14ac:dyDescent="0.3">
      <c r="A7" s="24"/>
      <c r="B7" s="9" t="s">
        <v>15</v>
      </c>
      <c r="C7" s="10">
        <v>1</v>
      </c>
      <c r="D7" s="5"/>
      <c r="E7" s="5"/>
      <c r="F7" s="5"/>
      <c r="H7" s="19"/>
      <c r="I7" s="19"/>
      <c r="J7" s="19"/>
      <c r="K7" s="34"/>
      <c r="N7" s="3">
        <v>3</v>
      </c>
      <c r="O7" s="3">
        <v>3</v>
      </c>
      <c r="P7" s="5"/>
      <c r="Q7" s="5"/>
      <c r="S7" s="19"/>
      <c r="T7" s="19"/>
      <c r="U7" s="19"/>
    </row>
    <row r="8" spans="1:21" ht="15" thickBot="1" x14ac:dyDescent="0.35">
      <c r="A8" s="25"/>
      <c r="B8" s="20" t="s">
        <v>10</v>
      </c>
      <c r="C8" s="15">
        <f>SUM(C4:C7)</f>
        <v>4</v>
      </c>
      <c r="D8" s="14"/>
      <c r="E8" s="14"/>
      <c r="F8" s="14"/>
      <c r="G8">
        <v>4.3499999999999996</v>
      </c>
      <c r="H8" s="19">
        <f>C8/(C8+D8)</f>
        <v>1</v>
      </c>
      <c r="I8" s="19">
        <f>C8/(C8+F8)</f>
        <v>1</v>
      </c>
      <c r="J8" s="19">
        <f>2*(H8*I8/(H8+I8))</f>
        <v>1</v>
      </c>
      <c r="K8" s="34"/>
      <c r="M8" s="1" t="s">
        <v>10</v>
      </c>
      <c r="N8" s="14">
        <f>SUM(N4:N7)</f>
        <v>3</v>
      </c>
      <c r="O8" s="14">
        <f>SUM(O4:O7)</f>
        <v>3</v>
      </c>
      <c r="P8" s="14"/>
      <c r="Q8" s="14">
        <f>SUM(Q4:Q7)</f>
        <v>3</v>
      </c>
      <c r="R8">
        <v>4.6100000000000003</v>
      </c>
      <c r="S8" s="19">
        <f>N8/(N8+O8)</f>
        <v>0.5</v>
      </c>
      <c r="T8" s="19">
        <f>N8/(N8+Q8)</f>
        <v>0.5</v>
      </c>
      <c r="U8" s="19">
        <f>2*(S8*T8/(S8+T8))</f>
        <v>0.5</v>
      </c>
    </row>
    <row r="9" spans="1:21" x14ac:dyDescent="0.3">
      <c r="A9" s="24">
        <v>2</v>
      </c>
      <c r="B9" s="8" t="s">
        <v>12</v>
      </c>
      <c r="C9" s="12">
        <v>1</v>
      </c>
      <c r="D9" s="12"/>
      <c r="E9" s="12"/>
      <c r="F9" s="12"/>
      <c r="H9" s="19"/>
      <c r="I9" s="19"/>
      <c r="J9" s="19"/>
      <c r="K9" s="34"/>
      <c r="N9" s="3"/>
      <c r="O9" s="3"/>
      <c r="P9" s="3"/>
      <c r="Q9" s="3"/>
      <c r="S9" s="19"/>
      <c r="T9" s="19"/>
      <c r="U9" s="19"/>
    </row>
    <row r="10" spans="1:21" x14ac:dyDescent="0.3">
      <c r="A10" s="24"/>
      <c r="B10" s="9" t="s">
        <v>13</v>
      </c>
      <c r="C10" s="3">
        <v>1</v>
      </c>
      <c r="D10" s="12"/>
      <c r="E10" s="3"/>
      <c r="F10" s="12"/>
      <c r="H10" s="19"/>
      <c r="I10" s="19"/>
      <c r="J10" s="19"/>
      <c r="K10" s="34"/>
      <c r="N10" s="3"/>
      <c r="O10" s="3"/>
      <c r="P10" s="3"/>
      <c r="Q10" s="3"/>
      <c r="S10" s="19"/>
      <c r="T10" s="19"/>
      <c r="U10" s="19"/>
    </row>
    <row r="11" spans="1:21" x14ac:dyDescent="0.3">
      <c r="A11" s="24"/>
      <c r="B11" s="9" t="s">
        <v>14</v>
      </c>
      <c r="C11" s="3">
        <v>1</v>
      </c>
      <c r="D11" s="12"/>
      <c r="E11" s="3"/>
      <c r="F11" s="12"/>
      <c r="H11" s="19"/>
      <c r="I11" s="19"/>
      <c r="J11" s="19"/>
      <c r="K11" s="34"/>
      <c r="N11" s="3">
        <v>5</v>
      </c>
      <c r="O11" s="3"/>
      <c r="P11" s="3"/>
      <c r="Q11" s="3"/>
      <c r="S11" s="19"/>
      <c r="T11" s="19"/>
      <c r="U11" s="19"/>
    </row>
    <row r="12" spans="1:21" x14ac:dyDescent="0.3">
      <c r="A12" s="24"/>
      <c r="B12" s="9" t="s">
        <v>15</v>
      </c>
      <c r="C12" s="3">
        <v>1</v>
      </c>
      <c r="D12" s="12"/>
      <c r="E12" s="3"/>
      <c r="F12" s="12"/>
      <c r="H12" s="19"/>
      <c r="I12" s="19"/>
      <c r="J12" s="19"/>
      <c r="K12" s="34"/>
      <c r="N12" s="5"/>
      <c r="O12" s="5"/>
      <c r="P12" s="5"/>
      <c r="Q12" s="5"/>
      <c r="S12" s="19"/>
      <c r="T12" s="19"/>
      <c r="U12" s="19"/>
    </row>
    <row r="13" spans="1:21" ht="15" thickBot="1" x14ac:dyDescent="0.35">
      <c r="A13" s="25"/>
      <c r="B13" s="20" t="s">
        <v>10</v>
      </c>
      <c r="C13" s="14">
        <f>SUM(C9:C12)</f>
        <v>4</v>
      </c>
      <c r="D13" s="14"/>
      <c r="E13" s="14"/>
      <c r="F13" s="14"/>
      <c r="G13">
        <v>4.87</v>
      </c>
      <c r="H13" s="19">
        <f>C13/(C13+D13)</f>
        <v>1</v>
      </c>
      <c r="I13" s="19">
        <v>1</v>
      </c>
      <c r="J13" s="19">
        <v>1</v>
      </c>
      <c r="K13" s="34"/>
      <c r="M13" s="1" t="s">
        <v>10</v>
      </c>
      <c r="N13" s="14">
        <f>SUM(N9:N12)</f>
        <v>5</v>
      </c>
      <c r="O13" s="14"/>
      <c r="P13" s="14"/>
      <c r="Q13" s="14"/>
      <c r="R13">
        <v>5.05</v>
      </c>
      <c r="S13" s="19">
        <f>N13/(N13+O13)</f>
        <v>1</v>
      </c>
      <c r="T13" s="19">
        <f>N13/(N13+Q13)</f>
        <v>1</v>
      </c>
      <c r="U13" s="19">
        <v>1</v>
      </c>
    </row>
    <row r="14" spans="1:21" x14ac:dyDescent="0.3">
      <c r="A14" s="24">
        <v>3</v>
      </c>
      <c r="B14" s="8" t="s">
        <v>12</v>
      </c>
      <c r="C14" s="12">
        <v>1</v>
      </c>
      <c r="D14" s="12">
        <v>1</v>
      </c>
      <c r="E14" s="12"/>
      <c r="F14" s="12"/>
      <c r="H14" s="19"/>
      <c r="I14" s="19"/>
      <c r="J14" s="19"/>
      <c r="K14" s="34"/>
      <c r="N14" s="3"/>
      <c r="O14" s="3"/>
      <c r="P14" s="3"/>
      <c r="Q14" s="3"/>
      <c r="S14" s="19"/>
      <c r="T14" s="19"/>
      <c r="U14" s="19"/>
    </row>
    <row r="15" spans="1:21" x14ac:dyDescent="0.3">
      <c r="A15" s="24"/>
      <c r="B15" s="9" t="s">
        <v>13</v>
      </c>
      <c r="C15" s="3">
        <v>1</v>
      </c>
      <c r="D15" s="3"/>
      <c r="E15" s="3"/>
      <c r="F15" s="3"/>
      <c r="H15" s="19"/>
      <c r="I15" s="19"/>
      <c r="J15" s="19"/>
      <c r="K15" s="34"/>
      <c r="N15" s="3">
        <v>5</v>
      </c>
      <c r="O15" s="3"/>
      <c r="P15" s="3"/>
      <c r="Q15" s="3"/>
      <c r="S15" s="19"/>
      <c r="T15" s="19"/>
      <c r="U15" s="19"/>
    </row>
    <row r="16" spans="1:21" x14ac:dyDescent="0.3">
      <c r="A16" s="24"/>
      <c r="B16" s="9" t="s">
        <v>14</v>
      </c>
      <c r="C16" s="3">
        <v>0</v>
      </c>
      <c r="D16" s="3">
        <v>0</v>
      </c>
      <c r="E16" s="3"/>
      <c r="F16" s="3">
        <v>1</v>
      </c>
      <c r="H16" s="19"/>
      <c r="I16" s="19"/>
      <c r="J16" s="19"/>
      <c r="K16" s="34"/>
      <c r="N16" s="3"/>
      <c r="O16" s="3"/>
      <c r="P16" s="3"/>
      <c r="Q16" s="3"/>
      <c r="S16" s="19"/>
      <c r="T16" s="19"/>
      <c r="U16" s="19"/>
    </row>
    <row r="17" spans="1:21" x14ac:dyDescent="0.3">
      <c r="A17" s="24"/>
      <c r="B17" s="9" t="s">
        <v>15</v>
      </c>
      <c r="C17" s="3">
        <v>1</v>
      </c>
      <c r="D17" s="3"/>
      <c r="E17" s="3"/>
      <c r="F17" s="3"/>
      <c r="H17" s="19"/>
      <c r="I17" s="19"/>
      <c r="J17" s="19"/>
      <c r="K17" s="34"/>
      <c r="N17" s="5"/>
      <c r="O17" s="5"/>
      <c r="P17" s="5"/>
      <c r="Q17" s="5"/>
      <c r="S17" s="19"/>
      <c r="T17" s="19"/>
      <c r="U17" s="19"/>
    </row>
    <row r="18" spans="1:21" ht="15" thickBot="1" x14ac:dyDescent="0.35">
      <c r="A18" s="25"/>
      <c r="B18" s="20" t="s">
        <v>10</v>
      </c>
      <c r="C18" s="14">
        <f>SUM(C14:C17)</f>
        <v>3</v>
      </c>
      <c r="D18" s="14">
        <f>SUM(D14:D17)</f>
        <v>1</v>
      </c>
      <c r="E18" s="14"/>
      <c r="F18" s="14">
        <f>SUM(F14:F17)</f>
        <v>1</v>
      </c>
      <c r="G18">
        <v>4.99</v>
      </c>
      <c r="H18" s="19">
        <f>C18/(C18+D18)</f>
        <v>0.75</v>
      </c>
      <c r="I18" s="19">
        <f>C18/(C18+F18)</f>
        <v>0.75</v>
      </c>
      <c r="J18" s="19">
        <f>2*(H18*I18/(H18+I18))</f>
        <v>0.75</v>
      </c>
      <c r="K18" s="34"/>
      <c r="M18" s="1" t="s">
        <v>10</v>
      </c>
      <c r="N18" s="14">
        <v>5</v>
      </c>
      <c r="O18" s="14"/>
      <c r="P18" s="14"/>
      <c r="Q18" s="14"/>
      <c r="R18">
        <v>5.12</v>
      </c>
      <c r="S18" s="19">
        <v>1</v>
      </c>
      <c r="T18" s="19">
        <v>1</v>
      </c>
      <c r="U18" s="19">
        <v>1</v>
      </c>
    </row>
    <row r="19" spans="1:21" x14ac:dyDescent="0.3">
      <c r="A19" s="24">
        <v>4</v>
      </c>
      <c r="B19" s="8" t="s">
        <v>12</v>
      </c>
      <c r="C19" s="12">
        <v>1</v>
      </c>
      <c r="D19" s="12">
        <v>1</v>
      </c>
      <c r="E19" s="12"/>
      <c r="F19" s="12"/>
      <c r="H19" s="19"/>
      <c r="I19" s="19"/>
      <c r="J19" s="19"/>
      <c r="K19" s="34"/>
      <c r="N19" s="3">
        <v>6</v>
      </c>
      <c r="O19" s="3"/>
      <c r="P19" s="3"/>
      <c r="Q19" s="3"/>
      <c r="S19" s="19"/>
      <c r="T19" s="19"/>
      <c r="U19" s="19"/>
    </row>
    <row r="20" spans="1:21" x14ac:dyDescent="0.3">
      <c r="A20" s="24"/>
      <c r="B20" s="9" t="s">
        <v>13</v>
      </c>
      <c r="C20" s="3">
        <v>1</v>
      </c>
      <c r="D20" s="3"/>
      <c r="E20" s="3"/>
      <c r="F20" s="3"/>
      <c r="H20" s="19"/>
      <c r="I20" s="19"/>
      <c r="J20" s="19"/>
      <c r="K20" s="34"/>
      <c r="N20" s="3"/>
      <c r="O20" s="3"/>
      <c r="P20" s="3"/>
      <c r="Q20" s="3"/>
      <c r="S20" s="19"/>
      <c r="T20" s="19"/>
      <c r="U20" s="19"/>
    </row>
    <row r="21" spans="1:21" x14ac:dyDescent="0.3">
      <c r="A21" s="24"/>
      <c r="B21" s="9" t="s">
        <v>14</v>
      </c>
      <c r="C21" s="3">
        <v>1</v>
      </c>
      <c r="D21" s="3"/>
      <c r="E21" s="3"/>
      <c r="F21" s="3"/>
      <c r="H21" s="19"/>
      <c r="I21" s="19"/>
      <c r="J21" s="19"/>
      <c r="K21" s="34"/>
      <c r="N21" s="3"/>
      <c r="O21" s="3"/>
      <c r="P21" s="3"/>
      <c r="Q21" s="3"/>
      <c r="S21" s="19"/>
      <c r="T21" s="19"/>
      <c r="U21" s="19"/>
    </row>
    <row r="22" spans="1:21" x14ac:dyDescent="0.3">
      <c r="A22" s="24"/>
      <c r="B22" s="9" t="s">
        <v>15</v>
      </c>
      <c r="C22" s="3">
        <v>1</v>
      </c>
      <c r="D22" s="3"/>
      <c r="E22" s="3"/>
      <c r="F22" s="3"/>
      <c r="H22" s="19"/>
      <c r="I22" s="19"/>
      <c r="J22" s="19"/>
      <c r="K22" s="34"/>
      <c r="N22" s="5"/>
      <c r="O22" s="5"/>
      <c r="P22" s="5"/>
      <c r="Q22" s="5"/>
      <c r="S22" s="19"/>
      <c r="T22" s="19"/>
      <c r="U22" s="19"/>
    </row>
    <row r="23" spans="1:21" ht="15" thickBot="1" x14ac:dyDescent="0.35">
      <c r="A23" s="25"/>
      <c r="B23" s="20" t="s">
        <v>10</v>
      </c>
      <c r="C23" s="14">
        <f>SUM(C19:C22)</f>
        <v>4</v>
      </c>
      <c r="D23" s="14">
        <f>SUM(D19:D22)</f>
        <v>1</v>
      </c>
      <c r="E23" s="14"/>
      <c r="F23" s="14"/>
      <c r="G23">
        <v>5.04</v>
      </c>
      <c r="H23" s="19">
        <f>C23/(C23+D23)</f>
        <v>0.8</v>
      </c>
      <c r="I23" s="19">
        <f>C23/(C23+F23)</f>
        <v>1</v>
      </c>
      <c r="J23" s="19">
        <f>2*(H23*I23/(H23+I23))</f>
        <v>0.88888888888888895</v>
      </c>
      <c r="K23" s="34"/>
      <c r="M23" s="1" t="s">
        <v>10</v>
      </c>
      <c r="N23" s="14">
        <v>6</v>
      </c>
      <c r="O23" s="14"/>
      <c r="P23" s="14"/>
      <c r="Q23" s="14"/>
      <c r="R23">
        <v>5.1100000000000003</v>
      </c>
      <c r="S23" s="19">
        <v>1</v>
      </c>
      <c r="T23" s="19">
        <v>1</v>
      </c>
      <c r="U23" s="19">
        <v>1</v>
      </c>
    </row>
    <row r="24" spans="1:21" x14ac:dyDescent="0.3">
      <c r="A24" s="24">
        <v>5</v>
      </c>
      <c r="B24" s="8" t="s">
        <v>12</v>
      </c>
      <c r="C24" s="12">
        <v>1</v>
      </c>
      <c r="D24" s="12">
        <v>2</v>
      </c>
      <c r="E24" s="12"/>
      <c r="F24" s="12"/>
      <c r="H24" s="19"/>
      <c r="I24" s="19"/>
      <c r="J24" s="19"/>
      <c r="K24" s="34"/>
      <c r="N24" s="3">
        <v>6</v>
      </c>
      <c r="O24" s="3">
        <v>1</v>
      </c>
      <c r="P24" s="3"/>
      <c r="Q24" s="3"/>
      <c r="S24" s="19"/>
      <c r="T24" s="19"/>
      <c r="U24" s="19"/>
    </row>
    <row r="25" spans="1:21" x14ac:dyDescent="0.3">
      <c r="A25" s="24"/>
      <c r="B25" s="9" t="s">
        <v>13</v>
      </c>
      <c r="C25" s="3">
        <v>1</v>
      </c>
      <c r="D25" s="3"/>
      <c r="E25" s="3"/>
      <c r="F25" s="3"/>
      <c r="H25" s="19"/>
      <c r="I25" s="19"/>
      <c r="J25" s="19"/>
      <c r="K25" s="34"/>
      <c r="N25" s="3">
        <v>2</v>
      </c>
      <c r="O25" s="3"/>
      <c r="P25" s="3"/>
      <c r="Q25" s="3"/>
      <c r="S25" s="19"/>
      <c r="T25" s="19"/>
      <c r="U25" s="19"/>
    </row>
    <row r="26" spans="1:21" x14ac:dyDescent="0.3">
      <c r="A26" s="24"/>
      <c r="B26" s="9" t="s">
        <v>14</v>
      </c>
      <c r="C26" s="3">
        <v>1</v>
      </c>
      <c r="D26" s="3"/>
      <c r="E26" s="3"/>
      <c r="F26" s="3"/>
      <c r="H26" s="19"/>
      <c r="I26" s="19"/>
      <c r="J26" s="19"/>
      <c r="K26" s="34"/>
      <c r="N26" s="3">
        <v>6</v>
      </c>
      <c r="O26" s="3"/>
      <c r="P26" s="3"/>
      <c r="Q26" s="3"/>
      <c r="S26" s="19"/>
      <c r="T26" s="19"/>
      <c r="U26" s="19"/>
    </row>
    <row r="27" spans="1:21" x14ac:dyDescent="0.3">
      <c r="A27" s="24"/>
      <c r="B27" s="9" t="s">
        <v>15</v>
      </c>
      <c r="C27" s="3">
        <v>1</v>
      </c>
      <c r="D27" s="5"/>
      <c r="E27" s="5"/>
      <c r="F27" s="5"/>
      <c r="H27" s="19"/>
      <c r="I27" s="19"/>
      <c r="J27" s="19"/>
      <c r="K27" s="34"/>
      <c r="N27" s="3">
        <v>5</v>
      </c>
      <c r="O27" s="5"/>
      <c r="P27" s="5"/>
      <c r="Q27" s="5"/>
      <c r="S27" s="19"/>
      <c r="T27" s="19"/>
      <c r="U27" s="19"/>
    </row>
    <row r="28" spans="1:21" ht="15" thickBot="1" x14ac:dyDescent="0.35">
      <c r="A28" s="25"/>
      <c r="B28" s="20" t="s">
        <v>10</v>
      </c>
      <c r="C28" s="14">
        <f>SUM(C24:C27)</f>
        <v>4</v>
      </c>
      <c r="D28" s="14">
        <v>2</v>
      </c>
      <c r="E28" s="14"/>
      <c r="F28" s="14"/>
      <c r="G28">
        <v>5.0599999999999996</v>
      </c>
      <c r="H28" s="19">
        <f>C28/(C28+D28)</f>
        <v>0.66666666666666663</v>
      </c>
      <c r="I28" s="19">
        <f>C28/(C28+F28)</f>
        <v>1</v>
      </c>
      <c r="J28" s="19">
        <f>2*(H28*I28/(H28+I28))</f>
        <v>0.8</v>
      </c>
      <c r="K28" s="34"/>
      <c r="M28" s="1" t="s">
        <v>10</v>
      </c>
      <c r="N28" s="14">
        <f>SUM(N24:N27)</f>
        <v>19</v>
      </c>
      <c r="O28" s="14">
        <v>1</v>
      </c>
      <c r="P28" s="14"/>
      <c r="Q28" s="14"/>
      <c r="R28">
        <v>5.1100000000000003</v>
      </c>
      <c r="S28" s="19">
        <f>N28/(N28+O28)</f>
        <v>0.95</v>
      </c>
      <c r="T28" s="19">
        <f>N28/(N28+Q28)</f>
        <v>1</v>
      </c>
      <c r="U28" s="19">
        <f>2*(S28*T28/(S28+T28))</f>
        <v>0.97435897435897434</v>
      </c>
    </row>
    <row r="29" spans="1:21" x14ac:dyDescent="0.3">
      <c r="A29" s="24">
        <v>6</v>
      </c>
      <c r="B29" s="8" t="s">
        <v>12</v>
      </c>
      <c r="C29" s="12">
        <v>0</v>
      </c>
      <c r="D29" s="12">
        <v>0</v>
      </c>
      <c r="E29" s="12"/>
      <c r="F29" s="12">
        <v>1</v>
      </c>
      <c r="H29" s="19"/>
      <c r="I29" s="19"/>
      <c r="J29" s="19"/>
      <c r="K29" s="34"/>
      <c r="N29" s="3">
        <v>6</v>
      </c>
      <c r="O29" s="3">
        <v>1</v>
      </c>
      <c r="P29" s="3"/>
      <c r="Q29" s="3"/>
      <c r="S29" s="19"/>
      <c r="T29" s="19"/>
      <c r="U29" s="19"/>
    </row>
    <row r="30" spans="1:21" x14ac:dyDescent="0.3">
      <c r="A30" s="24"/>
      <c r="B30" s="9" t="s">
        <v>13</v>
      </c>
      <c r="C30" s="3">
        <v>1</v>
      </c>
      <c r="D30" s="3"/>
      <c r="E30" s="3"/>
      <c r="F30" s="3"/>
      <c r="H30" s="19"/>
      <c r="I30" s="19"/>
      <c r="J30" s="19"/>
      <c r="K30" s="34"/>
      <c r="N30" s="3">
        <v>1</v>
      </c>
      <c r="O30" s="3">
        <v>1</v>
      </c>
      <c r="P30" s="3"/>
      <c r="Q30" s="3"/>
      <c r="S30" s="19"/>
      <c r="T30" s="19"/>
      <c r="U30" s="19"/>
    </row>
    <row r="31" spans="1:21" x14ac:dyDescent="0.3">
      <c r="A31" s="24"/>
      <c r="B31" s="9" t="s">
        <v>14</v>
      </c>
      <c r="C31" s="3">
        <v>1</v>
      </c>
      <c r="D31" s="3"/>
      <c r="E31" s="3"/>
      <c r="F31" s="3"/>
      <c r="H31" s="19"/>
      <c r="I31" s="19"/>
      <c r="J31" s="19"/>
      <c r="K31" s="34"/>
      <c r="N31" s="3">
        <v>3</v>
      </c>
      <c r="O31" s="3"/>
      <c r="P31" s="3"/>
      <c r="Q31" s="3">
        <v>1</v>
      </c>
      <c r="S31" s="19"/>
      <c r="T31" s="19"/>
      <c r="U31" s="19"/>
    </row>
    <row r="32" spans="1:21" x14ac:dyDescent="0.3">
      <c r="A32" s="24"/>
      <c r="B32" s="7" t="s">
        <v>15</v>
      </c>
      <c r="C32" s="3">
        <v>1</v>
      </c>
      <c r="D32" s="5"/>
      <c r="E32" s="5"/>
      <c r="F32" s="5"/>
      <c r="H32" s="19"/>
      <c r="I32" s="19"/>
      <c r="J32" s="19"/>
      <c r="K32" s="34"/>
      <c r="N32" s="5">
        <v>4</v>
      </c>
      <c r="O32" s="5"/>
      <c r="P32" s="5"/>
      <c r="Q32" s="5"/>
      <c r="S32" s="19"/>
      <c r="T32" s="19"/>
      <c r="U32" s="19"/>
    </row>
    <row r="33" spans="1:21" ht="15" thickBot="1" x14ac:dyDescent="0.35">
      <c r="A33" s="25"/>
      <c r="B33" s="20" t="s">
        <v>10</v>
      </c>
      <c r="C33" s="14">
        <f>SUM(C29:C32)</f>
        <v>3</v>
      </c>
      <c r="D33" s="14">
        <v>0</v>
      </c>
      <c r="E33" s="14"/>
      <c r="F33" s="14">
        <v>1</v>
      </c>
      <c r="G33">
        <v>5.1100000000000003</v>
      </c>
      <c r="H33" s="19">
        <f>C33/(C33+D33)</f>
        <v>1</v>
      </c>
      <c r="I33" s="19">
        <f>C33/(C33+F33)</f>
        <v>0.75</v>
      </c>
      <c r="J33" s="19">
        <f>2*(H33*I33/(H33+I33))</f>
        <v>0.8571428571428571</v>
      </c>
      <c r="K33" s="34"/>
      <c r="M33" s="1" t="s">
        <v>10</v>
      </c>
      <c r="N33" s="14">
        <f>SUM(N29:N32)</f>
        <v>14</v>
      </c>
      <c r="O33" s="14">
        <v>2</v>
      </c>
      <c r="P33" s="14"/>
      <c r="Q33" s="14">
        <v>1</v>
      </c>
      <c r="R33">
        <v>5.1100000000000003</v>
      </c>
      <c r="S33" s="19">
        <f>N33/(N33+O33)</f>
        <v>0.875</v>
      </c>
      <c r="T33" s="19">
        <f>N33/(N33+Q33)</f>
        <v>0.93333333333333335</v>
      </c>
      <c r="U33" s="19">
        <f>2*(S33*T33/(S33+T33))</f>
        <v>0.90322580645161288</v>
      </c>
    </row>
    <row r="34" spans="1:21" x14ac:dyDescent="0.3">
      <c r="A34" s="24">
        <v>7</v>
      </c>
      <c r="B34" s="8" t="s">
        <v>12</v>
      </c>
      <c r="C34" s="12">
        <v>1</v>
      </c>
      <c r="D34" s="12">
        <v>1</v>
      </c>
      <c r="E34" s="12"/>
      <c r="F34" s="12">
        <v>0</v>
      </c>
      <c r="H34" s="19"/>
      <c r="I34" s="19"/>
      <c r="J34" s="19"/>
      <c r="K34" s="34"/>
      <c r="N34" s="3">
        <v>5</v>
      </c>
      <c r="O34" s="3"/>
      <c r="P34" s="3"/>
      <c r="Q34" s="3">
        <v>1</v>
      </c>
      <c r="S34" s="19"/>
      <c r="T34" s="19"/>
      <c r="U34" s="19"/>
    </row>
    <row r="35" spans="1:21" x14ac:dyDescent="0.3">
      <c r="A35" s="24"/>
      <c r="B35" s="9" t="s">
        <v>13</v>
      </c>
      <c r="C35" s="3">
        <v>1</v>
      </c>
      <c r="D35" s="3"/>
      <c r="E35" s="3"/>
      <c r="F35" s="3"/>
      <c r="H35" s="19"/>
      <c r="I35" s="19"/>
      <c r="J35" s="19"/>
      <c r="K35" s="34"/>
      <c r="N35" s="3">
        <v>2</v>
      </c>
      <c r="O35" s="3"/>
      <c r="P35" s="3"/>
      <c r="Q35" s="3"/>
      <c r="S35" s="19"/>
      <c r="T35" s="19"/>
      <c r="U35" s="19"/>
    </row>
    <row r="36" spans="1:21" x14ac:dyDescent="0.3">
      <c r="A36" s="24"/>
      <c r="B36" s="9" t="s">
        <v>14</v>
      </c>
      <c r="C36" s="3">
        <v>1</v>
      </c>
      <c r="D36" s="3"/>
      <c r="E36" s="3"/>
      <c r="F36" s="3"/>
      <c r="H36" s="19"/>
      <c r="I36" s="19"/>
      <c r="J36" s="19"/>
      <c r="K36" s="34"/>
      <c r="N36" s="3">
        <v>5</v>
      </c>
      <c r="O36" s="3"/>
      <c r="P36" s="3"/>
      <c r="Q36" s="3"/>
      <c r="S36" s="19"/>
      <c r="T36" s="19"/>
      <c r="U36" s="19"/>
    </row>
    <row r="37" spans="1:21" x14ac:dyDescent="0.3">
      <c r="A37" s="24"/>
      <c r="B37" s="7" t="s">
        <v>15</v>
      </c>
      <c r="C37" s="5">
        <v>1</v>
      </c>
      <c r="D37" s="5"/>
      <c r="E37" s="5"/>
      <c r="F37" s="5"/>
      <c r="H37" s="19"/>
      <c r="I37" s="19"/>
      <c r="J37" s="19"/>
      <c r="K37" s="34"/>
      <c r="N37" s="3">
        <v>6</v>
      </c>
      <c r="O37" s="5"/>
      <c r="P37" s="5"/>
      <c r="Q37" s="5"/>
      <c r="S37" s="19"/>
      <c r="T37" s="19"/>
      <c r="U37" s="19"/>
    </row>
    <row r="38" spans="1:21" ht="15" thickBot="1" x14ac:dyDescent="0.35">
      <c r="A38" s="25"/>
      <c r="B38" s="20" t="s">
        <v>10</v>
      </c>
      <c r="C38" s="14">
        <v>4</v>
      </c>
      <c r="D38" s="14">
        <v>1</v>
      </c>
      <c r="E38" s="14"/>
      <c r="F38" s="14"/>
      <c r="G38">
        <v>5.12</v>
      </c>
      <c r="H38" s="19">
        <f>C38/(C38+D38)</f>
        <v>0.8</v>
      </c>
      <c r="I38" s="19">
        <v>1</v>
      </c>
      <c r="J38" s="19">
        <f>2*(H38*I38/(H38+I38))</f>
        <v>0.88888888888888895</v>
      </c>
      <c r="K38" s="34"/>
      <c r="M38" s="1" t="s">
        <v>10</v>
      </c>
      <c r="N38" s="14">
        <f>SUM(N34:N37)</f>
        <v>18</v>
      </c>
      <c r="O38" s="14"/>
      <c r="P38" s="14"/>
      <c r="Q38" s="14">
        <v>1</v>
      </c>
      <c r="R38">
        <v>5.1100000000000003</v>
      </c>
      <c r="S38" s="19">
        <f>N38/(N38+O38)</f>
        <v>1</v>
      </c>
      <c r="T38" s="19">
        <f>N38/(N38+Q38)</f>
        <v>0.94736842105263153</v>
      </c>
      <c r="U38" s="19">
        <f>2*(S38*T38/(S38+T38))</f>
        <v>0.97297297297297303</v>
      </c>
    </row>
    <row r="39" spans="1:21" x14ac:dyDescent="0.3">
      <c r="A39" s="24">
        <v>8</v>
      </c>
      <c r="B39" s="8" t="s">
        <v>12</v>
      </c>
      <c r="C39" s="12">
        <v>2</v>
      </c>
      <c r="D39" s="12"/>
      <c r="E39" s="12"/>
      <c r="F39" s="12"/>
      <c r="H39" s="19"/>
      <c r="I39" s="19"/>
      <c r="J39" s="19"/>
      <c r="K39" s="34"/>
      <c r="N39" s="3">
        <v>5</v>
      </c>
      <c r="O39" s="3"/>
      <c r="P39" s="3"/>
      <c r="Q39" s="3">
        <v>1</v>
      </c>
      <c r="S39" s="19"/>
      <c r="T39" s="19"/>
      <c r="U39" s="19"/>
    </row>
    <row r="40" spans="1:21" x14ac:dyDescent="0.3">
      <c r="A40" s="24"/>
      <c r="B40" s="9" t="s">
        <v>13</v>
      </c>
      <c r="C40" s="3">
        <v>2</v>
      </c>
      <c r="D40" s="3"/>
      <c r="E40" s="3"/>
      <c r="F40" s="3"/>
      <c r="H40" s="19"/>
      <c r="I40" s="19"/>
      <c r="J40" s="19"/>
      <c r="K40" s="34"/>
      <c r="N40" s="3">
        <v>4</v>
      </c>
      <c r="O40" s="3"/>
      <c r="P40" s="3"/>
      <c r="Q40" s="3"/>
      <c r="S40" s="19"/>
      <c r="T40" s="19"/>
      <c r="U40" s="19"/>
    </row>
    <row r="41" spans="1:21" x14ac:dyDescent="0.3">
      <c r="A41" s="24"/>
      <c r="B41" s="9" t="s">
        <v>14</v>
      </c>
      <c r="C41" s="3">
        <v>0</v>
      </c>
      <c r="D41" s="3"/>
      <c r="E41" s="3"/>
      <c r="F41" s="3">
        <v>1</v>
      </c>
      <c r="H41" s="19"/>
      <c r="I41" s="19"/>
      <c r="J41" s="19"/>
      <c r="K41" s="34"/>
      <c r="N41" s="3">
        <v>6</v>
      </c>
      <c r="O41" s="3"/>
      <c r="P41" s="3"/>
      <c r="Q41" s="3"/>
      <c r="S41" s="19"/>
      <c r="T41" s="19"/>
      <c r="U41" s="19"/>
    </row>
    <row r="42" spans="1:21" x14ac:dyDescent="0.3">
      <c r="A42" s="24"/>
      <c r="B42" s="7" t="s">
        <v>15</v>
      </c>
      <c r="C42" s="5">
        <v>1</v>
      </c>
      <c r="D42" s="5">
        <v>1</v>
      </c>
      <c r="E42" s="5"/>
      <c r="F42" s="5"/>
      <c r="H42" s="19"/>
      <c r="I42" s="19"/>
      <c r="J42" s="19"/>
      <c r="K42" s="34"/>
      <c r="N42" s="5">
        <v>6</v>
      </c>
      <c r="O42" s="5"/>
      <c r="P42" s="5"/>
      <c r="Q42" s="5"/>
      <c r="S42" s="19"/>
      <c r="T42" s="19"/>
      <c r="U42" s="19"/>
    </row>
    <row r="43" spans="1:21" ht="15" thickBot="1" x14ac:dyDescent="0.35">
      <c r="A43" s="25"/>
      <c r="B43" s="20" t="s">
        <v>10</v>
      </c>
      <c r="C43" s="14">
        <f>SUM(C39:C42)</f>
        <v>5</v>
      </c>
      <c r="D43" s="14">
        <v>1</v>
      </c>
      <c r="E43" s="14"/>
      <c r="F43" s="14">
        <v>1</v>
      </c>
      <c r="G43">
        <v>5.1100000000000003</v>
      </c>
      <c r="H43" s="19">
        <f>C43/(C43+D43)</f>
        <v>0.83333333333333337</v>
      </c>
      <c r="I43" s="19">
        <f>C43/(C43+F43)</f>
        <v>0.83333333333333337</v>
      </c>
      <c r="J43" s="19">
        <f>2*(H43*I43/(H43+I43))</f>
        <v>0.83333333333333337</v>
      </c>
      <c r="K43" s="34"/>
      <c r="M43" s="1" t="s">
        <v>10</v>
      </c>
      <c r="N43" s="14">
        <f>SUM(N39:N42)</f>
        <v>21</v>
      </c>
      <c r="O43" s="14"/>
      <c r="P43" s="14"/>
      <c r="Q43" s="14">
        <v>1</v>
      </c>
      <c r="R43">
        <v>5.12</v>
      </c>
      <c r="S43" s="19">
        <f>N43/(N43+O43)</f>
        <v>1</v>
      </c>
      <c r="T43" s="19">
        <f>N43/(N43+Q43)</f>
        <v>0.95454545454545459</v>
      </c>
      <c r="U43" s="19">
        <f>2*(S43*T43/(S43+T43))</f>
        <v>0.9767441860465117</v>
      </c>
    </row>
    <row r="44" spans="1:21" x14ac:dyDescent="0.3">
      <c r="A44" s="27">
        <v>9</v>
      </c>
      <c r="B44" s="8" t="s">
        <v>12</v>
      </c>
      <c r="C44" s="12">
        <v>1</v>
      </c>
      <c r="D44" s="12">
        <v>1</v>
      </c>
      <c r="E44" s="12"/>
      <c r="F44" s="12"/>
      <c r="H44" s="19"/>
      <c r="I44" s="19"/>
      <c r="J44" s="19"/>
      <c r="K44" s="34"/>
      <c r="N44" s="3">
        <v>5</v>
      </c>
      <c r="O44" s="3"/>
      <c r="P44" s="3"/>
      <c r="Q44" s="3">
        <v>1</v>
      </c>
      <c r="S44" s="19"/>
      <c r="T44" s="19"/>
      <c r="U44" s="19"/>
    </row>
    <row r="45" spans="1:21" x14ac:dyDescent="0.3">
      <c r="A45" s="27"/>
      <c r="B45" s="9" t="s">
        <v>13</v>
      </c>
      <c r="C45" s="3">
        <v>3</v>
      </c>
      <c r="D45" s="3"/>
      <c r="E45" s="3"/>
      <c r="F45" s="3"/>
      <c r="H45" s="19"/>
      <c r="I45" s="19"/>
      <c r="J45" s="19"/>
      <c r="K45" s="34"/>
      <c r="N45" s="3">
        <v>5</v>
      </c>
      <c r="O45" s="3"/>
      <c r="P45" s="3"/>
      <c r="Q45" s="3"/>
      <c r="S45" s="19"/>
      <c r="T45" s="19"/>
      <c r="U45" s="19"/>
    </row>
    <row r="46" spans="1:21" x14ac:dyDescent="0.3">
      <c r="A46" s="27"/>
      <c r="B46" s="9" t="s">
        <v>14</v>
      </c>
      <c r="C46" s="3">
        <v>1</v>
      </c>
      <c r="D46" s="3"/>
      <c r="E46" s="3"/>
      <c r="F46" s="3"/>
      <c r="H46" s="19"/>
      <c r="I46" s="19"/>
      <c r="J46" s="19"/>
      <c r="K46" s="34"/>
      <c r="N46" s="3">
        <v>4</v>
      </c>
      <c r="O46" s="3">
        <v>1</v>
      </c>
      <c r="P46" s="3"/>
      <c r="Q46" s="3">
        <v>1</v>
      </c>
      <c r="S46" s="19"/>
      <c r="T46" s="19"/>
      <c r="U46" s="19"/>
    </row>
    <row r="47" spans="1:21" x14ac:dyDescent="0.3">
      <c r="A47" s="27"/>
      <c r="B47" s="7" t="s">
        <v>15</v>
      </c>
      <c r="C47" s="5">
        <v>2</v>
      </c>
      <c r="D47" s="5"/>
      <c r="E47" s="5"/>
      <c r="F47" s="5"/>
      <c r="H47" s="19"/>
      <c r="I47" s="19"/>
      <c r="J47" s="19"/>
      <c r="K47" s="34"/>
      <c r="N47" s="5">
        <v>5</v>
      </c>
      <c r="O47" s="5"/>
      <c r="P47" s="5"/>
      <c r="Q47" s="5">
        <v>2</v>
      </c>
      <c r="S47" s="19"/>
      <c r="T47" s="19"/>
      <c r="U47" s="19"/>
    </row>
    <row r="48" spans="1:21" ht="15" thickBot="1" x14ac:dyDescent="0.35">
      <c r="A48" s="28"/>
      <c r="B48" s="20" t="s">
        <v>10</v>
      </c>
      <c r="C48" s="14">
        <f>SUM(C44:C47)</f>
        <v>7</v>
      </c>
      <c r="D48" s="14">
        <v>1</v>
      </c>
      <c r="E48" s="14"/>
      <c r="F48" s="14"/>
      <c r="G48">
        <v>5.12</v>
      </c>
      <c r="H48" s="19">
        <f>C48/(C48+D48)</f>
        <v>0.875</v>
      </c>
      <c r="I48" s="19">
        <v>1</v>
      </c>
      <c r="J48" s="19">
        <f>2*(H48*I48/(H48+I48))</f>
        <v>0.93333333333333335</v>
      </c>
      <c r="K48" s="34"/>
      <c r="M48" s="1" t="s">
        <v>10</v>
      </c>
      <c r="N48" s="14">
        <f>SUM(N44:N47)</f>
        <v>19</v>
      </c>
      <c r="O48" s="14">
        <v>1</v>
      </c>
      <c r="P48" s="14"/>
      <c r="Q48" s="14">
        <v>3</v>
      </c>
      <c r="R48">
        <v>5.12</v>
      </c>
      <c r="S48" s="19">
        <f>N48/(N48+O48)</f>
        <v>0.95</v>
      </c>
      <c r="T48" s="19">
        <f>N48/(N48+Q48)</f>
        <v>0.86363636363636365</v>
      </c>
      <c r="U48" s="19">
        <f>2*(S48*T48/(S48+T48))</f>
        <v>0.90476190476190477</v>
      </c>
    </row>
    <row r="49" spans="1:21" x14ac:dyDescent="0.3">
      <c r="A49" s="24">
        <v>10</v>
      </c>
      <c r="B49" s="8" t="s">
        <v>12</v>
      </c>
      <c r="C49" s="12">
        <v>3</v>
      </c>
      <c r="D49" s="12">
        <v>2</v>
      </c>
      <c r="E49" s="12"/>
      <c r="F49" s="12">
        <v>1</v>
      </c>
      <c r="H49" s="19"/>
      <c r="I49" s="19"/>
      <c r="J49" s="19"/>
      <c r="K49" s="34"/>
      <c r="N49" s="3">
        <v>6</v>
      </c>
      <c r="O49" s="3">
        <v>3</v>
      </c>
      <c r="P49" s="3"/>
      <c r="Q49" s="3"/>
      <c r="S49" s="19"/>
      <c r="T49" s="19"/>
      <c r="U49" s="19"/>
    </row>
    <row r="50" spans="1:21" x14ac:dyDescent="0.3">
      <c r="A50" s="24"/>
      <c r="B50" s="9" t="s">
        <v>13</v>
      </c>
      <c r="C50" s="3">
        <v>2</v>
      </c>
      <c r="D50" s="3"/>
      <c r="E50" s="3"/>
      <c r="F50" s="3"/>
      <c r="H50" s="19"/>
      <c r="I50" s="19"/>
      <c r="J50" s="19"/>
      <c r="K50" s="34"/>
      <c r="N50" s="3">
        <v>4</v>
      </c>
      <c r="O50" s="3"/>
      <c r="P50" s="3"/>
      <c r="Q50" s="3">
        <v>1</v>
      </c>
      <c r="S50" s="19"/>
      <c r="T50" s="19"/>
      <c r="U50" s="19"/>
    </row>
    <row r="51" spans="1:21" x14ac:dyDescent="0.3">
      <c r="A51" s="24"/>
      <c r="B51" s="9" t="s">
        <v>14</v>
      </c>
      <c r="C51" s="3">
        <v>0</v>
      </c>
      <c r="D51" s="3"/>
      <c r="E51" s="3"/>
      <c r="F51" s="3">
        <v>1</v>
      </c>
      <c r="H51" s="19"/>
      <c r="I51" s="19"/>
      <c r="J51" s="19"/>
      <c r="K51" s="34"/>
      <c r="N51" s="3">
        <v>5</v>
      </c>
      <c r="O51" s="3">
        <v>1</v>
      </c>
      <c r="P51" s="3"/>
      <c r="Q51" s="3">
        <v>1</v>
      </c>
      <c r="S51" s="19"/>
      <c r="T51" s="19"/>
      <c r="U51" s="19"/>
    </row>
    <row r="52" spans="1:21" x14ac:dyDescent="0.3">
      <c r="A52" s="24"/>
      <c r="B52" s="7" t="s">
        <v>15</v>
      </c>
      <c r="C52" s="5">
        <v>2</v>
      </c>
      <c r="D52" s="5"/>
      <c r="E52" s="5"/>
      <c r="F52" s="5"/>
      <c r="H52" s="19"/>
      <c r="I52" s="19"/>
      <c r="J52" s="19"/>
      <c r="K52" s="34"/>
      <c r="N52" s="5">
        <v>6</v>
      </c>
      <c r="O52" s="5"/>
      <c r="P52" s="5"/>
      <c r="Q52" s="5"/>
      <c r="S52" s="19"/>
      <c r="T52" s="19"/>
      <c r="U52" s="19"/>
    </row>
    <row r="53" spans="1:21" ht="15" thickBot="1" x14ac:dyDescent="0.35">
      <c r="A53" s="25"/>
      <c r="B53" s="20" t="s">
        <v>10</v>
      </c>
      <c r="C53" s="14">
        <f>SUM(C49:C52)</f>
        <v>7</v>
      </c>
      <c r="D53" s="14">
        <v>2</v>
      </c>
      <c r="E53" s="14"/>
      <c r="F53" s="14">
        <v>2</v>
      </c>
      <c r="G53">
        <v>5.1100000000000003</v>
      </c>
      <c r="H53" s="19">
        <f>C53/(C53+D53)</f>
        <v>0.77777777777777779</v>
      </c>
      <c r="I53" s="19">
        <f>C53/(C53+F53)</f>
        <v>0.77777777777777779</v>
      </c>
      <c r="J53" s="19">
        <f>2*(H53*I53/(H53+I53))</f>
        <v>0.77777777777777779</v>
      </c>
      <c r="K53" s="34"/>
      <c r="M53" s="1" t="s">
        <v>10</v>
      </c>
      <c r="N53" s="14">
        <f>SUM(N49:N52)</f>
        <v>21</v>
      </c>
      <c r="O53" s="14">
        <v>4</v>
      </c>
      <c r="P53" s="14"/>
      <c r="Q53" s="14">
        <v>2</v>
      </c>
      <c r="R53">
        <v>5.12</v>
      </c>
      <c r="S53" s="19">
        <f>N53/(N53+O53)</f>
        <v>0.84</v>
      </c>
      <c r="T53" s="19">
        <f>N53/(N53+Q53)</f>
        <v>0.91304347826086951</v>
      </c>
      <c r="U53" s="19">
        <f>2*(S53*T53/(S53+T53))</f>
        <v>0.87499999999999989</v>
      </c>
    </row>
    <row r="54" spans="1:21" x14ac:dyDescent="0.3">
      <c r="A54" s="24">
        <v>11</v>
      </c>
      <c r="B54" s="8" t="s">
        <v>12</v>
      </c>
      <c r="C54" s="12">
        <v>4</v>
      </c>
      <c r="D54" s="12">
        <v>2</v>
      </c>
      <c r="E54" s="12"/>
      <c r="F54" s="12"/>
      <c r="H54" s="19"/>
      <c r="I54" s="19"/>
      <c r="J54" s="19"/>
      <c r="K54" s="34"/>
      <c r="N54" s="3">
        <v>4</v>
      </c>
      <c r="O54" s="3"/>
      <c r="P54" s="3"/>
      <c r="Q54" s="3"/>
      <c r="S54" s="19"/>
      <c r="T54" s="19"/>
      <c r="U54" s="19"/>
    </row>
    <row r="55" spans="1:21" x14ac:dyDescent="0.3">
      <c r="A55" s="24"/>
      <c r="B55" s="9" t="s">
        <v>13</v>
      </c>
      <c r="C55" s="3">
        <v>2</v>
      </c>
      <c r="D55" s="3"/>
      <c r="E55" s="3"/>
      <c r="F55" s="3"/>
      <c r="H55" s="19"/>
      <c r="I55" s="19"/>
      <c r="J55" s="19"/>
      <c r="K55" s="34"/>
      <c r="N55" s="3">
        <v>2</v>
      </c>
      <c r="O55" s="3"/>
      <c r="P55" s="3"/>
      <c r="Q55" s="3">
        <v>1</v>
      </c>
      <c r="S55" s="19"/>
      <c r="T55" s="19"/>
      <c r="U55" s="19"/>
    </row>
    <row r="56" spans="1:21" x14ac:dyDescent="0.3">
      <c r="A56" s="24"/>
      <c r="B56" s="9" t="s">
        <v>14</v>
      </c>
      <c r="C56" s="3">
        <v>1</v>
      </c>
      <c r="D56" s="3"/>
      <c r="E56" s="3"/>
      <c r="F56" s="3"/>
      <c r="H56" s="19"/>
      <c r="I56" s="19"/>
      <c r="J56" s="19"/>
      <c r="K56" s="34"/>
      <c r="N56" s="3">
        <v>3</v>
      </c>
      <c r="O56" s="3">
        <v>1</v>
      </c>
      <c r="P56" s="3"/>
      <c r="Q56" s="3"/>
      <c r="S56" s="19"/>
      <c r="T56" s="19"/>
      <c r="U56" s="19"/>
    </row>
    <row r="57" spans="1:21" x14ac:dyDescent="0.3">
      <c r="A57" s="24"/>
      <c r="B57" s="7" t="s">
        <v>15</v>
      </c>
      <c r="C57" s="5">
        <v>2</v>
      </c>
      <c r="D57" s="5"/>
      <c r="E57" s="5"/>
      <c r="F57" s="5"/>
      <c r="H57" s="19"/>
      <c r="I57" s="19"/>
      <c r="J57" s="19"/>
      <c r="K57" s="34"/>
      <c r="N57" s="5">
        <v>3</v>
      </c>
      <c r="O57" s="5"/>
      <c r="P57" s="5"/>
      <c r="Q57" s="5"/>
      <c r="S57" s="19"/>
      <c r="T57" s="19"/>
      <c r="U57" s="19"/>
    </row>
    <row r="58" spans="1:21" ht="15" thickBot="1" x14ac:dyDescent="0.35">
      <c r="A58" s="25"/>
      <c r="B58" s="20" t="s">
        <v>10</v>
      </c>
      <c r="C58" s="14">
        <f>SUM(C54:C57)</f>
        <v>9</v>
      </c>
      <c r="D58" s="14">
        <v>2</v>
      </c>
      <c r="E58" s="14"/>
      <c r="F58" s="14"/>
      <c r="G58">
        <v>5.1100000000000003</v>
      </c>
      <c r="H58" s="19">
        <f>C58/(C58+D58)</f>
        <v>0.81818181818181823</v>
      </c>
      <c r="I58" s="19">
        <v>1</v>
      </c>
      <c r="J58" s="19">
        <f>2*(H58*I58/(H58+I58))</f>
        <v>0.9</v>
      </c>
      <c r="K58" s="34"/>
      <c r="M58" s="1" t="s">
        <v>10</v>
      </c>
      <c r="N58" s="14">
        <f>SUM(N54:N57)</f>
        <v>12</v>
      </c>
      <c r="O58" s="14">
        <v>1</v>
      </c>
      <c r="P58" s="14"/>
      <c r="Q58" s="14">
        <v>1</v>
      </c>
      <c r="R58">
        <v>5.12</v>
      </c>
      <c r="S58" s="19">
        <f>N58/(N58+O58)</f>
        <v>0.92307692307692313</v>
      </c>
      <c r="T58" s="19">
        <f>N58/(N58+Q58)</f>
        <v>0.92307692307692313</v>
      </c>
      <c r="U58" s="19">
        <f>2*(S58*T58/(S58+T58))</f>
        <v>0.92307692307692313</v>
      </c>
    </row>
    <row r="59" spans="1:21" x14ac:dyDescent="0.3">
      <c r="A59" s="24">
        <v>12</v>
      </c>
      <c r="B59" s="8" t="s">
        <v>12</v>
      </c>
      <c r="C59" s="12">
        <v>4</v>
      </c>
      <c r="D59" s="12">
        <v>2</v>
      </c>
      <c r="E59" s="12"/>
      <c r="F59" s="12"/>
      <c r="H59" s="19"/>
      <c r="I59" s="19"/>
      <c r="J59" s="19"/>
      <c r="K59" s="34"/>
      <c r="N59" s="3">
        <v>3</v>
      </c>
      <c r="O59" s="3"/>
      <c r="P59" s="3"/>
      <c r="Q59" s="3"/>
      <c r="S59" s="19"/>
      <c r="T59" s="19"/>
      <c r="U59" s="19"/>
    </row>
    <row r="60" spans="1:21" x14ac:dyDescent="0.3">
      <c r="A60" s="24"/>
      <c r="B60" s="9" t="s">
        <v>13</v>
      </c>
      <c r="C60" s="3">
        <v>4</v>
      </c>
      <c r="D60" s="3"/>
      <c r="E60" s="3"/>
      <c r="F60" s="3"/>
      <c r="H60" s="19"/>
      <c r="I60" s="19"/>
      <c r="J60" s="19"/>
      <c r="K60" s="34"/>
      <c r="N60" s="3">
        <v>2</v>
      </c>
      <c r="O60" s="3"/>
      <c r="P60" s="3"/>
      <c r="Q60" s="3"/>
      <c r="S60" s="19"/>
      <c r="T60" s="19"/>
      <c r="U60" s="19"/>
    </row>
    <row r="61" spans="1:21" x14ac:dyDescent="0.3">
      <c r="A61" s="24"/>
      <c r="B61" s="9" t="s">
        <v>14</v>
      </c>
      <c r="C61" s="3">
        <v>5</v>
      </c>
      <c r="D61" s="3"/>
      <c r="E61" s="3"/>
      <c r="F61" s="3"/>
      <c r="H61" s="19"/>
      <c r="I61" s="19"/>
      <c r="J61" s="19"/>
      <c r="K61" s="34"/>
      <c r="N61" s="3">
        <v>3</v>
      </c>
      <c r="O61" s="3"/>
      <c r="P61" s="3"/>
      <c r="Q61" s="3"/>
      <c r="S61" s="19"/>
      <c r="T61" s="19"/>
      <c r="U61" s="19"/>
    </row>
    <row r="62" spans="1:21" x14ac:dyDescent="0.3">
      <c r="A62" s="24"/>
      <c r="B62" s="7" t="s">
        <v>15</v>
      </c>
      <c r="C62" s="5">
        <v>4</v>
      </c>
      <c r="D62" s="5"/>
      <c r="E62" s="5"/>
      <c r="F62" s="5"/>
      <c r="H62" s="19"/>
      <c r="I62" s="19"/>
      <c r="J62" s="19"/>
      <c r="K62" s="34"/>
      <c r="N62" s="5">
        <v>3</v>
      </c>
      <c r="O62" s="5"/>
      <c r="P62" s="5"/>
      <c r="Q62" s="5"/>
      <c r="S62" s="19"/>
      <c r="T62" s="19"/>
      <c r="U62" s="19"/>
    </row>
    <row r="63" spans="1:21" ht="15" thickBot="1" x14ac:dyDescent="0.35">
      <c r="A63" s="25"/>
      <c r="B63" s="20" t="s">
        <v>10</v>
      </c>
      <c r="C63" s="14">
        <f>SUM(C59:C62)</f>
        <v>17</v>
      </c>
      <c r="D63" s="14">
        <v>2</v>
      </c>
      <c r="E63" s="14"/>
      <c r="F63" s="14"/>
      <c r="G63">
        <v>5.0999999999999996</v>
      </c>
      <c r="H63" s="19">
        <f>C63/(C63+D63)</f>
        <v>0.89473684210526316</v>
      </c>
      <c r="I63" s="19">
        <v>1</v>
      </c>
      <c r="J63" s="19">
        <f>2*H63*I63/(H63+I63)</f>
        <v>0.94444444444444442</v>
      </c>
      <c r="K63" s="34"/>
      <c r="M63" s="1" t="s">
        <v>10</v>
      </c>
      <c r="N63" s="14">
        <f>SUM(N59:N62)</f>
        <v>11</v>
      </c>
      <c r="O63" s="14"/>
      <c r="P63" s="14"/>
      <c r="Q63" s="14"/>
      <c r="R63">
        <v>5.13</v>
      </c>
      <c r="S63" s="19">
        <v>1</v>
      </c>
      <c r="T63" s="19">
        <v>1</v>
      </c>
      <c r="U63" s="19">
        <v>1</v>
      </c>
    </row>
    <row r="64" spans="1:21" x14ac:dyDescent="0.3">
      <c r="A64" s="24">
        <v>13</v>
      </c>
      <c r="B64" s="8" t="s">
        <v>12</v>
      </c>
      <c r="C64" s="12">
        <v>5</v>
      </c>
      <c r="D64" s="12"/>
      <c r="E64" s="12"/>
      <c r="F64" s="12"/>
      <c r="H64" s="19"/>
      <c r="I64" s="19"/>
      <c r="J64" s="19"/>
      <c r="K64" s="34"/>
      <c r="N64" s="3">
        <v>1</v>
      </c>
      <c r="O64" s="3"/>
      <c r="P64" s="3"/>
      <c r="Q64" s="3"/>
      <c r="S64" s="19"/>
      <c r="T64" s="19"/>
      <c r="U64" s="19"/>
    </row>
    <row r="65" spans="1:21" x14ac:dyDescent="0.3">
      <c r="A65" s="24"/>
      <c r="B65" s="9" t="s">
        <v>13</v>
      </c>
      <c r="C65" s="3">
        <v>5</v>
      </c>
      <c r="D65" s="3"/>
      <c r="E65" s="3"/>
      <c r="F65" s="3"/>
      <c r="H65" s="19"/>
      <c r="I65" s="19"/>
      <c r="J65" s="19"/>
      <c r="K65" s="34"/>
      <c r="N65" s="3">
        <v>2</v>
      </c>
      <c r="O65" s="3"/>
      <c r="P65" s="3"/>
      <c r="Q65" s="3"/>
      <c r="S65" s="19"/>
      <c r="T65" s="19"/>
      <c r="U65" s="19"/>
    </row>
    <row r="66" spans="1:21" x14ac:dyDescent="0.3">
      <c r="A66" s="24"/>
      <c r="B66" s="9" t="s">
        <v>14</v>
      </c>
      <c r="C66" s="3">
        <v>5</v>
      </c>
      <c r="D66" s="3"/>
      <c r="E66" s="3"/>
      <c r="F66" s="3"/>
      <c r="H66" s="19"/>
      <c r="I66" s="19"/>
      <c r="J66" s="19"/>
      <c r="K66" s="34"/>
      <c r="N66" s="3">
        <v>3</v>
      </c>
      <c r="O66" s="3"/>
      <c r="P66" s="3"/>
      <c r="Q66" s="3"/>
      <c r="S66" s="19"/>
      <c r="T66" s="19"/>
      <c r="U66" s="19"/>
    </row>
    <row r="67" spans="1:21" x14ac:dyDescent="0.3">
      <c r="A67" s="24"/>
      <c r="B67" s="9" t="s">
        <v>15</v>
      </c>
      <c r="C67" s="3">
        <v>5</v>
      </c>
      <c r="D67" s="3">
        <v>1</v>
      </c>
      <c r="E67" s="3"/>
      <c r="F67" s="3">
        <v>1</v>
      </c>
      <c r="H67" s="19"/>
      <c r="I67" s="19"/>
      <c r="J67" s="19"/>
      <c r="K67" s="34"/>
      <c r="N67" s="5">
        <v>3</v>
      </c>
      <c r="O67" s="5"/>
      <c r="P67" s="5"/>
      <c r="Q67" s="5"/>
      <c r="S67" s="19"/>
      <c r="T67" s="19"/>
      <c r="U67" s="19"/>
    </row>
    <row r="68" spans="1:21" ht="15" thickBot="1" x14ac:dyDescent="0.35">
      <c r="A68" s="25"/>
      <c r="B68" s="20" t="s">
        <v>10</v>
      </c>
      <c r="C68" s="14">
        <f>SUM(C64:C67)</f>
        <v>20</v>
      </c>
      <c r="D68" s="14">
        <v>1</v>
      </c>
      <c r="E68" s="14"/>
      <c r="F68" s="14">
        <v>1</v>
      </c>
      <c r="G68">
        <v>5.0999999999999996</v>
      </c>
      <c r="H68" s="19">
        <f>C68/(C68+D68)</f>
        <v>0.95238095238095233</v>
      </c>
      <c r="I68" s="19">
        <f>C68/(C68+F68)</f>
        <v>0.95238095238095233</v>
      </c>
      <c r="J68" s="19">
        <f>2*H68*I68/(H68+I68)</f>
        <v>0.95238095238095233</v>
      </c>
      <c r="K68" s="34"/>
      <c r="M68" s="1" t="s">
        <v>10</v>
      </c>
      <c r="N68" s="14">
        <f>SUM(N64:N67)</f>
        <v>9</v>
      </c>
      <c r="O68" s="14"/>
      <c r="P68" s="14"/>
      <c r="Q68" s="14"/>
      <c r="R68">
        <v>5.12</v>
      </c>
      <c r="S68" s="19">
        <v>1</v>
      </c>
      <c r="T68" s="19">
        <v>1</v>
      </c>
      <c r="U68" s="19">
        <v>1</v>
      </c>
    </row>
    <row r="69" spans="1:21" x14ac:dyDescent="0.3">
      <c r="A69" s="24">
        <v>14</v>
      </c>
      <c r="B69" s="8" t="s">
        <v>12</v>
      </c>
      <c r="C69" s="12">
        <v>6</v>
      </c>
      <c r="D69" s="12"/>
      <c r="E69" s="12"/>
      <c r="F69" s="12"/>
      <c r="H69" s="19"/>
      <c r="I69" s="19"/>
      <c r="J69" s="19"/>
      <c r="K69" s="34"/>
      <c r="N69" s="3">
        <v>1</v>
      </c>
      <c r="O69" s="3"/>
      <c r="P69" s="3"/>
      <c r="Q69" s="3"/>
      <c r="S69" s="19"/>
      <c r="T69" s="19"/>
      <c r="U69" s="19"/>
    </row>
    <row r="70" spans="1:21" x14ac:dyDescent="0.3">
      <c r="A70" s="24"/>
      <c r="B70" s="9" t="s">
        <v>13</v>
      </c>
      <c r="C70" s="3">
        <v>4</v>
      </c>
      <c r="D70" s="3"/>
      <c r="E70" s="3"/>
      <c r="F70" s="3">
        <v>1</v>
      </c>
      <c r="H70" s="19"/>
      <c r="I70" s="19"/>
      <c r="J70" s="19"/>
      <c r="K70" s="34"/>
      <c r="N70" s="3">
        <v>1</v>
      </c>
      <c r="O70" s="3"/>
      <c r="P70" s="3"/>
      <c r="Q70" s="3"/>
      <c r="S70" s="19"/>
      <c r="T70" s="19"/>
      <c r="U70" s="19"/>
    </row>
    <row r="71" spans="1:21" x14ac:dyDescent="0.3">
      <c r="A71" s="24"/>
      <c r="B71" s="9" t="s">
        <v>14</v>
      </c>
      <c r="C71" s="3">
        <v>6</v>
      </c>
      <c r="D71" s="3">
        <v>1</v>
      </c>
      <c r="E71" s="3"/>
      <c r="F71" s="3"/>
      <c r="H71" s="19"/>
      <c r="I71" s="19"/>
      <c r="J71" s="19"/>
      <c r="K71" s="34"/>
      <c r="N71" s="3">
        <v>1</v>
      </c>
      <c r="O71" s="3"/>
      <c r="P71" s="3"/>
      <c r="Q71" s="3"/>
      <c r="S71" s="19"/>
      <c r="T71" s="19"/>
      <c r="U71" s="19"/>
    </row>
    <row r="72" spans="1:21" x14ac:dyDescent="0.3">
      <c r="A72" s="24"/>
      <c r="B72" s="7" t="s">
        <v>15</v>
      </c>
      <c r="C72" s="5">
        <v>4</v>
      </c>
      <c r="D72" s="5"/>
      <c r="E72" s="5"/>
      <c r="F72" s="5"/>
      <c r="H72" s="19"/>
      <c r="I72" s="19"/>
      <c r="J72" s="19"/>
      <c r="K72" s="34"/>
      <c r="N72" s="5">
        <v>1</v>
      </c>
      <c r="O72" s="5"/>
      <c r="P72" s="5"/>
      <c r="Q72" s="5"/>
      <c r="S72" s="19"/>
      <c r="T72" s="19"/>
      <c r="U72" s="19"/>
    </row>
    <row r="73" spans="1:21" ht="15" thickBot="1" x14ac:dyDescent="0.35">
      <c r="A73" s="25"/>
      <c r="B73" s="20" t="s">
        <v>10</v>
      </c>
      <c r="C73" s="14">
        <f>SUM(C69:C72)</f>
        <v>20</v>
      </c>
      <c r="D73" s="14">
        <v>1</v>
      </c>
      <c r="E73" s="14"/>
      <c r="F73" s="14">
        <v>1</v>
      </c>
      <c r="G73">
        <v>5.0999999999999996</v>
      </c>
      <c r="H73" s="19">
        <f>C73/(C73+D73)</f>
        <v>0.95238095238095233</v>
      </c>
      <c r="I73" s="19">
        <f>C73/(C73+F73)</f>
        <v>0.95238095238095233</v>
      </c>
      <c r="J73" s="19">
        <f>2*H73*I73/(H73+I73)</f>
        <v>0.95238095238095233</v>
      </c>
      <c r="K73" s="34"/>
      <c r="M73" s="1" t="s">
        <v>10</v>
      </c>
      <c r="N73" s="14">
        <f>SUM(N69:N72)</f>
        <v>4</v>
      </c>
      <c r="O73" s="14"/>
      <c r="P73" s="14"/>
      <c r="Q73" s="14"/>
      <c r="R73">
        <v>5.13</v>
      </c>
      <c r="S73" s="19">
        <v>1</v>
      </c>
      <c r="T73" s="19">
        <v>1</v>
      </c>
      <c r="U73" s="19">
        <v>1</v>
      </c>
    </row>
    <row r="74" spans="1:21" x14ac:dyDescent="0.3">
      <c r="A74" s="24">
        <v>15</v>
      </c>
      <c r="B74" s="8" t="s">
        <v>12</v>
      </c>
      <c r="C74" s="12">
        <v>6</v>
      </c>
      <c r="D74" s="12"/>
      <c r="E74" s="12"/>
      <c r="F74" s="12"/>
      <c r="H74" s="19"/>
      <c r="I74" s="19"/>
      <c r="J74" s="19"/>
      <c r="K74" s="34"/>
      <c r="N74" s="3">
        <v>3</v>
      </c>
      <c r="O74" s="3">
        <v>1</v>
      </c>
      <c r="P74" s="3"/>
      <c r="Q74" s="3">
        <v>1</v>
      </c>
      <c r="S74" s="19"/>
      <c r="T74" s="19"/>
      <c r="U74" s="19"/>
    </row>
    <row r="75" spans="1:21" x14ac:dyDescent="0.3">
      <c r="A75" s="24"/>
      <c r="B75" s="9" t="s">
        <v>13</v>
      </c>
      <c r="C75" s="3">
        <v>6</v>
      </c>
      <c r="D75" s="3"/>
      <c r="E75" s="3"/>
      <c r="F75" s="3"/>
      <c r="H75" s="19"/>
      <c r="I75" s="19"/>
      <c r="J75" s="19"/>
      <c r="K75" s="34"/>
      <c r="N75" s="3">
        <v>2</v>
      </c>
      <c r="O75" s="3"/>
      <c r="P75" s="3"/>
      <c r="Q75" s="3"/>
      <c r="S75" s="19"/>
      <c r="T75" s="19"/>
      <c r="U75" s="19"/>
    </row>
    <row r="76" spans="1:21" x14ac:dyDescent="0.3">
      <c r="A76" s="24"/>
      <c r="B76" s="9" t="s">
        <v>14</v>
      </c>
      <c r="C76" s="3">
        <v>0</v>
      </c>
      <c r="D76" s="3"/>
      <c r="E76" s="3"/>
      <c r="F76" s="3"/>
      <c r="H76" s="19"/>
      <c r="I76" s="19"/>
      <c r="J76" s="19"/>
      <c r="K76" s="34"/>
      <c r="N76" s="3">
        <v>1</v>
      </c>
      <c r="O76" s="3"/>
      <c r="P76" s="3"/>
      <c r="Q76" s="3"/>
      <c r="S76" s="19"/>
      <c r="T76" s="19"/>
      <c r="U76" s="19"/>
    </row>
    <row r="77" spans="1:21" x14ac:dyDescent="0.3">
      <c r="A77" s="24"/>
      <c r="B77" s="7" t="s">
        <v>15</v>
      </c>
      <c r="C77" s="5">
        <v>6</v>
      </c>
      <c r="D77" s="5"/>
      <c r="E77" s="5"/>
      <c r="F77" s="5"/>
      <c r="H77" s="19"/>
      <c r="I77" s="19"/>
      <c r="J77" s="19"/>
      <c r="K77" s="34"/>
      <c r="N77" s="5">
        <v>1</v>
      </c>
      <c r="O77" s="5"/>
      <c r="P77" s="5"/>
      <c r="Q77" s="5"/>
      <c r="S77" s="19"/>
      <c r="T77" s="19"/>
      <c r="U77" s="19"/>
    </row>
    <row r="78" spans="1:21" ht="15" thickBot="1" x14ac:dyDescent="0.35">
      <c r="A78" s="25"/>
      <c r="B78" s="20" t="s">
        <v>10</v>
      </c>
      <c r="C78" s="14">
        <f>SUM(C74:C77)</f>
        <v>18</v>
      </c>
      <c r="D78" s="14"/>
      <c r="E78" s="14"/>
      <c r="F78" s="14"/>
      <c r="G78">
        <v>5.0999999999999996</v>
      </c>
      <c r="H78" s="19">
        <v>1</v>
      </c>
      <c r="I78" s="19">
        <v>1</v>
      </c>
      <c r="J78" s="19">
        <v>1</v>
      </c>
      <c r="K78" s="34"/>
      <c r="M78" s="1" t="s">
        <v>10</v>
      </c>
      <c r="N78" s="14">
        <f>SUM(N74:N77)</f>
        <v>7</v>
      </c>
      <c r="O78" s="14">
        <v>1</v>
      </c>
      <c r="P78" s="14"/>
      <c r="Q78" s="14">
        <v>1</v>
      </c>
      <c r="R78">
        <v>5.13</v>
      </c>
      <c r="S78" s="19">
        <f>N78/(N78+O78)</f>
        <v>0.875</v>
      </c>
      <c r="T78" s="19">
        <f>N78/(N78+Q78)</f>
        <v>0.875</v>
      </c>
      <c r="U78" s="19">
        <v>0.875</v>
      </c>
    </row>
    <row r="79" spans="1:21" x14ac:dyDescent="0.3">
      <c r="A79" s="24">
        <v>16</v>
      </c>
      <c r="B79" s="8" t="s">
        <v>12</v>
      </c>
      <c r="C79" s="12">
        <v>5</v>
      </c>
      <c r="D79" s="12"/>
      <c r="E79" s="12"/>
      <c r="F79" s="12">
        <v>1</v>
      </c>
      <c r="H79" s="19"/>
      <c r="I79" s="19"/>
      <c r="J79" s="19"/>
      <c r="K79" s="34"/>
      <c r="N79" s="3">
        <v>4</v>
      </c>
      <c r="O79" s="3"/>
      <c r="P79" s="3"/>
      <c r="Q79" s="3">
        <v>1</v>
      </c>
      <c r="S79" s="19"/>
      <c r="T79" s="19"/>
      <c r="U79" s="19"/>
    </row>
    <row r="80" spans="1:21" x14ac:dyDescent="0.3">
      <c r="A80" s="24"/>
      <c r="B80" s="9" t="s">
        <v>13</v>
      </c>
      <c r="C80" s="3">
        <v>4</v>
      </c>
      <c r="D80" s="3"/>
      <c r="E80" s="3"/>
      <c r="F80" s="3"/>
      <c r="H80" s="19"/>
      <c r="I80" s="19"/>
      <c r="J80" s="19"/>
      <c r="K80" s="34"/>
      <c r="N80" s="3">
        <v>5</v>
      </c>
      <c r="O80" s="3"/>
      <c r="P80" s="3"/>
      <c r="Q80" s="3"/>
      <c r="S80" s="19"/>
      <c r="T80" s="19"/>
      <c r="U80" s="19"/>
    </row>
    <row r="81" spans="1:21" x14ac:dyDescent="0.3">
      <c r="A81" s="24"/>
      <c r="B81" s="9" t="s">
        <v>14</v>
      </c>
      <c r="C81" s="3">
        <v>4</v>
      </c>
      <c r="D81" s="3"/>
      <c r="E81" s="3"/>
      <c r="F81" s="3"/>
      <c r="H81" s="19"/>
      <c r="I81" s="19"/>
      <c r="J81" s="19"/>
      <c r="K81" s="34"/>
      <c r="N81" s="3">
        <v>6</v>
      </c>
      <c r="O81" s="3"/>
      <c r="P81" s="3"/>
      <c r="Q81" s="3"/>
      <c r="S81" s="19"/>
      <c r="T81" s="19"/>
      <c r="U81" s="19"/>
    </row>
    <row r="82" spans="1:21" x14ac:dyDescent="0.3">
      <c r="A82" s="24"/>
      <c r="B82" s="7" t="s">
        <v>15</v>
      </c>
      <c r="C82" s="5">
        <v>4</v>
      </c>
      <c r="D82" s="5"/>
      <c r="E82" s="5"/>
      <c r="F82" s="5"/>
      <c r="H82" s="19"/>
      <c r="I82" s="19"/>
      <c r="J82" s="19"/>
      <c r="K82" s="34"/>
      <c r="N82" s="5">
        <v>2</v>
      </c>
      <c r="O82" s="5"/>
      <c r="P82" s="5"/>
      <c r="Q82" s="5"/>
      <c r="S82" s="19"/>
      <c r="T82" s="19"/>
      <c r="U82" s="19"/>
    </row>
    <row r="83" spans="1:21" ht="15" thickBot="1" x14ac:dyDescent="0.35">
      <c r="A83" s="24"/>
      <c r="B83" s="20" t="s">
        <v>10</v>
      </c>
      <c r="C83" s="14">
        <f>SUM(C79:C82)</f>
        <v>17</v>
      </c>
      <c r="D83" s="14"/>
      <c r="E83" s="14"/>
      <c r="F83" s="14">
        <v>1</v>
      </c>
      <c r="G83">
        <v>5.0999999999999996</v>
      </c>
      <c r="H83" s="19">
        <f>C83/(C83+D83)</f>
        <v>1</v>
      </c>
      <c r="I83" s="19">
        <f>C83/(C83+F83)</f>
        <v>0.94444444444444442</v>
      </c>
      <c r="J83" s="19">
        <f>2*H83*I83/(H83+I83)</f>
        <v>0.97142857142857142</v>
      </c>
      <c r="K83" s="34"/>
      <c r="M83" s="1" t="s">
        <v>10</v>
      </c>
      <c r="N83" s="14">
        <f>SUM(N79:N82)</f>
        <v>17</v>
      </c>
      <c r="O83" s="14"/>
      <c r="P83" s="14"/>
      <c r="Q83" s="14">
        <v>1</v>
      </c>
      <c r="R83">
        <v>5.13</v>
      </c>
      <c r="S83" s="19">
        <f>N83/(N83+O83)</f>
        <v>1</v>
      </c>
      <c r="T83" s="19">
        <f>N83/(N83+Q83)</f>
        <v>0.94444444444444442</v>
      </c>
      <c r="U83" s="19">
        <f>2*S83*T83/(S83+T83)</f>
        <v>0.97142857142857142</v>
      </c>
    </row>
    <row r="84" spans="1:21" x14ac:dyDescent="0.3">
      <c r="A84" s="29">
        <v>17</v>
      </c>
      <c r="B84" s="8" t="s">
        <v>12</v>
      </c>
      <c r="C84" s="12">
        <v>6</v>
      </c>
      <c r="D84" s="12"/>
      <c r="E84" s="12"/>
      <c r="F84" s="12"/>
      <c r="H84" s="19"/>
      <c r="I84" s="19"/>
      <c r="J84" s="19"/>
      <c r="K84" s="34"/>
      <c r="N84" s="3">
        <v>3</v>
      </c>
      <c r="O84" s="3"/>
      <c r="P84" s="3"/>
      <c r="Q84" s="3">
        <v>1</v>
      </c>
      <c r="S84" s="19"/>
      <c r="T84" s="19"/>
      <c r="U84" s="19"/>
    </row>
    <row r="85" spans="1:21" x14ac:dyDescent="0.3">
      <c r="A85" s="24"/>
      <c r="B85" s="9" t="s">
        <v>13</v>
      </c>
      <c r="C85" s="3">
        <v>4</v>
      </c>
      <c r="D85" s="3"/>
      <c r="E85" s="3"/>
      <c r="F85" s="3"/>
      <c r="H85" s="19"/>
      <c r="I85" s="19"/>
      <c r="J85" s="19"/>
      <c r="K85" s="34"/>
      <c r="N85" s="3">
        <v>4</v>
      </c>
      <c r="O85" s="3"/>
      <c r="P85" s="3"/>
      <c r="Q85" s="3">
        <v>1</v>
      </c>
      <c r="S85" s="19"/>
      <c r="T85" s="19"/>
      <c r="U85" s="19"/>
    </row>
    <row r="86" spans="1:21" x14ac:dyDescent="0.3">
      <c r="A86" s="24"/>
      <c r="B86" s="9" t="s">
        <v>14</v>
      </c>
      <c r="C86" s="3">
        <v>5</v>
      </c>
      <c r="D86" s="3"/>
      <c r="E86" s="3"/>
      <c r="F86" s="3">
        <v>2</v>
      </c>
      <c r="H86" s="19"/>
      <c r="I86" s="19"/>
      <c r="J86" s="19"/>
      <c r="K86" s="34"/>
      <c r="N86" s="3">
        <v>4</v>
      </c>
      <c r="O86" s="3"/>
      <c r="P86" s="3"/>
      <c r="Q86" s="3">
        <v>1</v>
      </c>
      <c r="S86" s="19"/>
      <c r="T86" s="19"/>
      <c r="U86" s="19"/>
    </row>
    <row r="87" spans="1:21" x14ac:dyDescent="0.3">
      <c r="A87" s="24"/>
      <c r="B87" s="7" t="s">
        <v>15</v>
      </c>
      <c r="C87" s="5">
        <v>5</v>
      </c>
      <c r="D87" s="5">
        <v>1</v>
      </c>
      <c r="E87" s="5"/>
      <c r="F87" s="5"/>
      <c r="H87" s="19"/>
      <c r="I87" s="19"/>
      <c r="J87" s="19"/>
      <c r="K87" s="34"/>
      <c r="N87" s="5">
        <v>2</v>
      </c>
      <c r="O87" s="5">
        <v>1</v>
      </c>
      <c r="P87" s="5"/>
      <c r="Q87" s="5"/>
      <c r="S87" s="19"/>
      <c r="T87" s="19"/>
      <c r="U87" s="19"/>
    </row>
    <row r="88" spans="1:21" ht="15" thickBot="1" x14ac:dyDescent="0.35">
      <c r="A88" s="25"/>
      <c r="B88" s="20" t="s">
        <v>10</v>
      </c>
      <c r="C88" s="14">
        <f>SUM(C84:C87)</f>
        <v>20</v>
      </c>
      <c r="D88" s="14">
        <v>1</v>
      </c>
      <c r="E88" s="14"/>
      <c r="F88" s="14">
        <v>2</v>
      </c>
      <c r="G88">
        <v>5.0999999999999996</v>
      </c>
      <c r="H88" s="19">
        <f>C88/(C88+D88)</f>
        <v>0.95238095238095233</v>
      </c>
      <c r="I88" s="19">
        <f>C88/(C88+F88)</f>
        <v>0.90909090909090906</v>
      </c>
      <c r="J88" s="19">
        <f>2*H88*I88/(H88+I88)</f>
        <v>0.93023255813953487</v>
      </c>
      <c r="K88" s="34"/>
      <c r="M88" s="1" t="s">
        <v>10</v>
      </c>
      <c r="N88" s="14">
        <f>SUM(N84:N87)</f>
        <v>13</v>
      </c>
      <c r="O88" s="14">
        <v>1</v>
      </c>
      <c r="P88" s="14"/>
      <c r="Q88" s="14">
        <v>3</v>
      </c>
      <c r="R88">
        <v>5.13</v>
      </c>
      <c r="S88" s="19">
        <f>N88/(N88+O88)</f>
        <v>0.9285714285714286</v>
      </c>
      <c r="T88" s="19">
        <f>N88/(N88+Q88)</f>
        <v>0.8125</v>
      </c>
      <c r="U88" s="19">
        <f>2*S88*T88/(S88+T88)</f>
        <v>0.86666666666666659</v>
      </c>
    </row>
    <row r="89" spans="1:21" x14ac:dyDescent="0.3">
      <c r="A89" s="24">
        <v>18</v>
      </c>
      <c r="B89" s="8" t="s">
        <v>12</v>
      </c>
      <c r="C89" s="12">
        <v>6</v>
      </c>
      <c r="D89" s="12">
        <v>2</v>
      </c>
      <c r="E89" s="12"/>
      <c r="F89" s="12"/>
      <c r="H89" s="19"/>
      <c r="I89" s="19"/>
      <c r="J89" s="19"/>
      <c r="K89" s="34"/>
      <c r="N89" s="3">
        <v>4</v>
      </c>
      <c r="O89" s="3"/>
      <c r="P89" s="3"/>
      <c r="Q89" s="3">
        <v>1</v>
      </c>
      <c r="S89" s="19"/>
      <c r="T89" s="19"/>
      <c r="U89" s="19"/>
    </row>
    <row r="90" spans="1:21" x14ac:dyDescent="0.3">
      <c r="A90" s="24"/>
      <c r="B90" s="9" t="s">
        <v>13</v>
      </c>
      <c r="C90" s="3">
        <v>5</v>
      </c>
      <c r="D90" s="3"/>
      <c r="E90" s="3"/>
      <c r="F90" s="3"/>
      <c r="H90" s="19"/>
      <c r="I90" s="19"/>
      <c r="J90" s="19"/>
      <c r="K90" s="34"/>
      <c r="N90" s="3">
        <v>1</v>
      </c>
      <c r="O90" s="3"/>
      <c r="P90" s="3"/>
      <c r="Q90" s="3"/>
      <c r="S90" s="19"/>
      <c r="T90" s="19"/>
      <c r="U90" s="19"/>
    </row>
    <row r="91" spans="1:21" x14ac:dyDescent="0.3">
      <c r="A91" s="24"/>
      <c r="B91" s="9" t="s">
        <v>14</v>
      </c>
      <c r="C91" s="3">
        <v>5</v>
      </c>
      <c r="D91" s="3"/>
      <c r="E91" s="3"/>
      <c r="F91" s="3">
        <v>1</v>
      </c>
      <c r="H91" s="19"/>
      <c r="I91" s="19"/>
      <c r="J91" s="19"/>
      <c r="K91" s="34"/>
      <c r="N91" s="3">
        <v>4</v>
      </c>
      <c r="O91" s="3"/>
      <c r="P91" s="3"/>
      <c r="Q91" s="3"/>
      <c r="S91" s="19"/>
      <c r="T91" s="19"/>
      <c r="U91" s="19"/>
    </row>
    <row r="92" spans="1:21" x14ac:dyDescent="0.3">
      <c r="A92" s="24"/>
      <c r="B92" s="7" t="s">
        <v>15</v>
      </c>
      <c r="C92" s="5">
        <v>6</v>
      </c>
      <c r="D92" s="5">
        <v>1</v>
      </c>
      <c r="E92" s="5"/>
      <c r="F92" s="5"/>
      <c r="H92" s="19"/>
      <c r="I92" s="19"/>
      <c r="J92" s="19"/>
      <c r="K92" s="34"/>
      <c r="N92" s="5">
        <v>3</v>
      </c>
      <c r="O92" s="5"/>
      <c r="P92" s="5"/>
      <c r="Q92" s="5"/>
      <c r="S92" s="19"/>
      <c r="T92" s="19"/>
      <c r="U92" s="19"/>
    </row>
    <row r="93" spans="1:21" ht="15" thickBot="1" x14ac:dyDescent="0.35">
      <c r="A93" s="25"/>
      <c r="B93" s="20" t="s">
        <v>10</v>
      </c>
      <c r="C93" s="14">
        <f>SUM(C89:C92)</f>
        <v>22</v>
      </c>
      <c r="D93" s="14">
        <v>1</v>
      </c>
      <c r="E93" s="14"/>
      <c r="F93" s="14">
        <v>1</v>
      </c>
      <c r="G93">
        <v>5.0999999999999996</v>
      </c>
      <c r="H93" s="19">
        <f>C93/(C93+D93)</f>
        <v>0.95652173913043481</v>
      </c>
      <c r="I93" s="19">
        <f>C93/(C93+F93)</f>
        <v>0.95652173913043481</v>
      </c>
      <c r="J93" s="19">
        <f>2*H93*I93/(H93+I93)</f>
        <v>0.95652173913043481</v>
      </c>
      <c r="K93" s="34"/>
      <c r="M93" s="1" t="s">
        <v>10</v>
      </c>
      <c r="N93" s="14">
        <f>SUM(N89:N92)</f>
        <v>12</v>
      </c>
      <c r="O93" s="14"/>
      <c r="P93" s="14"/>
      <c r="Q93" s="14">
        <v>1</v>
      </c>
      <c r="R93">
        <v>5.13</v>
      </c>
      <c r="S93" s="19">
        <f>N93/(N93+O93)</f>
        <v>1</v>
      </c>
      <c r="T93" s="19">
        <f>N93/(N93+Q93)</f>
        <v>0.92307692307692313</v>
      </c>
      <c r="U93" s="19">
        <f>2*S93*T93/(S93+T93)</f>
        <v>0.96000000000000008</v>
      </c>
    </row>
    <row r="94" spans="1:21" x14ac:dyDescent="0.3">
      <c r="A94" s="24">
        <v>19</v>
      </c>
      <c r="B94" s="8" t="s">
        <v>12</v>
      </c>
      <c r="C94" s="12">
        <v>5</v>
      </c>
      <c r="D94" s="12">
        <v>1</v>
      </c>
      <c r="E94" s="12"/>
      <c r="F94" s="12"/>
      <c r="H94" s="19"/>
      <c r="I94" s="19"/>
      <c r="J94" s="19"/>
      <c r="K94" s="34"/>
      <c r="N94" s="3">
        <v>4</v>
      </c>
      <c r="O94" s="3"/>
      <c r="P94" s="3"/>
      <c r="Q94" s="3">
        <v>1</v>
      </c>
      <c r="S94" s="19"/>
      <c r="T94" s="19"/>
      <c r="U94" s="19"/>
    </row>
    <row r="95" spans="1:21" x14ac:dyDescent="0.3">
      <c r="A95" s="24"/>
      <c r="B95" s="9" t="s">
        <v>13</v>
      </c>
      <c r="C95" s="3">
        <v>6</v>
      </c>
      <c r="D95" s="3"/>
      <c r="E95" s="3"/>
      <c r="F95" s="3"/>
      <c r="H95" s="19"/>
      <c r="I95" s="19"/>
      <c r="J95" s="19"/>
      <c r="K95" s="34"/>
      <c r="N95" s="3">
        <v>1</v>
      </c>
      <c r="O95" s="3"/>
      <c r="P95" s="3"/>
      <c r="Q95" s="3"/>
      <c r="S95" s="19"/>
      <c r="T95" s="19"/>
      <c r="U95" s="19"/>
    </row>
    <row r="96" spans="1:21" x14ac:dyDescent="0.3">
      <c r="A96" s="24"/>
      <c r="B96" s="9" t="s">
        <v>14</v>
      </c>
      <c r="C96" s="3">
        <v>5</v>
      </c>
      <c r="D96" s="3"/>
      <c r="E96" s="3"/>
      <c r="F96" s="3">
        <v>1</v>
      </c>
      <c r="H96" s="19"/>
      <c r="I96" s="19"/>
      <c r="J96" s="19"/>
      <c r="K96" s="34"/>
      <c r="N96" s="3">
        <v>2</v>
      </c>
      <c r="O96" s="3"/>
      <c r="P96" s="3"/>
      <c r="Q96" s="3">
        <v>1</v>
      </c>
      <c r="S96" s="19"/>
      <c r="T96" s="19"/>
      <c r="U96" s="19"/>
    </row>
    <row r="97" spans="1:21" x14ac:dyDescent="0.3">
      <c r="A97" s="24"/>
      <c r="B97" s="7" t="s">
        <v>15</v>
      </c>
      <c r="C97" s="5">
        <v>6</v>
      </c>
      <c r="D97" s="5">
        <v>1</v>
      </c>
      <c r="E97" s="5"/>
      <c r="F97" s="5"/>
      <c r="H97" s="19"/>
      <c r="I97" s="19"/>
      <c r="J97" s="19"/>
      <c r="K97" s="34"/>
      <c r="N97" s="5">
        <v>3</v>
      </c>
      <c r="O97" s="5"/>
      <c r="P97" s="5"/>
      <c r="Q97" s="5"/>
      <c r="S97" s="19"/>
      <c r="T97" s="19"/>
      <c r="U97" s="19"/>
    </row>
    <row r="98" spans="1:21" ht="15" thickBot="1" x14ac:dyDescent="0.35">
      <c r="A98" s="25"/>
      <c r="B98" s="20" t="s">
        <v>10</v>
      </c>
      <c r="C98" s="14">
        <f>SUM(C94:C97)</f>
        <v>22</v>
      </c>
      <c r="D98" s="14">
        <v>2</v>
      </c>
      <c r="E98" s="14"/>
      <c r="F98" s="14">
        <v>1</v>
      </c>
      <c r="G98">
        <v>5.0999999999999996</v>
      </c>
      <c r="H98" s="19">
        <f>C98/(C98+D98)</f>
        <v>0.91666666666666663</v>
      </c>
      <c r="I98" s="19">
        <f>C98/(C98+F98)</f>
        <v>0.95652173913043481</v>
      </c>
      <c r="J98" s="19">
        <f>2*H98*I98/(H98+I98)</f>
        <v>0.93617021276595735</v>
      </c>
      <c r="K98" s="34"/>
      <c r="M98" s="1" t="s">
        <v>10</v>
      </c>
      <c r="N98" s="14">
        <f>SUM(N94:N97)</f>
        <v>10</v>
      </c>
      <c r="O98" s="14"/>
      <c r="P98" s="14"/>
      <c r="Q98" s="14">
        <v>2</v>
      </c>
      <c r="R98">
        <v>5.12</v>
      </c>
      <c r="S98" s="19">
        <v>1</v>
      </c>
      <c r="T98" s="19">
        <f>N98/(N98+Q98)</f>
        <v>0.83333333333333337</v>
      </c>
      <c r="U98" s="19">
        <f>2*S98*T98/(S98+T98)</f>
        <v>0.90909090909090906</v>
      </c>
    </row>
    <row r="99" spans="1:21" x14ac:dyDescent="0.3">
      <c r="A99" s="24">
        <v>20</v>
      </c>
      <c r="B99" s="8" t="s">
        <v>12</v>
      </c>
      <c r="C99" s="12">
        <v>4</v>
      </c>
      <c r="D99" s="12">
        <v>1</v>
      </c>
      <c r="E99" s="12"/>
      <c r="F99" s="12">
        <v>2</v>
      </c>
      <c r="H99" s="19"/>
      <c r="I99" s="19"/>
      <c r="J99" s="19"/>
      <c r="K99" s="34"/>
      <c r="N99" s="3">
        <v>4</v>
      </c>
      <c r="O99" s="3"/>
      <c r="P99" s="3"/>
      <c r="Q99" s="3">
        <v>1</v>
      </c>
      <c r="S99" s="19"/>
      <c r="T99" s="19"/>
      <c r="U99" s="19"/>
    </row>
    <row r="100" spans="1:21" x14ac:dyDescent="0.3">
      <c r="A100" s="24"/>
      <c r="B100" s="9" t="s">
        <v>13</v>
      </c>
      <c r="C100" s="3">
        <v>3</v>
      </c>
      <c r="D100" s="3"/>
      <c r="E100" s="3"/>
      <c r="F100" s="3">
        <v>2</v>
      </c>
      <c r="H100" s="19"/>
      <c r="I100" s="19"/>
      <c r="J100" s="19"/>
      <c r="K100" s="34"/>
      <c r="N100" s="3">
        <v>1</v>
      </c>
      <c r="O100" s="3"/>
      <c r="P100" s="3"/>
      <c r="Q100" s="3">
        <v>1</v>
      </c>
      <c r="S100" s="19"/>
      <c r="T100" s="19"/>
      <c r="U100" s="19"/>
    </row>
    <row r="101" spans="1:21" x14ac:dyDescent="0.3">
      <c r="A101" s="24"/>
      <c r="B101" s="9" t="s">
        <v>14</v>
      </c>
      <c r="C101" s="3">
        <v>3</v>
      </c>
      <c r="D101" s="3">
        <v>2</v>
      </c>
      <c r="E101" s="3"/>
      <c r="F101" s="3"/>
      <c r="H101" s="19"/>
      <c r="I101" s="19"/>
      <c r="J101" s="19"/>
      <c r="K101" s="34"/>
      <c r="N101" s="3">
        <v>2</v>
      </c>
      <c r="O101" s="3"/>
      <c r="P101" s="3"/>
      <c r="Q101" s="3">
        <v>1</v>
      </c>
      <c r="S101" s="19"/>
      <c r="T101" s="19"/>
      <c r="U101" s="19"/>
    </row>
    <row r="102" spans="1:21" x14ac:dyDescent="0.3">
      <c r="A102" s="24"/>
      <c r="B102" s="7" t="s">
        <v>15</v>
      </c>
      <c r="C102" s="5">
        <v>8</v>
      </c>
      <c r="D102" s="5"/>
      <c r="E102" s="5"/>
      <c r="F102" s="5">
        <v>1</v>
      </c>
      <c r="H102" s="19"/>
      <c r="I102" s="19"/>
      <c r="J102" s="19"/>
      <c r="K102" s="34"/>
      <c r="N102" s="5">
        <v>5</v>
      </c>
      <c r="O102" s="5"/>
      <c r="P102" s="5"/>
      <c r="Q102" s="5"/>
      <c r="S102" s="19"/>
      <c r="T102" s="19"/>
      <c r="U102" s="19"/>
    </row>
    <row r="103" spans="1:21" ht="15" thickBot="1" x14ac:dyDescent="0.35">
      <c r="A103" s="25"/>
      <c r="B103" s="20" t="s">
        <v>10</v>
      </c>
      <c r="C103" s="14">
        <f>SUM(C99:C102)</f>
        <v>18</v>
      </c>
      <c r="D103" s="14">
        <v>3</v>
      </c>
      <c r="E103" s="14"/>
      <c r="F103" s="14">
        <v>5</v>
      </c>
      <c r="G103">
        <v>5.0999999999999996</v>
      </c>
      <c r="H103" s="19">
        <f>C103/(C103+D103)</f>
        <v>0.8571428571428571</v>
      </c>
      <c r="I103" s="19">
        <f>C103/(C103+F103)</f>
        <v>0.78260869565217395</v>
      </c>
      <c r="J103" s="19">
        <f>2*H103*I103/(H103+I103)</f>
        <v>0.81818181818181823</v>
      </c>
      <c r="K103" s="34"/>
      <c r="M103" s="1" t="s">
        <v>10</v>
      </c>
      <c r="N103" s="14">
        <f>SUM(N99:N102)</f>
        <v>12</v>
      </c>
      <c r="O103" s="14"/>
      <c r="P103" s="14"/>
      <c r="Q103" s="14">
        <v>3</v>
      </c>
      <c r="R103">
        <v>5.12</v>
      </c>
      <c r="S103" s="19">
        <v>1</v>
      </c>
      <c r="T103" s="19">
        <f>N103/(N103+Q103)</f>
        <v>0.8</v>
      </c>
      <c r="U103" s="19">
        <f>2*S103*T103/(S103+T103)</f>
        <v>0.88888888888888895</v>
      </c>
    </row>
    <row r="104" spans="1:21" x14ac:dyDescent="0.3">
      <c r="A104" s="24">
        <v>21</v>
      </c>
      <c r="B104" s="8" t="s">
        <v>12</v>
      </c>
      <c r="C104" s="12">
        <v>0</v>
      </c>
      <c r="D104" s="12">
        <v>1</v>
      </c>
      <c r="E104" s="12"/>
      <c r="F104" s="12">
        <v>1</v>
      </c>
      <c r="H104" s="19"/>
      <c r="I104" s="19"/>
      <c r="J104" s="19"/>
      <c r="K104" s="34"/>
      <c r="N104" s="3">
        <v>4</v>
      </c>
      <c r="O104" s="3"/>
      <c r="P104" s="3"/>
      <c r="Q104" s="3">
        <v>1</v>
      </c>
      <c r="S104" s="19"/>
      <c r="T104" s="19"/>
      <c r="U104" s="19"/>
    </row>
    <row r="105" spans="1:21" x14ac:dyDescent="0.3">
      <c r="A105" s="24"/>
      <c r="B105" s="9" t="s">
        <v>13</v>
      </c>
      <c r="C105" s="3">
        <v>2</v>
      </c>
      <c r="D105" s="3"/>
      <c r="E105" s="3"/>
      <c r="F105" s="3">
        <v>1</v>
      </c>
      <c r="H105" s="19"/>
      <c r="I105" s="19"/>
      <c r="J105" s="19"/>
      <c r="K105" s="34"/>
      <c r="N105" s="3"/>
      <c r="O105" s="3"/>
      <c r="P105" s="3"/>
      <c r="Q105" s="3">
        <v>1</v>
      </c>
      <c r="S105" s="19"/>
      <c r="T105" s="19"/>
      <c r="U105" s="19"/>
    </row>
    <row r="106" spans="1:21" x14ac:dyDescent="0.3">
      <c r="A106" s="24"/>
      <c r="B106" s="9" t="s">
        <v>14</v>
      </c>
      <c r="C106" s="3">
        <v>4</v>
      </c>
      <c r="D106" s="3"/>
      <c r="E106" s="3"/>
      <c r="F106" s="3">
        <v>1</v>
      </c>
      <c r="H106" s="19"/>
      <c r="I106" s="19"/>
      <c r="J106" s="19"/>
      <c r="K106" s="34"/>
      <c r="N106" s="3">
        <v>1</v>
      </c>
      <c r="O106" s="3"/>
      <c r="P106" s="3"/>
      <c r="Q106" s="3">
        <v>1</v>
      </c>
      <c r="S106" s="19"/>
      <c r="T106" s="19"/>
      <c r="U106" s="19"/>
    </row>
    <row r="107" spans="1:21" x14ac:dyDescent="0.3">
      <c r="A107" s="24"/>
      <c r="B107" s="7" t="s">
        <v>15</v>
      </c>
      <c r="C107" s="5">
        <v>2</v>
      </c>
      <c r="D107" s="5">
        <v>1</v>
      </c>
      <c r="E107" s="5"/>
      <c r="F107" s="5"/>
      <c r="H107" s="19"/>
      <c r="I107" s="19"/>
      <c r="J107" s="19"/>
      <c r="K107" s="34"/>
      <c r="N107" s="5">
        <v>3</v>
      </c>
      <c r="O107" s="5"/>
      <c r="P107" s="5"/>
      <c r="Q107" s="5"/>
      <c r="S107" s="19"/>
      <c r="T107" s="19"/>
      <c r="U107" s="19"/>
    </row>
    <row r="108" spans="1:21" ht="15" thickBot="1" x14ac:dyDescent="0.35">
      <c r="A108" s="25"/>
      <c r="B108" s="20" t="s">
        <v>10</v>
      </c>
      <c r="C108" s="14">
        <f>SUM(C104:C107)</f>
        <v>8</v>
      </c>
      <c r="D108" s="14">
        <v>2</v>
      </c>
      <c r="E108" s="14"/>
      <c r="F108" s="14">
        <v>3</v>
      </c>
      <c r="G108">
        <v>5.1100000000000003</v>
      </c>
      <c r="H108" s="19">
        <f>C108/(C108+D108)</f>
        <v>0.8</v>
      </c>
      <c r="I108" s="19">
        <f>C108/(C108+F108)</f>
        <v>0.72727272727272729</v>
      </c>
      <c r="J108" s="19">
        <f>2*H108*I108/(H108+I108)</f>
        <v>0.76190476190476197</v>
      </c>
      <c r="K108" s="34"/>
      <c r="M108" s="1" t="s">
        <v>10</v>
      </c>
      <c r="N108" s="14">
        <f>SUM(N104:N107)</f>
        <v>8</v>
      </c>
      <c r="O108" s="14"/>
      <c r="P108" s="14"/>
      <c r="Q108" s="14">
        <v>3</v>
      </c>
      <c r="R108">
        <v>5.12</v>
      </c>
      <c r="S108" s="19">
        <v>1</v>
      </c>
      <c r="T108" s="19">
        <f>N108/(N108+Q108)</f>
        <v>0.72727272727272729</v>
      </c>
      <c r="U108" s="19">
        <f>2*S108*T108/(S108+T108)</f>
        <v>0.8421052631578948</v>
      </c>
    </row>
    <row r="109" spans="1:21" x14ac:dyDescent="0.3">
      <c r="A109" s="24">
        <v>22</v>
      </c>
      <c r="B109" s="8" t="s">
        <v>12</v>
      </c>
      <c r="C109" s="12">
        <v>3</v>
      </c>
      <c r="D109" s="12">
        <v>1</v>
      </c>
      <c r="E109" s="12"/>
      <c r="F109" s="12">
        <v>2</v>
      </c>
      <c r="H109" s="19"/>
      <c r="I109" s="19"/>
      <c r="J109" s="19"/>
      <c r="K109" s="34"/>
      <c r="N109" s="3">
        <v>4</v>
      </c>
      <c r="O109" s="3"/>
      <c r="P109" s="3"/>
      <c r="Q109" s="3"/>
      <c r="S109" s="19"/>
      <c r="T109" s="19"/>
      <c r="U109" s="19"/>
    </row>
    <row r="110" spans="1:21" x14ac:dyDescent="0.3">
      <c r="A110" s="24"/>
      <c r="B110" s="9" t="s">
        <v>13</v>
      </c>
      <c r="C110" s="3">
        <v>1</v>
      </c>
      <c r="D110" s="3"/>
      <c r="E110" s="3"/>
      <c r="F110" s="3">
        <v>2</v>
      </c>
      <c r="H110" s="19"/>
      <c r="I110" s="19"/>
      <c r="J110" s="19"/>
      <c r="K110" s="34"/>
      <c r="N110" s="3">
        <v>1</v>
      </c>
      <c r="O110" s="3"/>
      <c r="P110" s="3"/>
      <c r="Q110" s="3"/>
      <c r="S110" s="19"/>
      <c r="T110" s="19"/>
      <c r="U110" s="19"/>
    </row>
    <row r="111" spans="1:21" x14ac:dyDescent="0.3">
      <c r="A111" s="24"/>
      <c r="B111" s="9" t="s">
        <v>14</v>
      </c>
      <c r="C111" s="3">
        <v>1</v>
      </c>
      <c r="D111" s="3">
        <v>1</v>
      </c>
      <c r="E111" s="3"/>
      <c r="F111" s="3">
        <v>1</v>
      </c>
      <c r="H111" s="19"/>
      <c r="I111" s="19"/>
      <c r="J111" s="19"/>
      <c r="K111" s="34"/>
      <c r="N111" s="3">
        <v>2</v>
      </c>
      <c r="O111" s="3"/>
      <c r="P111" s="3"/>
      <c r="Q111" s="3">
        <v>1</v>
      </c>
      <c r="S111" s="19"/>
      <c r="T111" s="19"/>
      <c r="U111" s="19"/>
    </row>
    <row r="112" spans="1:21" x14ac:dyDescent="0.3">
      <c r="A112" s="24"/>
      <c r="B112" s="7" t="s">
        <v>15</v>
      </c>
      <c r="C112" s="5">
        <v>4</v>
      </c>
      <c r="D112" s="5">
        <v>1</v>
      </c>
      <c r="E112" s="5"/>
      <c r="F112" s="5">
        <v>1</v>
      </c>
      <c r="H112" s="19"/>
      <c r="I112" s="19"/>
      <c r="J112" s="19"/>
      <c r="K112" s="34"/>
      <c r="N112" s="5">
        <v>3</v>
      </c>
      <c r="O112" s="5"/>
      <c r="P112" s="5"/>
      <c r="Q112" s="5"/>
      <c r="S112" s="19"/>
      <c r="T112" s="19"/>
      <c r="U112" s="19"/>
    </row>
    <row r="113" spans="1:21" ht="15" thickBot="1" x14ac:dyDescent="0.35">
      <c r="A113" s="25"/>
      <c r="B113" s="20" t="s">
        <v>10</v>
      </c>
      <c r="C113" s="14">
        <f>SUM(C109:C112)</f>
        <v>9</v>
      </c>
      <c r="D113" s="14">
        <f>SUM(D109:D112)</f>
        <v>3</v>
      </c>
      <c r="E113" s="14"/>
      <c r="F113" s="14">
        <f>SUM(F109:F112)</f>
        <v>6</v>
      </c>
      <c r="G113">
        <v>4.9000000000000004</v>
      </c>
      <c r="H113" s="19">
        <f>C113/(C113+D113)</f>
        <v>0.75</v>
      </c>
      <c r="I113" s="19">
        <f>C113/(C113+F113)</f>
        <v>0.6</v>
      </c>
      <c r="J113" s="19">
        <f>2*H113*I113/(H113+I113)</f>
        <v>0.66666666666666652</v>
      </c>
      <c r="K113" s="34"/>
      <c r="M113" s="1" t="s">
        <v>10</v>
      </c>
      <c r="N113" s="14">
        <f>SUM(N109:N112)</f>
        <v>10</v>
      </c>
      <c r="O113" s="14"/>
      <c r="P113" s="14"/>
      <c r="Q113" s="14">
        <v>1</v>
      </c>
      <c r="R113">
        <v>5.12</v>
      </c>
      <c r="S113" s="19">
        <v>1</v>
      </c>
      <c r="T113" s="19">
        <f>N113/(N113+Q113)</f>
        <v>0.90909090909090906</v>
      </c>
      <c r="U113" s="19">
        <f>2*S113*T113/(S113+T113)</f>
        <v>0.95238095238095233</v>
      </c>
    </row>
    <row r="114" spans="1:21" x14ac:dyDescent="0.3">
      <c r="A114" s="24">
        <v>23</v>
      </c>
      <c r="B114" s="8" t="s">
        <v>12</v>
      </c>
      <c r="C114" s="12">
        <v>3</v>
      </c>
      <c r="D114" s="12">
        <v>1</v>
      </c>
      <c r="E114" s="12"/>
      <c r="F114" s="12">
        <v>2</v>
      </c>
      <c r="H114" s="19"/>
      <c r="I114" s="19"/>
      <c r="J114" s="19"/>
      <c r="K114" s="34"/>
      <c r="N114" s="3">
        <v>2</v>
      </c>
      <c r="O114" s="3">
        <v>1</v>
      </c>
      <c r="P114" s="3"/>
      <c r="Q114" s="3">
        <v>1</v>
      </c>
      <c r="S114" s="19"/>
      <c r="T114" s="19"/>
      <c r="U114" s="19"/>
    </row>
    <row r="115" spans="1:21" x14ac:dyDescent="0.3">
      <c r="A115" s="24"/>
      <c r="B115" s="9" t="s">
        <v>13</v>
      </c>
      <c r="C115" s="3">
        <v>1</v>
      </c>
      <c r="D115" s="3"/>
      <c r="E115" s="3"/>
      <c r="F115" s="3">
        <v>1</v>
      </c>
      <c r="H115" s="19"/>
      <c r="I115" s="19"/>
      <c r="J115" s="19"/>
      <c r="K115" s="34"/>
      <c r="N115" s="3">
        <v>3</v>
      </c>
      <c r="O115" s="3"/>
      <c r="P115" s="3"/>
      <c r="Q115" s="3"/>
      <c r="S115" s="19"/>
      <c r="T115" s="19"/>
      <c r="U115" s="19"/>
    </row>
    <row r="116" spans="1:21" x14ac:dyDescent="0.3">
      <c r="A116" s="24"/>
      <c r="B116" s="9" t="s">
        <v>14</v>
      </c>
      <c r="C116" s="3">
        <v>2</v>
      </c>
      <c r="D116" s="3">
        <v>1</v>
      </c>
      <c r="E116" s="3"/>
      <c r="F116" s="3"/>
      <c r="H116" s="19"/>
      <c r="I116" s="19"/>
      <c r="J116" s="19"/>
      <c r="K116" s="34"/>
      <c r="N116" s="3">
        <v>2</v>
      </c>
      <c r="O116" s="3"/>
      <c r="P116" s="3"/>
      <c r="Q116" s="3">
        <v>1</v>
      </c>
      <c r="S116" s="19"/>
      <c r="T116" s="19"/>
      <c r="U116" s="19"/>
    </row>
    <row r="117" spans="1:21" ht="15" thickBot="1" x14ac:dyDescent="0.35">
      <c r="A117" s="25"/>
      <c r="B117" s="13" t="s">
        <v>15</v>
      </c>
      <c r="C117" s="14">
        <v>4</v>
      </c>
      <c r="D117" s="14"/>
      <c r="E117" s="14"/>
      <c r="F117" s="14">
        <v>1</v>
      </c>
      <c r="G117">
        <v>5</v>
      </c>
      <c r="H117" s="19"/>
      <c r="I117" s="19"/>
      <c r="J117" s="19"/>
      <c r="K117" s="34"/>
      <c r="N117" s="14">
        <v>2</v>
      </c>
      <c r="O117" s="14"/>
      <c r="P117" s="14"/>
      <c r="Q117" s="14"/>
      <c r="R117">
        <v>5.12</v>
      </c>
      <c r="S117" s="19"/>
      <c r="T117" s="19"/>
      <c r="U117" s="19"/>
    </row>
    <row r="118" spans="1:21" x14ac:dyDescent="0.3">
      <c r="A118" s="24">
        <v>24</v>
      </c>
      <c r="B118" s="8" t="s">
        <v>12</v>
      </c>
      <c r="C118" s="12">
        <v>3</v>
      </c>
      <c r="D118" s="12">
        <v>1</v>
      </c>
      <c r="E118" s="12"/>
      <c r="F118" s="12">
        <v>2</v>
      </c>
      <c r="H118" s="19"/>
      <c r="I118" s="19"/>
      <c r="J118" s="19"/>
      <c r="K118" s="34"/>
      <c r="N118" s="3">
        <v>2</v>
      </c>
      <c r="O118" s="3"/>
      <c r="P118" s="3"/>
      <c r="Q118" s="3"/>
      <c r="S118" s="19"/>
      <c r="T118" s="19"/>
      <c r="U118" s="19"/>
    </row>
    <row r="119" spans="1:21" x14ac:dyDescent="0.3">
      <c r="A119" s="24"/>
      <c r="B119" s="9" t="s">
        <v>13</v>
      </c>
      <c r="C119" s="3">
        <v>1</v>
      </c>
      <c r="D119" s="3"/>
      <c r="E119" s="3"/>
      <c r="F119" s="3">
        <v>1</v>
      </c>
      <c r="H119" s="19"/>
      <c r="I119" s="19"/>
      <c r="J119" s="19"/>
      <c r="K119" s="34"/>
      <c r="N119" s="3">
        <v>3</v>
      </c>
      <c r="O119" s="3"/>
      <c r="P119" s="3"/>
      <c r="Q119" s="3"/>
      <c r="S119" s="19"/>
      <c r="T119" s="19"/>
      <c r="U119" s="19"/>
    </row>
    <row r="120" spans="1:21" x14ac:dyDescent="0.3">
      <c r="A120" s="24"/>
      <c r="B120" s="9" t="s">
        <v>14</v>
      </c>
      <c r="C120" s="3">
        <v>2</v>
      </c>
      <c r="D120" s="3">
        <v>1</v>
      </c>
      <c r="E120" s="3"/>
      <c r="F120" s="3">
        <v>1</v>
      </c>
      <c r="H120" s="19"/>
      <c r="I120" s="19"/>
      <c r="J120" s="19"/>
      <c r="K120" s="34"/>
      <c r="N120" s="3">
        <v>2</v>
      </c>
      <c r="O120" s="3"/>
      <c r="P120" s="3"/>
      <c r="Q120" s="3"/>
      <c r="S120" s="19"/>
      <c r="T120" s="19"/>
      <c r="U120" s="19"/>
    </row>
    <row r="121" spans="1:21" x14ac:dyDescent="0.3">
      <c r="A121" s="24"/>
      <c r="B121" s="7" t="s">
        <v>15</v>
      </c>
      <c r="C121" s="5">
        <v>4</v>
      </c>
      <c r="D121" s="5">
        <v>1</v>
      </c>
      <c r="E121" s="5"/>
      <c r="F121" s="5">
        <v>1</v>
      </c>
      <c r="H121" s="19"/>
      <c r="I121" s="19"/>
      <c r="J121" s="19"/>
      <c r="K121" s="34"/>
      <c r="N121" s="5">
        <v>2</v>
      </c>
      <c r="O121" s="5"/>
      <c r="P121" s="5"/>
      <c r="Q121" s="5"/>
      <c r="S121" s="19"/>
      <c r="T121" s="19"/>
      <c r="U121" s="19"/>
    </row>
    <row r="122" spans="1:21" ht="15" thickBot="1" x14ac:dyDescent="0.35">
      <c r="A122" s="25"/>
      <c r="B122" s="20" t="s">
        <v>10</v>
      </c>
      <c r="C122" s="14">
        <f>SUM(C118:C121)</f>
        <v>10</v>
      </c>
      <c r="D122" s="14">
        <v>3</v>
      </c>
      <c r="E122" s="14"/>
      <c r="F122" s="14">
        <f>SUM(F118:F121)</f>
        <v>5</v>
      </c>
      <c r="G122">
        <v>5.0199999999999996</v>
      </c>
      <c r="H122" s="19">
        <f>C122/(C122+D122)</f>
        <v>0.76923076923076927</v>
      </c>
      <c r="I122" s="19">
        <f>C122/(C122+F122)</f>
        <v>0.66666666666666663</v>
      </c>
      <c r="J122" s="19">
        <f>2*H122*I122/(H122+I122)</f>
        <v>0.71428571428571419</v>
      </c>
      <c r="K122" s="34"/>
      <c r="M122" s="1" t="s">
        <v>10</v>
      </c>
      <c r="N122" s="14">
        <f>SUM(N118:N121)</f>
        <v>9</v>
      </c>
      <c r="O122" s="14"/>
      <c r="P122" s="14"/>
      <c r="Q122" s="14"/>
      <c r="R122">
        <v>5.12</v>
      </c>
      <c r="S122" s="19">
        <v>1</v>
      </c>
      <c r="T122" s="19">
        <v>1</v>
      </c>
      <c r="U122" s="19">
        <v>1</v>
      </c>
    </row>
    <row r="123" spans="1:21" x14ac:dyDescent="0.3">
      <c r="A123" s="24">
        <v>25</v>
      </c>
      <c r="B123" s="8" t="s">
        <v>12</v>
      </c>
      <c r="C123" s="12">
        <v>4</v>
      </c>
      <c r="D123" s="12">
        <v>2</v>
      </c>
      <c r="E123" s="12"/>
      <c r="F123" s="12">
        <v>1</v>
      </c>
      <c r="H123" s="19"/>
      <c r="I123" s="19"/>
      <c r="J123" s="19"/>
      <c r="K123" s="34"/>
      <c r="N123" s="3">
        <v>1</v>
      </c>
      <c r="O123" s="3">
        <v>0</v>
      </c>
      <c r="P123" s="3"/>
      <c r="Q123" s="3"/>
      <c r="S123" s="19"/>
      <c r="T123" s="19"/>
      <c r="U123" s="19"/>
    </row>
    <row r="124" spans="1:21" x14ac:dyDescent="0.3">
      <c r="A124" s="24"/>
      <c r="B124" s="9" t="s">
        <v>13</v>
      </c>
      <c r="C124" s="3">
        <v>2</v>
      </c>
      <c r="D124" s="3"/>
      <c r="E124" s="3"/>
      <c r="F124" s="3"/>
      <c r="H124" s="19"/>
      <c r="I124" s="19"/>
      <c r="J124" s="19"/>
      <c r="K124" s="34"/>
      <c r="N124" s="3"/>
      <c r="O124" s="3"/>
      <c r="P124" s="3"/>
      <c r="Q124" s="3">
        <v>1</v>
      </c>
      <c r="S124" s="19"/>
      <c r="T124" s="19"/>
      <c r="U124" s="19"/>
    </row>
    <row r="125" spans="1:21" x14ac:dyDescent="0.3">
      <c r="A125" s="24"/>
      <c r="B125" s="9" t="s">
        <v>14</v>
      </c>
      <c r="C125" s="3">
        <v>1</v>
      </c>
      <c r="D125" s="3"/>
      <c r="E125" s="3"/>
      <c r="F125" s="3">
        <v>1</v>
      </c>
      <c r="H125" s="19"/>
      <c r="I125" s="19"/>
      <c r="J125" s="19"/>
      <c r="K125" s="34"/>
      <c r="N125" s="3">
        <v>1</v>
      </c>
      <c r="O125" s="3"/>
      <c r="P125" s="3"/>
      <c r="Q125" s="3">
        <v>2</v>
      </c>
      <c r="S125" s="19"/>
      <c r="T125" s="19"/>
      <c r="U125" s="19"/>
    </row>
    <row r="126" spans="1:21" x14ac:dyDescent="0.3">
      <c r="A126" s="24"/>
      <c r="B126" s="7" t="s">
        <v>15</v>
      </c>
      <c r="C126" s="5">
        <v>2</v>
      </c>
      <c r="D126" s="5">
        <v>1</v>
      </c>
      <c r="E126" s="5"/>
      <c r="F126" s="5">
        <v>1</v>
      </c>
      <c r="H126" s="19"/>
      <c r="I126" s="19"/>
      <c r="J126" s="19"/>
      <c r="K126" s="34"/>
      <c r="N126" s="5">
        <v>1</v>
      </c>
      <c r="O126" s="5"/>
      <c r="P126" s="5"/>
      <c r="Q126" s="5"/>
      <c r="S126" s="19"/>
      <c r="T126" s="19"/>
      <c r="U126" s="19"/>
    </row>
    <row r="127" spans="1:21" ht="15" thickBot="1" x14ac:dyDescent="0.35">
      <c r="A127" s="25"/>
      <c r="B127" s="20" t="s">
        <v>10</v>
      </c>
      <c r="C127" s="14">
        <f>SUM(C123:C126)</f>
        <v>9</v>
      </c>
      <c r="D127" s="14">
        <v>3</v>
      </c>
      <c r="E127" s="14"/>
      <c r="F127" s="14">
        <v>3</v>
      </c>
      <c r="G127">
        <v>5.08</v>
      </c>
      <c r="H127" s="19">
        <f>C127/(C127+D127)</f>
        <v>0.75</v>
      </c>
      <c r="I127" s="19">
        <f>C127/(C127+F127)</f>
        <v>0.75</v>
      </c>
      <c r="J127" s="19">
        <v>0.75</v>
      </c>
      <c r="K127" s="34"/>
      <c r="M127" s="1" t="s">
        <v>10</v>
      </c>
      <c r="N127" s="14">
        <v>3</v>
      </c>
      <c r="O127" s="14"/>
      <c r="P127" s="14"/>
      <c r="Q127" s="14">
        <v>3</v>
      </c>
      <c r="R127">
        <v>5.12</v>
      </c>
      <c r="S127" s="19">
        <v>1</v>
      </c>
      <c r="T127" s="19">
        <f>N127/(N127+Q127)</f>
        <v>0.5</v>
      </c>
      <c r="U127" s="19">
        <f>2*S127*T127/(S127+T127)</f>
        <v>0.66666666666666663</v>
      </c>
    </row>
    <row r="128" spans="1:21" x14ac:dyDescent="0.3">
      <c r="A128" s="24">
        <v>26</v>
      </c>
      <c r="B128" s="8" t="s">
        <v>12</v>
      </c>
      <c r="C128" s="12">
        <v>3</v>
      </c>
      <c r="D128" s="12"/>
      <c r="E128" s="12"/>
      <c r="F128" s="12">
        <v>1</v>
      </c>
      <c r="H128" s="19"/>
      <c r="I128" s="19"/>
      <c r="J128" s="19"/>
      <c r="K128" s="34"/>
      <c r="N128" s="3">
        <v>3</v>
      </c>
      <c r="O128" s="3"/>
      <c r="P128" s="3"/>
      <c r="Q128" s="3"/>
      <c r="S128" s="19"/>
      <c r="T128" s="19"/>
      <c r="U128" s="19"/>
    </row>
    <row r="129" spans="1:21" x14ac:dyDescent="0.3">
      <c r="A129" s="24"/>
      <c r="B129" s="9" t="s">
        <v>13</v>
      </c>
      <c r="C129" s="3">
        <v>2</v>
      </c>
      <c r="D129" s="3">
        <v>1</v>
      </c>
      <c r="E129" s="3"/>
      <c r="F129" s="3">
        <v>1</v>
      </c>
      <c r="H129" s="19"/>
      <c r="I129" s="19"/>
      <c r="J129" s="19"/>
      <c r="K129" s="34"/>
      <c r="N129" s="3">
        <v>3</v>
      </c>
      <c r="O129" s="3"/>
      <c r="P129" s="3"/>
      <c r="Q129" s="3"/>
      <c r="S129" s="19"/>
      <c r="T129" s="19"/>
      <c r="U129" s="19"/>
    </row>
    <row r="130" spans="1:21" x14ac:dyDescent="0.3">
      <c r="A130" s="24"/>
      <c r="B130" s="9" t="s">
        <v>14</v>
      </c>
      <c r="C130" s="3">
        <v>3</v>
      </c>
      <c r="D130" s="3">
        <v>1</v>
      </c>
      <c r="E130" s="3"/>
      <c r="F130" s="3"/>
      <c r="H130" s="19"/>
      <c r="I130" s="19"/>
      <c r="J130" s="19"/>
      <c r="K130" s="34"/>
      <c r="N130" s="3">
        <v>4</v>
      </c>
      <c r="O130" s="3"/>
      <c r="P130" s="3"/>
      <c r="Q130" s="3"/>
      <c r="S130" s="19"/>
      <c r="T130" s="19"/>
      <c r="U130" s="19"/>
    </row>
    <row r="131" spans="1:21" x14ac:dyDescent="0.3">
      <c r="A131" s="24"/>
      <c r="B131" s="7" t="s">
        <v>15</v>
      </c>
      <c r="C131" s="5">
        <v>1</v>
      </c>
      <c r="D131" s="5"/>
      <c r="E131" s="5"/>
      <c r="F131" s="5">
        <v>1</v>
      </c>
      <c r="H131" s="19"/>
      <c r="I131" s="19"/>
      <c r="J131" s="19"/>
      <c r="K131" s="34"/>
      <c r="N131" s="5">
        <v>4</v>
      </c>
      <c r="O131" s="5"/>
      <c r="P131" s="5"/>
      <c r="Q131" s="5"/>
      <c r="S131" s="19"/>
      <c r="T131" s="19"/>
      <c r="U131" s="19"/>
    </row>
    <row r="132" spans="1:21" ht="15" thickBot="1" x14ac:dyDescent="0.35">
      <c r="A132" s="25"/>
      <c r="B132" s="20" t="s">
        <v>10</v>
      </c>
      <c r="C132" s="14">
        <f>SUM(C128:C131)</f>
        <v>9</v>
      </c>
      <c r="D132" s="14">
        <v>2</v>
      </c>
      <c r="E132" s="14"/>
      <c r="F132" s="14">
        <v>3</v>
      </c>
      <c r="G132">
        <v>5.1100000000000003</v>
      </c>
      <c r="H132" s="19">
        <f>C132/(C132+D132)</f>
        <v>0.81818181818181823</v>
      </c>
      <c r="I132" s="19">
        <f>C132/(C132+F132)</f>
        <v>0.75</v>
      </c>
      <c r="J132" s="19">
        <f>2*H132*I132/(H132+I132)</f>
        <v>0.78260869565217384</v>
      </c>
      <c r="K132" s="34"/>
      <c r="M132" s="1" t="s">
        <v>10</v>
      </c>
      <c r="N132" s="14">
        <f>SUM(N128:N131)</f>
        <v>14</v>
      </c>
      <c r="O132" s="14"/>
      <c r="P132" s="14"/>
      <c r="Q132" s="14"/>
      <c r="S132" s="19">
        <v>1</v>
      </c>
      <c r="T132" s="19">
        <v>1</v>
      </c>
      <c r="U132" s="19">
        <v>1</v>
      </c>
    </row>
    <row r="133" spans="1:21" x14ac:dyDescent="0.3">
      <c r="A133" s="24">
        <v>27</v>
      </c>
      <c r="B133" s="8" t="s">
        <v>12</v>
      </c>
      <c r="C133" s="12">
        <v>2</v>
      </c>
      <c r="D133" s="12">
        <v>1</v>
      </c>
      <c r="E133" s="12"/>
      <c r="F133" s="12">
        <v>2</v>
      </c>
      <c r="H133" s="19"/>
      <c r="I133" s="19"/>
      <c r="J133" s="19"/>
      <c r="K133" s="34"/>
      <c r="N133" s="3">
        <v>1</v>
      </c>
      <c r="O133" s="3"/>
      <c r="P133" s="3"/>
      <c r="Q133" s="3"/>
      <c r="S133" s="19"/>
      <c r="T133" s="19"/>
      <c r="U133" s="19"/>
    </row>
    <row r="134" spans="1:21" x14ac:dyDescent="0.3">
      <c r="A134" s="24"/>
      <c r="B134" s="9" t="s">
        <v>13</v>
      </c>
      <c r="C134" s="3">
        <v>1</v>
      </c>
      <c r="D134" s="3">
        <v>1</v>
      </c>
      <c r="E134" s="3"/>
      <c r="F134" s="3">
        <v>1</v>
      </c>
      <c r="H134" s="19"/>
      <c r="I134" s="19"/>
      <c r="J134" s="19"/>
      <c r="K134" s="34"/>
      <c r="N134" s="3"/>
      <c r="O134" s="3"/>
      <c r="P134" s="3"/>
      <c r="Q134" s="3"/>
      <c r="S134" s="19"/>
      <c r="T134" s="19"/>
      <c r="U134" s="19"/>
    </row>
    <row r="135" spans="1:21" x14ac:dyDescent="0.3">
      <c r="A135" s="24"/>
      <c r="B135" s="9" t="s">
        <v>14</v>
      </c>
      <c r="C135" s="3">
        <v>5</v>
      </c>
      <c r="D135" s="3">
        <v>1</v>
      </c>
      <c r="E135" s="3"/>
      <c r="F135" s="3"/>
      <c r="H135" s="19"/>
      <c r="I135" s="19"/>
      <c r="J135" s="19"/>
      <c r="K135" s="34"/>
      <c r="N135" s="3"/>
      <c r="O135" s="3"/>
      <c r="P135" s="3"/>
      <c r="Q135" s="3"/>
      <c r="S135" s="19"/>
      <c r="T135" s="19"/>
      <c r="U135" s="19"/>
    </row>
    <row r="136" spans="1:21" x14ac:dyDescent="0.3">
      <c r="A136" s="24"/>
      <c r="B136" s="7" t="s">
        <v>15</v>
      </c>
      <c r="C136" s="5">
        <v>3</v>
      </c>
      <c r="D136" s="5"/>
      <c r="E136" s="5"/>
      <c r="F136" s="5">
        <v>1</v>
      </c>
      <c r="H136" s="19"/>
      <c r="I136" s="19"/>
      <c r="J136" s="19"/>
      <c r="K136" s="34"/>
      <c r="N136" s="5">
        <v>2</v>
      </c>
      <c r="O136" s="5"/>
      <c r="P136" s="5"/>
      <c r="Q136" s="5"/>
      <c r="S136" s="19"/>
      <c r="T136" s="19"/>
      <c r="U136" s="19"/>
    </row>
    <row r="137" spans="1:21" ht="15" thickBot="1" x14ac:dyDescent="0.35">
      <c r="A137" s="25"/>
      <c r="B137" s="20" t="s">
        <v>10</v>
      </c>
      <c r="C137" s="14">
        <f>SUM(C133:C136)</f>
        <v>11</v>
      </c>
      <c r="D137" s="14">
        <v>3</v>
      </c>
      <c r="E137" s="14"/>
      <c r="F137" s="14">
        <v>4</v>
      </c>
      <c r="G137">
        <v>5.12</v>
      </c>
      <c r="H137" s="19">
        <f>C137/(C137+D137)</f>
        <v>0.7857142857142857</v>
      </c>
      <c r="I137" s="19">
        <f>C137/(C137+F137)</f>
        <v>0.73333333333333328</v>
      </c>
      <c r="J137" s="19">
        <f>2*H137*I137/(H137+I137)</f>
        <v>0.75862068965517238</v>
      </c>
      <c r="K137" s="34"/>
      <c r="M137" s="1" t="s">
        <v>10</v>
      </c>
      <c r="N137" s="14"/>
      <c r="O137" s="14"/>
      <c r="P137" s="14"/>
      <c r="Q137" s="14"/>
      <c r="S137" s="19">
        <v>1</v>
      </c>
      <c r="T137" s="19">
        <v>1</v>
      </c>
      <c r="U137" s="19">
        <v>1</v>
      </c>
    </row>
    <row r="138" spans="1:21" x14ac:dyDescent="0.3">
      <c r="A138" s="24">
        <v>28</v>
      </c>
      <c r="B138" s="8" t="s">
        <v>12</v>
      </c>
      <c r="C138" s="12">
        <v>3</v>
      </c>
      <c r="D138" s="12">
        <v>3</v>
      </c>
      <c r="E138" s="12"/>
      <c r="F138" s="12">
        <v>1</v>
      </c>
      <c r="H138" s="19"/>
      <c r="I138" s="19"/>
      <c r="J138" s="19"/>
      <c r="K138" s="34"/>
      <c r="N138" s="3"/>
      <c r="O138" s="3"/>
      <c r="P138" s="3"/>
      <c r="Q138" s="3">
        <v>1</v>
      </c>
      <c r="S138" s="19"/>
      <c r="T138" s="19"/>
      <c r="U138" s="19"/>
    </row>
    <row r="139" spans="1:21" x14ac:dyDescent="0.3">
      <c r="A139" s="24"/>
      <c r="B139" s="9" t="s">
        <v>13</v>
      </c>
      <c r="C139" s="3">
        <v>3</v>
      </c>
      <c r="D139" s="3">
        <v>1</v>
      </c>
      <c r="E139" s="3"/>
      <c r="F139" s="3">
        <v>2</v>
      </c>
      <c r="H139" s="19"/>
      <c r="I139" s="19"/>
      <c r="J139" s="19"/>
      <c r="K139" s="34"/>
      <c r="N139" s="3">
        <v>1</v>
      </c>
      <c r="O139" s="3"/>
      <c r="P139" s="3"/>
      <c r="Q139" s="3"/>
      <c r="S139" s="19"/>
      <c r="T139" s="19"/>
      <c r="U139" s="19"/>
    </row>
    <row r="140" spans="1:21" x14ac:dyDescent="0.3">
      <c r="A140" s="24"/>
      <c r="B140" s="9" t="s">
        <v>14</v>
      </c>
      <c r="C140" s="3">
        <v>6</v>
      </c>
      <c r="D140" s="3"/>
      <c r="E140" s="3"/>
      <c r="F140" s="3"/>
      <c r="H140" s="19"/>
      <c r="I140" s="19"/>
      <c r="J140" s="19"/>
      <c r="K140" s="34"/>
      <c r="N140" s="3">
        <v>2</v>
      </c>
      <c r="O140" s="3"/>
      <c r="P140" s="3"/>
      <c r="Q140" s="3"/>
      <c r="S140" s="19"/>
      <c r="T140" s="19"/>
      <c r="U140" s="19"/>
    </row>
    <row r="141" spans="1:21" x14ac:dyDescent="0.3">
      <c r="A141" s="24"/>
      <c r="B141" s="7" t="s">
        <v>15</v>
      </c>
      <c r="C141" s="5">
        <v>2</v>
      </c>
      <c r="D141" s="5"/>
      <c r="E141" s="5"/>
      <c r="F141" s="5">
        <v>1</v>
      </c>
      <c r="H141" s="19"/>
      <c r="I141" s="19"/>
      <c r="J141" s="19"/>
      <c r="K141" s="34"/>
      <c r="N141" s="5">
        <v>2</v>
      </c>
      <c r="O141" s="5"/>
      <c r="P141" s="5"/>
      <c r="Q141" s="5"/>
      <c r="S141" s="19"/>
      <c r="T141" s="19"/>
      <c r="U141" s="19"/>
    </row>
    <row r="142" spans="1:21" ht="15" thickBot="1" x14ac:dyDescent="0.35">
      <c r="A142" s="25"/>
      <c r="B142" s="20" t="s">
        <v>10</v>
      </c>
      <c r="C142" s="14">
        <f>SUM(C138:C141)</f>
        <v>14</v>
      </c>
      <c r="D142" s="14">
        <v>4</v>
      </c>
      <c r="E142" s="14"/>
      <c r="F142" s="14">
        <v>4</v>
      </c>
      <c r="G142">
        <v>5.14</v>
      </c>
      <c r="H142">
        <f>C142/(C142+D142)</f>
        <v>0.77777777777777779</v>
      </c>
      <c r="I142" s="19">
        <f>C142/(C142+F142)</f>
        <v>0.77777777777777779</v>
      </c>
      <c r="J142" s="19">
        <f>2*H142*I142/(H142+I142)</f>
        <v>0.77777777777777779</v>
      </c>
      <c r="K142" s="34"/>
      <c r="M142" s="1" t="s">
        <v>10</v>
      </c>
      <c r="N142" s="14">
        <f>SUM(N138:N141)</f>
        <v>5</v>
      </c>
      <c r="O142" s="14"/>
      <c r="P142" s="14"/>
      <c r="Q142" s="14">
        <v>1</v>
      </c>
      <c r="S142" s="19">
        <v>1</v>
      </c>
      <c r="T142" s="19">
        <f>N142/(N142+Q142)</f>
        <v>0.83333333333333337</v>
      </c>
      <c r="U142" s="19">
        <f>2*S142*T142/(S142+T142)</f>
        <v>0.90909090909090906</v>
      </c>
    </row>
    <row r="143" spans="1:21" x14ac:dyDescent="0.3">
      <c r="A143" s="24">
        <v>29</v>
      </c>
      <c r="B143" s="8" t="s">
        <v>12</v>
      </c>
      <c r="C143" s="12">
        <v>3</v>
      </c>
      <c r="D143" s="12">
        <v>1</v>
      </c>
      <c r="E143" s="12"/>
      <c r="F143" s="12">
        <v>1</v>
      </c>
      <c r="H143" s="19"/>
      <c r="I143" s="19"/>
      <c r="J143" s="19"/>
      <c r="K143" s="34"/>
      <c r="N143" s="3">
        <v>1</v>
      </c>
      <c r="O143" s="3"/>
      <c r="P143" s="3"/>
      <c r="Q143" s="3">
        <v>1</v>
      </c>
      <c r="S143" s="19"/>
      <c r="T143" s="19"/>
      <c r="U143" s="19"/>
    </row>
    <row r="144" spans="1:21" x14ac:dyDescent="0.3">
      <c r="A144" s="24"/>
      <c r="B144" s="9" t="s">
        <v>13</v>
      </c>
      <c r="C144" s="3">
        <v>3</v>
      </c>
      <c r="D144" s="3">
        <v>1</v>
      </c>
      <c r="E144" s="3"/>
      <c r="F144" s="3"/>
      <c r="H144" s="19"/>
      <c r="I144" s="19"/>
      <c r="J144" s="19"/>
      <c r="K144" s="34"/>
      <c r="N144" s="3">
        <v>2</v>
      </c>
      <c r="O144" s="3"/>
      <c r="P144" s="3"/>
      <c r="Q144" s="3"/>
      <c r="S144" s="19"/>
      <c r="T144" s="19"/>
      <c r="U144" s="19"/>
    </row>
    <row r="145" spans="1:22" x14ac:dyDescent="0.3">
      <c r="A145" s="24"/>
      <c r="B145" s="9" t="s">
        <v>14</v>
      </c>
      <c r="C145" s="3">
        <v>5</v>
      </c>
      <c r="D145" s="3"/>
      <c r="E145" s="3"/>
      <c r="F145" s="3">
        <v>1</v>
      </c>
      <c r="H145" s="19"/>
      <c r="I145" s="19"/>
      <c r="J145" s="19"/>
      <c r="K145" s="34"/>
      <c r="N145" s="3">
        <v>4</v>
      </c>
      <c r="O145" s="3"/>
      <c r="P145" s="3"/>
      <c r="Q145" s="3"/>
      <c r="S145" s="19"/>
      <c r="T145" s="19"/>
      <c r="U145" s="19"/>
    </row>
    <row r="146" spans="1:22" x14ac:dyDescent="0.3">
      <c r="A146" s="24"/>
      <c r="B146" s="7" t="s">
        <v>15</v>
      </c>
      <c r="C146" s="5">
        <v>1</v>
      </c>
      <c r="D146" s="5">
        <v>1</v>
      </c>
      <c r="E146" s="5"/>
      <c r="F146" s="5">
        <v>1</v>
      </c>
      <c r="H146" s="19"/>
      <c r="I146" s="19"/>
      <c r="J146" s="19"/>
      <c r="K146" s="34"/>
      <c r="N146" s="5">
        <v>2</v>
      </c>
      <c r="O146" s="5"/>
      <c r="P146" s="5"/>
      <c r="Q146" s="5"/>
      <c r="S146" s="19"/>
      <c r="T146" s="19"/>
      <c r="U146" s="19"/>
    </row>
    <row r="147" spans="1:22" ht="15" thickBot="1" x14ac:dyDescent="0.35">
      <c r="A147" s="25"/>
      <c r="B147" s="20" t="s">
        <v>10</v>
      </c>
      <c r="C147" s="14">
        <f>SUM(C143:C146)</f>
        <v>12</v>
      </c>
      <c r="D147" s="14">
        <v>3</v>
      </c>
      <c r="E147" s="14"/>
      <c r="F147" s="14">
        <v>3</v>
      </c>
      <c r="G147">
        <v>5.14</v>
      </c>
      <c r="H147" s="19">
        <f>C147/(C147+D147)</f>
        <v>0.8</v>
      </c>
      <c r="I147" s="19">
        <f>C147/(C147+F147)</f>
        <v>0.8</v>
      </c>
      <c r="J147" s="19">
        <v>0.8</v>
      </c>
      <c r="K147" s="34"/>
      <c r="M147" s="1" t="s">
        <v>10</v>
      </c>
      <c r="N147" s="14">
        <f>SUM(N143:N146)</f>
        <v>9</v>
      </c>
      <c r="O147" s="14"/>
      <c r="P147" s="14"/>
      <c r="Q147" s="14">
        <v>1</v>
      </c>
      <c r="S147" s="19">
        <v>1</v>
      </c>
      <c r="T147" s="19">
        <f>N147/(N147+Q147)</f>
        <v>0.9</v>
      </c>
      <c r="U147" s="19">
        <f>2*S147*T147/(S147+T147)</f>
        <v>0.94736842105263164</v>
      </c>
    </row>
    <row r="148" spans="1:22" x14ac:dyDescent="0.3">
      <c r="A148" s="24">
        <v>30</v>
      </c>
      <c r="B148" s="8" t="s">
        <v>12</v>
      </c>
      <c r="C148" s="12"/>
      <c r="D148" s="12">
        <v>1</v>
      </c>
      <c r="E148" s="12"/>
      <c r="F148" s="12">
        <v>1</v>
      </c>
      <c r="H148" s="19"/>
      <c r="I148" s="19"/>
      <c r="J148" s="19"/>
      <c r="K148" s="34"/>
      <c r="N148" s="3">
        <v>5</v>
      </c>
      <c r="O148" s="3"/>
      <c r="P148" s="3"/>
      <c r="Q148" s="3"/>
      <c r="S148" s="19"/>
      <c r="T148" s="19"/>
      <c r="U148" s="19"/>
    </row>
    <row r="149" spans="1:22" x14ac:dyDescent="0.3">
      <c r="A149" s="24"/>
      <c r="B149" s="9" t="s">
        <v>13</v>
      </c>
      <c r="C149" s="3"/>
      <c r="D149" s="3">
        <v>1</v>
      </c>
      <c r="E149" s="3"/>
      <c r="F149" s="3">
        <v>1</v>
      </c>
      <c r="H149" s="19"/>
      <c r="I149" s="19"/>
      <c r="J149" s="19"/>
      <c r="K149" s="34"/>
      <c r="N149" s="3">
        <v>4</v>
      </c>
      <c r="O149" s="3"/>
      <c r="P149" s="3"/>
      <c r="Q149" s="3"/>
      <c r="S149" s="19"/>
      <c r="T149" s="19"/>
      <c r="U149" s="19"/>
    </row>
    <row r="150" spans="1:22" x14ac:dyDescent="0.3">
      <c r="A150" s="24"/>
      <c r="B150" s="9" t="s">
        <v>14</v>
      </c>
      <c r="C150" s="3">
        <v>3</v>
      </c>
      <c r="D150" s="3"/>
      <c r="E150" s="3"/>
      <c r="F150" s="3"/>
      <c r="H150" s="19"/>
      <c r="I150" s="19"/>
      <c r="J150" s="19"/>
      <c r="K150" s="34"/>
      <c r="N150" s="3">
        <v>5</v>
      </c>
      <c r="O150" s="3"/>
      <c r="P150" s="3"/>
      <c r="Q150" s="3"/>
      <c r="S150" s="19"/>
      <c r="T150" s="19"/>
      <c r="U150" s="19"/>
    </row>
    <row r="151" spans="1:22" x14ac:dyDescent="0.3">
      <c r="A151" s="24"/>
      <c r="B151" s="7" t="s">
        <v>15</v>
      </c>
      <c r="C151" s="5">
        <v>2</v>
      </c>
      <c r="D151" s="5"/>
      <c r="E151" s="5"/>
      <c r="F151" s="5">
        <v>1</v>
      </c>
      <c r="H151" s="19"/>
      <c r="I151" s="19"/>
      <c r="J151" s="19"/>
      <c r="K151" s="34"/>
      <c r="N151" s="5">
        <v>4</v>
      </c>
      <c r="O151" s="5"/>
      <c r="P151" s="5"/>
      <c r="Q151" s="5"/>
      <c r="S151" s="19"/>
      <c r="T151" s="19"/>
      <c r="U151" s="19"/>
    </row>
    <row r="152" spans="1:22" ht="15" thickBot="1" x14ac:dyDescent="0.35">
      <c r="A152" s="25"/>
      <c r="B152" s="20" t="s">
        <v>10</v>
      </c>
      <c r="C152" s="14">
        <v>5</v>
      </c>
      <c r="D152" s="14">
        <v>2</v>
      </c>
      <c r="E152" s="14"/>
      <c r="F152" s="14">
        <v>3</v>
      </c>
      <c r="G152">
        <v>5.14</v>
      </c>
      <c r="H152" s="19">
        <f>C152/(C152+D152)</f>
        <v>0.7142857142857143</v>
      </c>
      <c r="I152" s="19">
        <f>C152/(C152+F152)</f>
        <v>0.625</v>
      </c>
      <c r="J152" s="19">
        <f>2*H152*I152/(H152+I152)</f>
        <v>0.66666666666666663</v>
      </c>
      <c r="K152" s="34"/>
      <c r="M152" s="1" t="s">
        <v>10</v>
      </c>
      <c r="N152" s="14">
        <f>SUM(N148:N151)</f>
        <v>18</v>
      </c>
      <c r="O152" s="14"/>
      <c r="P152" s="14"/>
      <c r="Q152" s="14"/>
      <c r="S152" s="19">
        <v>1</v>
      </c>
      <c r="T152" s="19">
        <v>1</v>
      </c>
      <c r="U152" s="19">
        <v>1</v>
      </c>
    </row>
    <row r="153" spans="1:22" ht="15" customHeight="1" x14ac:dyDescent="0.3">
      <c r="A153" s="30" t="s">
        <v>10</v>
      </c>
      <c r="B153" s="31"/>
      <c r="C153" s="17">
        <f>SUM(C4:C148)</f>
        <v>630</v>
      </c>
      <c r="D153" s="17">
        <f>SUM(D4:D149)</f>
        <v>96</v>
      </c>
      <c r="E153" s="17"/>
      <c r="F153" s="17">
        <f>SUM(F4:F148)</f>
        <v>101</v>
      </c>
      <c r="K153" s="35"/>
      <c r="L153" s="6"/>
      <c r="M153" s="4" t="s">
        <v>10</v>
      </c>
      <c r="N153" s="4">
        <f>SUM(N4:N152)</f>
        <v>640</v>
      </c>
      <c r="O153" s="4">
        <f>SUM(O4:O148)</f>
        <v>29</v>
      </c>
      <c r="P153" s="4"/>
      <c r="Q153" s="4">
        <f>SUM(Q4:Q148)</f>
        <v>67</v>
      </c>
    </row>
    <row r="154" spans="1:22" ht="15" customHeight="1" x14ac:dyDescent="0.3"/>
    <row r="155" spans="1:22" ht="15" customHeight="1" x14ac:dyDescent="0.3">
      <c r="A155" s="18" t="s">
        <v>16</v>
      </c>
      <c r="B155" s="18" t="s">
        <v>17</v>
      </c>
      <c r="C155" s="4" t="s">
        <v>18</v>
      </c>
      <c r="D155" s="4" t="s">
        <v>19</v>
      </c>
      <c r="E155" s="4" t="s">
        <v>20</v>
      </c>
      <c r="G155" s="38" t="s">
        <v>23</v>
      </c>
      <c r="H155" s="18" t="s">
        <v>17</v>
      </c>
      <c r="I155" s="4" t="s">
        <v>18</v>
      </c>
      <c r="J155" s="4" t="s">
        <v>19</v>
      </c>
      <c r="K155" s="4" t="s">
        <v>20</v>
      </c>
      <c r="N155" s="18" t="s">
        <v>17</v>
      </c>
      <c r="O155" s="4" t="s">
        <v>18</v>
      </c>
      <c r="P155" s="4" t="s">
        <v>19</v>
      </c>
      <c r="Q155" s="4" t="s">
        <v>20</v>
      </c>
      <c r="R155" s="39" t="s">
        <v>23</v>
      </c>
      <c r="S155" s="18" t="s">
        <v>17</v>
      </c>
      <c r="T155" s="4" t="s">
        <v>18</v>
      </c>
      <c r="U155" s="4" t="s">
        <v>19</v>
      </c>
      <c r="V155" s="4" t="s">
        <v>20</v>
      </c>
    </row>
    <row r="156" spans="1:22" ht="15" customHeight="1" x14ac:dyDescent="0.3">
      <c r="A156" s="19"/>
      <c r="B156" s="19">
        <f>ROUND(C153/(C153+D153)*100,2)</f>
        <v>86.78</v>
      </c>
      <c r="C156" s="19">
        <f>ROUND(C153/(C153+F153)*100,2)</f>
        <v>86.18</v>
      </c>
      <c r="D156" s="19">
        <f>ROUND(2*(B156*C156/(B156+C156)),2)</f>
        <v>86.48</v>
      </c>
      <c r="E156" s="19">
        <f>ROUND(C153/(C153+D153+F153)*100,2)</f>
        <v>76.180000000000007</v>
      </c>
      <c r="G156">
        <f>ROUND(AVERAGE(G4:G152),2)</f>
        <v>5.0599999999999996</v>
      </c>
      <c r="H156" s="19">
        <f>ROUND(AVERAGE(H4:H152)*100,2)</f>
        <v>85.41</v>
      </c>
      <c r="I156" s="19">
        <f>ROUND(AVERAGE(I4:I152)*100,2)</f>
        <v>86.19</v>
      </c>
      <c r="J156" s="19">
        <f>ROUND(AVERAGE(J4:J152)*100,2)</f>
        <v>85.41</v>
      </c>
      <c r="K156" s="19" t="s">
        <v>22</v>
      </c>
      <c r="N156" s="19">
        <f>ROUND(N153/(N153+O153)*100,2)</f>
        <v>95.67</v>
      </c>
      <c r="O156" s="19">
        <f>ROUND(N153/(N153+Q153)*100,2)</f>
        <v>90.52</v>
      </c>
      <c r="P156" s="19">
        <f>ROUND(2*(N156*O156/(N156+O156)),2)</f>
        <v>93.02</v>
      </c>
      <c r="Q156" s="19">
        <f>ROUND(N153/(N153+O153+Q153)*100,2)</f>
        <v>86.96</v>
      </c>
      <c r="R156">
        <v>5.12</v>
      </c>
      <c r="S156" s="19">
        <f>ROUND(AVERAGE(S4:S152)*100,2)</f>
        <v>96.01</v>
      </c>
      <c r="T156" s="19">
        <f>ROUND(AVERAGE(T4:T152)*100,2)</f>
        <v>89.98</v>
      </c>
      <c r="U156" s="19">
        <f>ROUND(AVERAGE(U4:U152)*100,2)</f>
        <v>92.48</v>
      </c>
      <c r="V156" s="19" t="s">
        <v>22</v>
      </c>
    </row>
    <row r="157" spans="1:22" ht="15" customHeight="1" x14ac:dyDescent="0.3"/>
    <row r="159" spans="1:22" x14ac:dyDescent="0.3">
      <c r="A159" s="1" t="s">
        <v>8</v>
      </c>
    </row>
    <row r="160" spans="1:22" x14ac:dyDescent="0.3">
      <c r="A160" t="s">
        <v>1</v>
      </c>
      <c r="N160" t="s">
        <v>7</v>
      </c>
    </row>
    <row r="161" spans="1:21" x14ac:dyDescent="0.3">
      <c r="A161" s="11" t="s">
        <v>2</v>
      </c>
      <c r="B161" s="11" t="s">
        <v>11</v>
      </c>
      <c r="C161" s="2" t="s">
        <v>3</v>
      </c>
      <c r="D161" s="2" t="s">
        <v>4</v>
      </c>
      <c r="E161" s="2" t="s">
        <v>5</v>
      </c>
      <c r="F161" s="2" t="s">
        <v>6</v>
      </c>
      <c r="G161" s="37" t="s">
        <v>23</v>
      </c>
      <c r="H161" s="21" t="s">
        <v>16</v>
      </c>
      <c r="I161" s="22"/>
      <c r="J161" s="23"/>
      <c r="K161" s="1"/>
      <c r="L161" s="1"/>
      <c r="N161" s="1" t="s">
        <v>3</v>
      </c>
      <c r="O161" s="1" t="s">
        <v>4</v>
      </c>
      <c r="P161" s="1" t="s">
        <v>5</v>
      </c>
      <c r="Q161" s="1" t="s">
        <v>6</v>
      </c>
      <c r="S161" s="21" t="s">
        <v>16</v>
      </c>
      <c r="T161" s="22"/>
      <c r="U161" s="23"/>
    </row>
    <row r="162" spans="1:21" x14ac:dyDescent="0.3">
      <c r="A162" s="26">
        <v>1</v>
      </c>
      <c r="B162" s="9" t="s">
        <v>12</v>
      </c>
      <c r="C162" s="3">
        <v>1</v>
      </c>
      <c r="D162" s="3"/>
      <c r="E162" s="3"/>
      <c r="F162" s="3"/>
      <c r="H162" s="2" t="s">
        <v>17</v>
      </c>
      <c r="I162" s="2" t="s">
        <v>18</v>
      </c>
      <c r="J162" s="2" t="s">
        <v>21</v>
      </c>
      <c r="N162" s="3">
        <v>1</v>
      </c>
      <c r="O162" s="3">
        <v>0</v>
      </c>
      <c r="P162" s="3"/>
      <c r="Q162" s="3"/>
      <c r="S162" s="2" t="s">
        <v>17</v>
      </c>
      <c r="T162" s="2" t="s">
        <v>18</v>
      </c>
      <c r="U162" s="2" t="s">
        <v>21</v>
      </c>
    </row>
    <row r="163" spans="1:21" ht="15" thickBot="1" x14ac:dyDescent="0.35">
      <c r="A163" s="24"/>
      <c r="B163" s="9" t="s">
        <v>13</v>
      </c>
      <c r="C163" s="10">
        <v>1</v>
      </c>
      <c r="D163" s="3"/>
      <c r="E163" s="3"/>
      <c r="F163" s="3"/>
      <c r="H163" s="19"/>
      <c r="I163" s="19"/>
      <c r="J163" s="19"/>
      <c r="N163" s="3">
        <v>1</v>
      </c>
      <c r="O163" s="3"/>
      <c r="P163" s="3"/>
      <c r="Q163" s="3"/>
      <c r="S163" s="19"/>
      <c r="T163" s="19"/>
      <c r="U163" s="19"/>
    </row>
    <row r="164" spans="1:21" ht="15" thickBot="1" x14ac:dyDescent="0.35">
      <c r="A164" s="24"/>
      <c r="B164" s="9" t="s">
        <v>14</v>
      </c>
      <c r="C164" s="10">
        <v>1</v>
      </c>
      <c r="D164" s="3"/>
      <c r="E164" s="3"/>
      <c r="F164" s="3"/>
      <c r="H164" s="19"/>
      <c r="I164" s="19"/>
      <c r="J164" s="19"/>
      <c r="M164" s="16"/>
      <c r="N164" s="10">
        <v>1</v>
      </c>
      <c r="O164" s="3"/>
      <c r="P164" s="3"/>
      <c r="Q164" s="3"/>
      <c r="S164" s="19"/>
      <c r="T164" s="19"/>
      <c r="U164" s="19"/>
    </row>
    <row r="165" spans="1:21" x14ac:dyDescent="0.3">
      <c r="A165" s="24"/>
      <c r="B165" s="7" t="s">
        <v>15</v>
      </c>
      <c r="C165" s="36">
        <v>1</v>
      </c>
      <c r="D165" s="5"/>
      <c r="E165" s="5"/>
      <c r="F165" s="5"/>
      <c r="H165" s="19"/>
      <c r="I165" s="19"/>
      <c r="J165" s="19"/>
      <c r="M165" s="34"/>
      <c r="N165" s="36"/>
      <c r="O165" s="5"/>
      <c r="P165" s="5"/>
      <c r="Q165" s="5">
        <v>1</v>
      </c>
      <c r="S165" s="19"/>
      <c r="T165" s="19"/>
      <c r="U165" s="19"/>
    </row>
    <row r="166" spans="1:21" ht="15" thickBot="1" x14ac:dyDescent="0.35">
      <c r="A166" s="25"/>
      <c r="B166" s="20" t="s">
        <v>10</v>
      </c>
      <c r="C166" s="15">
        <v>4</v>
      </c>
      <c r="D166" s="14"/>
      <c r="E166" s="14"/>
      <c r="F166" s="14"/>
      <c r="G166">
        <v>12.06</v>
      </c>
      <c r="H166" s="19">
        <v>1</v>
      </c>
      <c r="I166" s="19">
        <v>1</v>
      </c>
      <c r="J166" s="19">
        <v>1</v>
      </c>
      <c r="M166" s="1" t="s">
        <v>10</v>
      </c>
      <c r="N166" s="14">
        <v>3</v>
      </c>
      <c r="O166" s="14"/>
      <c r="P166" s="14"/>
      <c r="Q166" s="14">
        <v>1</v>
      </c>
      <c r="S166" s="19"/>
      <c r="T166" s="19"/>
      <c r="U166" s="19"/>
    </row>
    <row r="167" spans="1:21" x14ac:dyDescent="0.3">
      <c r="A167" s="24"/>
      <c r="B167" s="8" t="s">
        <v>12</v>
      </c>
      <c r="C167" s="3"/>
      <c r="D167" s="3"/>
      <c r="E167" s="3"/>
      <c r="F167" s="3">
        <v>1</v>
      </c>
      <c r="H167" s="19"/>
      <c r="I167" s="19"/>
      <c r="J167" s="19"/>
      <c r="N167" s="3"/>
      <c r="O167" s="3"/>
      <c r="P167" s="3"/>
      <c r="Q167" s="3">
        <v>1</v>
      </c>
      <c r="S167" s="19"/>
      <c r="T167" s="19"/>
      <c r="U167" s="19"/>
    </row>
    <row r="168" spans="1:21" x14ac:dyDescent="0.3">
      <c r="A168" s="24"/>
      <c r="B168" s="9" t="s">
        <v>13</v>
      </c>
      <c r="C168" s="3"/>
      <c r="D168" s="3"/>
      <c r="E168" s="3"/>
      <c r="F168" s="3">
        <v>1</v>
      </c>
      <c r="H168" s="19"/>
      <c r="I168" s="19"/>
      <c r="J168" s="19"/>
      <c r="N168" s="3">
        <v>1</v>
      </c>
      <c r="O168" s="3"/>
      <c r="P168" s="3"/>
      <c r="Q168" s="3"/>
      <c r="S168" s="19"/>
      <c r="T168" s="19"/>
      <c r="U168" s="19"/>
    </row>
    <row r="169" spans="1:21" x14ac:dyDescent="0.3">
      <c r="A169" s="24"/>
      <c r="B169" s="9" t="s">
        <v>14</v>
      </c>
      <c r="C169" s="3">
        <v>1</v>
      </c>
      <c r="D169" s="3"/>
      <c r="E169" s="3"/>
      <c r="F169" s="3"/>
      <c r="H169" s="19"/>
      <c r="I169" s="19"/>
      <c r="J169" s="19"/>
      <c r="N169" s="3">
        <v>1</v>
      </c>
      <c r="O169" s="3"/>
      <c r="P169" s="3"/>
      <c r="Q169" s="3"/>
      <c r="S169" s="19"/>
      <c r="T169" s="19"/>
      <c r="U169" s="19"/>
    </row>
    <row r="170" spans="1:21" x14ac:dyDescent="0.3">
      <c r="A170" s="24"/>
      <c r="B170" s="7" t="s">
        <v>15</v>
      </c>
      <c r="C170" s="5">
        <v>1</v>
      </c>
      <c r="D170" s="5"/>
      <c r="E170" s="5"/>
      <c r="F170" s="5"/>
      <c r="H170" s="19"/>
      <c r="I170" s="19"/>
      <c r="J170" s="19"/>
      <c r="N170" s="5">
        <v>1</v>
      </c>
      <c r="O170" s="5"/>
      <c r="P170" s="5"/>
      <c r="Q170" s="5"/>
      <c r="S170" s="19"/>
      <c r="T170" s="19"/>
      <c r="U170" s="19"/>
    </row>
    <row r="171" spans="1:21" ht="15" thickBot="1" x14ac:dyDescent="0.35">
      <c r="A171" s="25"/>
      <c r="B171" s="20" t="s">
        <v>10</v>
      </c>
      <c r="C171" s="14">
        <v>2</v>
      </c>
      <c r="D171" s="14"/>
      <c r="E171" s="14"/>
      <c r="F171" s="14">
        <v>2</v>
      </c>
      <c r="H171" s="19">
        <v>1</v>
      </c>
      <c r="I171" s="19">
        <v>0.5</v>
      </c>
      <c r="J171" s="19">
        <f>2*H171*I171/(H171+I171)</f>
        <v>0.66666666666666663</v>
      </c>
      <c r="M171" s="1" t="s">
        <v>10</v>
      </c>
      <c r="N171" s="14">
        <v>3</v>
      </c>
      <c r="O171" s="14"/>
      <c r="P171" s="14"/>
      <c r="Q171" s="14">
        <v>1</v>
      </c>
      <c r="S171" s="19">
        <v>1</v>
      </c>
      <c r="T171" s="19">
        <f>N171/(N171+Q171)</f>
        <v>0.75</v>
      </c>
      <c r="U171" s="19">
        <f>2*S171*T171/(S171+T171)</f>
        <v>0.8571428571428571</v>
      </c>
    </row>
    <row r="172" spans="1:21" x14ac:dyDescent="0.3">
      <c r="A172" s="24">
        <v>3</v>
      </c>
      <c r="B172" s="8" t="s">
        <v>12</v>
      </c>
      <c r="C172" s="3"/>
      <c r="D172" s="3"/>
      <c r="E172" s="3"/>
      <c r="F172" s="3">
        <v>1</v>
      </c>
      <c r="H172" s="19"/>
      <c r="I172" s="19"/>
      <c r="J172" s="19"/>
      <c r="N172" s="3"/>
      <c r="O172" s="3"/>
      <c r="P172" s="3"/>
      <c r="Q172" s="3">
        <v>1</v>
      </c>
      <c r="S172" s="19"/>
      <c r="T172" s="19"/>
      <c r="U172" s="19"/>
    </row>
    <row r="173" spans="1:21" x14ac:dyDescent="0.3">
      <c r="A173" s="24"/>
      <c r="B173" s="9" t="s">
        <v>13</v>
      </c>
      <c r="C173" s="3">
        <v>1</v>
      </c>
      <c r="D173" s="3"/>
      <c r="E173" s="3"/>
      <c r="F173" s="3"/>
      <c r="H173" s="19"/>
      <c r="I173" s="19"/>
      <c r="J173" s="19"/>
      <c r="N173" s="3">
        <v>1</v>
      </c>
      <c r="O173" s="3"/>
      <c r="P173" s="3"/>
      <c r="Q173" s="3"/>
      <c r="S173" s="19"/>
      <c r="T173" s="19"/>
      <c r="U173" s="19"/>
    </row>
    <row r="174" spans="1:21" x14ac:dyDescent="0.3">
      <c r="A174" s="24"/>
      <c r="B174" s="9" t="s">
        <v>14</v>
      </c>
      <c r="C174" s="3">
        <v>1</v>
      </c>
      <c r="D174" s="3"/>
      <c r="E174" s="3"/>
      <c r="F174" s="3"/>
      <c r="H174" s="19"/>
      <c r="I174" s="19"/>
      <c r="J174" s="19"/>
      <c r="N174" s="3">
        <v>1</v>
      </c>
      <c r="O174" s="3"/>
      <c r="P174" s="3"/>
      <c r="Q174" s="3"/>
      <c r="S174" s="19"/>
      <c r="T174" s="19"/>
      <c r="U174" s="19"/>
    </row>
    <row r="175" spans="1:21" x14ac:dyDescent="0.3">
      <c r="A175" s="24"/>
      <c r="B175" s="7" t="s">
        <v>15</v>
      </c>
      <c r="C175" s="5"/>
      <c r="D175" s="5"/>
      <c r="E175" s="5"/>
      <c r="F175" s="5">
        <v>1</v>
      </c>
      <c r="H175" s="19"/>
      <c r="I175" s="19"/>
      <c r="J175" s="19"/>
      <c r="N175" s="5">
        <v>1</v>
      </c>
      <c r="O175" s="5"/>
      <c r="P175" s="5"/>
      <c r="Q175" s="5"/>
      <c r="S175" s="19"/>
      <c r="T175" s="19"/>
      <c r="U175" s="19"/>
    </row>
    <row r="176" spans="1:21" ht="15" thickBot="1" x14ac:dyDescent="0.35">
      <c r="A176" s="25"/>
      <c r="B176" s="20" t="s">
        <v>10</v>
      </c>
      <c r="C176" s="14">
        <v>2</v>
      </c>
      <c r="D176" s="14"/>
      <c r="E176" s="14"/>
      <c r="F176" s="14">
        <v>2</v>
      </c>
      <c r="H176" s="19">
        <v>1</v>
      </c>
      <c r="I176" s="19">
        <v>0.5</v>
      </c>
      <c r="J176" s="19">
        <v>0.66666669999999995</v>
      </c>
      <c r="M176" s="1" t="s">
        <v>10</v>
      </c>
      <c r="N176" s="14">
        <v>3</v>
      </c>
      <c r="O176" s="14"/>
      <c r="P176" s="14"/>
      <c r="Q176" s="14">
        <v>1</v>
      </c>
      <c r="S176" s="19">
        <v>1</v>
      </c>
      <c r="T176" s="19">
        <v>0.75</v>
      </c>
      <c r="U176" s="19">
        <f>2*S176*T176/(S176+T176)</f>
        <v>0.8571428571428571</v>
      </c>
    </row>
    <row r="177" spans="1:21" x14ac:dyDescent="0.3">
      <c r="A177" s="24">
        <v>4</v>
      </c>
      <c r="B177" s="8" t="s">
        <v>12</v>
      </c>
      <c r="C177" s="3"/>
      <c r="D177" s="3"/>
      <c r="E177" s="3"/>
      <c r="F177" s="3">
        <v>1</v>
      </c>
      <c r="H177" s="19"/>
      <c r="I177" s="19"/>
      <c r="J177" s="19"/>
      <c r="N177" s="3"/>
      <c r="O177" s="3"/>
      <c r="P177" s="3"/>
      <c r="Q177" s="3">
        <v>1</v>
      </c>
      <c r="S177" s="19"/>
      <c r="T177" s="19"/>
      <c r="U177" s="19"/>
    </row>
    <row r="178" spans="1:21" x14ac:dyDescent="0.3">
      <c r="A178" s="24"/>
      <c r="B178" s="9" t="s">
        <v>13</v>
      </c>
      <c r="C178" s="3">
        <v>1</v>
      </c>
      <c r="D178" s="3"/>
      <c r="E178" s="3"/>
      <c r="F178" s="3"/>
      <c r="H178" s="19"/>
      <c r="I178" s="19"/>
      <c r="J178" s="19"/>
      <c r="N178" s="3"/>
      <c r="O178" s="3"/>
      <c r="P178" s="3"/>
      <c r="Q178" s="3">
        <v>1</v>
      </c>
      <c r="S178" s="19"/>
      <c r="T178" s="19"/>
      <c r="U178" s="19"/>
    </row>
    <row r="179" spans="1:21" x14ac:dyDescent="0.3">
      <c r="A179" s="24"/>
      <c r="B179" s="9" t="s">
        <v>14</v>
      </c>
      <c r="C179" s="3">
        <v>1</v>
      </c>
      <c r="D179" s="3"/>
      <c r="E179" s="3"/>
      <c r="F179" s="3"/>
      <c r="H179" s="19"/>
      <c r="I179" s="19"/>
      <c r="J179" s="19"/>
      <c r="N179" s="3">
        <v>1</v>
      </c>
      <c r="O179" s="3"/>
      <c r="P179" s="3"/>
      <c r="Q179" s="3"/>
      <c r="S179" s="19"/>
      <c r="T179" s="19"/>
      <c r="U179" s="19"/>
    </row>
    <row r="180" spans="1:21" x14ac:dyDescent="0.3">
      <c r="A180" s="24"/>
      <c r="B180" s="7" t="s">
        <v>15</v>
      </c>
      <c r="C180" s="5">
        <v>1</v>
      </c>
      <c r="D180" s="5"/>
      <c r="E180" s="5"/>
      <c r="F180" s="5"/>
      <c r="H180" s="19"/>
      <c r="I180" s="19"/>
      <c r="J180" s="19"/>
      <c r="N180" s="5">
        <v>1</v>
      </c>
      <c r="O180" s="5"/>
      <c r="P180" s="5"/>
      <c r="Q180" s="5"/>
      <c r="S180" s="19"/>
      <c r="T180" s="19"/>
      <c r="U180" s="19"/>
    </row>
    <row r="181" spans="1:21" ht="15" thickBot="1" x14ac:dyDescent="0.35">
      <c r="A181" s="25"/>
      <c r="B181" s="20" t="s">
        <v>10</v>
      </c>
      <c r="C181" s="14">
        <v>3</v>
      </c>
      <c r="D181" s="14"/>
      <c r="E181" s="14"/>
      <c r="F181" s="14">
        <v>1</v>
      </c>
      <c r="H181" s="19">
        <v>1</v>
      </c>
      <c r="I181" s="19">
        <f>C181/(C181+F181)</f>
        <v>0.75</v>
      </c>
      <c r="J181" s="19">
        <f>2*H181*I181/(H181+I181)</f>
        <v>0.8571428571428571</v>
      </c>
      <c r="M181" s="1" t="s">
        <v>10</v>
      </c>
      <c r="N181" s="14">
        <v>2</v>
      </c>
      <c r="O181" s="14"/>
      <c r="P181" s="14"/>
      <c r="Q181" s="14">
        <v>2</v>
      </c>
      <c r="S181" s="19">
        <v>1</v>
      </c>
      <c r="T181" s="19">
        <v>0.5</v>
      </c>
      <c r="U181" s="19">
        <f>2*S181*T181/(S181+T181)</f>
        <v>0.66666666666666663</v>
      </c>
    </row>
    <row r="182" spans="1:21" x14ac:dyDescent="0.3">
      <c r="A182" s="24">
        <v>5</v>
      </c>
      <c r="B182" s="8" t="s">
        <v>12</v>
      </c>
      <c r="C182" s="3"/>
      <c r="D182" s="3"/>
      <c r="E182" s="3"/>
      <c r="F182" s="3">
        <v>1</v>
      </c>
      <c r="H182" s="19"/>
      <c r="I182" s="19"/>
      <c r="J182" s="19"/>
      <c r="N182" s="3"/>
      <c r="O182" s="3"/>
      <c r="P182" s="3"/>
      <c r="Q182" s="3">
        <v>1</v>
      </c>
      <c r="S182" s="19"/>
      <c r="T182" s="19"/>
      <c r="U182" s="19"/>
    </row>
    <row r="183" spans="1:21" x14ac:dyDescent="0.3">
      <c r="A183" s="24"/>
      <c r="B183" s="9" t="s">
        <v>13</v>
      </c>
      <c r="C183" s="3">
        <v>1</v>
      </c>
      <c r="D183" s="3"/>
      <c r="E183" s="3"/>
      <c r="F183" s="3"/>
      <c r="H183" s="19"/>
      <c r="I183" s="19"/>
      <c r="J183" s="19"/>
      <c r="N183" s="3"/>
      <c r="O183" s="3"/>
      <c r="P183" s="3"/>
      <c r="Q183" s="3">
        <v>1</v>
      </c>
      <c r="S183" s="19"/>
      <c r="T183" s="19"/>
      <c r="U183" s="19"/>
    </row>
    <row r="184" spans="1:21" x14ac:dyDescent="0.3">
      <c r="A184" s="24"/>
      <c r="B184" s="9" t="s">
        <v>14</v>
      </c>
      <c r="C184" s="3"/>
      <c r="D184" s="3"/>
      <c r="E184" s="3"/>
      <c r="F184" s="3">
        <v>1</v>
      </c>
      <c r="H184" s="19"/>
      <c r="I184" s="19"/>
      <c r="J184" s="19"/>
      <c r="N184" s="3"/>
      <c r="O184" s="3"/>
      <c r="P184" s="3"/>
      <c r="Q184" s="3">
        <v>1</v>
      </c>
      <c r="S184" s="19"/>
      <c r="T184" s="19"/>
      <c r="U184" s="19"/>
    </row>
    <row r="185" spans="1:21" x14ac:dyDescent="0.3">
      <c r="A185" s="24"/>
      <c r="B185" s="7" t="s">
        <v>15</v>
      </c>
      <c r="C185" s="5">
        <v>1</v>
      </c>
      <c r="D185" s="5"/>
      <c r="E185" s="5"/>
      <c r="F185" s="5"/>
      <c r="H185" s="19"/>
      <c r="I185" s="19"/>
      <c r="J185" s="19"/>
      <c r="N185" s="5">
        <v>1</v>
      </c>
      <c r="O185" s="5"/>
      <c r="P185" s="5"/>
      <c r="Q185" s="5"/>
      <c r="S185" s="19"/>
      <c r="T185" s="19"/>
      <c r="U185" s="19"/>
    </row>
    <row r="186" spans="1:21" ht="15" thickBot="1" x14ac:dyDescent="0.35">
      <c r="A186" s="25"/>
      <c r="B186" s="20" t="s">
        <v>10</v>
      </c>
      <c r="C186" s="14">
        <v>2</v>
      </c>
      <c r="D186" s="14"/>
      <c r="E186" s="14"/>
      <c r="F186" s="14">
        <v>2</v>
      </c>
      <c r="H186" s="19">
        <v>1</v>
      </c>
      <c r="I186" s="19">
        <v>0.5</v>
      </c>
      <c r="J186" s="19">
        <f>2*H186*I186/(H186+I186)</f>
        <v>0.66666666666666663</v>
      </c>
      <c r="M186" s="1" t="s">
        <v>10</v>
      </c>
      <c r="N186" s="14">
        <v>1</v>
      </c>
      <c r="O186" s="14"/>
      <c r="P186" s="14"/>
      <c r="Q186" s="14">
        <v>3</v>
      </c>
      <c r="S186" s="19">
        <v>1</v>
      </c>
      <c r="T186" s="19">
        <f>N186/(N186+Q186)</f>
        <v>0.25</v>
      </c>
      <c r="U186" s="19">
        <f>2*S186*T186/(S186+T186)</f>
        <v>0.4</v>
      </c>
    </row>
    <row r="187" spans="1:21" x14ac:dyDescent="0.3">
      <c r="A187" s="24">
        <v>6</v>
      </c>
      <c r="B187" s="8" t="s">
        <v>12</v>
      </c>
      <c r="C187" s="3"/>
      <c r="D187" s="3"/>
      <c r="E187" s="3"/>
      <c r="F187" s="3">
        <v>1</v>
      </c>
      <c r="H187" s="19"/>
      <c r="I187" s="19"/>
      <c r="J187" s="19"/>
      <c r="N187" s="3"/>
      <c r="O187" s="3"/>
      <c r="P187" s="3"/>
      <c r="Q187" s="3">
        <v>1</v>
      </c>
      <c r="S187" s="19"/>
      <c r="T187" s="19"/>
      <c r="U187" s="19"/>
    </row>
    <row r="188" spans="1:21" x14ac:dyDescent="0.3">
      <c r="A188" s="24"/>
      <c r="B188" s="9" t="s">
        <v>13</v>
      </c>
      <c r="C188" s="3">
        <v>1</v>
      </c>
      <c r="D188" s="3"/>
      <c r="E188" s="3"/>
      <c r="F188" s="3"/>
      <c r="H188" s="19"/>
      <c r="I188" s="19"/>
      <c r="J188" s="19"/>
      <c r="N188" s="3">
        <v>1</v>
      </c>
      <c r="O188" s="3"/>
      <c r="P188" s="3"/>
      <c r="Q188" s="3"/>
      <c r="S188" s="19"/>
      <c r="T188" s="19"/>
      <c r="U188" s="19"/>
    </row>
    <row r="189" spans="1:21" x14ac:dyDescent="0.3">
      <c r="A189" s="24"/>
      <c r="B189" s="9" t="s">
        <v>14</v>
      </c>
      <c r="C189" s="3"/>
      <c r="D189" s="3"/>
      <c r="E189" s="3"/>
      <c r="F189" s="3">
        <v>1</v>
      </c>
      <c r="H189" s="19"/>
      <c r="I189" s="19"/>
      <c r="J189" s="19"/>
      <c r="N189" s="3">
        <v>1</v>
      </c>
      <c r="O189" s="3"/>
      <c r="P189" s="3"/>
      <c r="Q189" s="3"/>
      <c r="S189" s="19"/>
      <c r="T189" s="19"/>
      <c r="U189" s="19"/>
    </row>
    <row r="190" spans="1:21" x14ac:dyDescent="0.3">
      <c r="A190" s="24"/>
      <c r="B190" s="7" t="s">
        <v>15</v>
      </c>
      <c r="C190" s="5">
        <v>1</v>
      </c>
      <c r="D190" s="5"/>
      <c r="E190" s="5"/>
      <c r="F190" s="5"/>
      <c r="H190" s="19"/>
      <c r="I190" s="19"/>
      <c r="J190" s="19"/>
      <c r="N190" s="5"/>
      <c r="O190" s="5"/>
      <c r="P190" s="5"/>
      <c r="Q190" s="5">
        <v>1</v>
      </c>
      <c r="S190" s="19"/>
      <c r="T190" s="19"/>
      <c r="U190" s="19"/>
    </row>
    <row r="191" spans="1:21" ht="15" thickBot="1" x14ac:dyDescent="0.35">
      <c r="A191" s="25"/>
      <c r="B191" s="20" t="s">
        <v>10</v>
      </c>
      <c r="C191" s="14">
        <v>2</v>
      </c>
      <c r="D191" s="14"/>
      <c r="E191" s="14"/>
      <c r="F191" s="14">
        <v>2</v>
      </c>
      <c r="H191" s="19">
        <v>1</v>
      </c>
      <c r="I191" s="19">
        <v>0.5</v>
      </c>
      <c r="J191" s="19">
        <f>2*H191*I191/(H191+I191)</f>
        <v>0.66666666666666663</v>
      </c>
      <c r="M191" s="1" t="s">
        <v>10</v>
      </c>
      <c r="N191" s="14">
        <v>2</v>
      </c>
      <c r="O191" s="14"/>
      <c r="P191" s="14"/>
      <c r="Q191" s="14">
        <v>2</v>
      </c>
      <c r="S191" s="19">
        <v>1</v>
      </c>
      <c r="T191" s="19">
        <v>0.5</v>
      </c>
      <c r="U191" s="19">
        <f>2*S191*T191/(S191+T191)</f>
        <v>0.66666666666666663</v>
      </c>
    </row>
    <row r="192" spans="1:21" x14ac:dyDescent="0.3">
      <c r="A192" s="24">
        <v>7</v>
      </c>
      <c r="B192" s="8" t="s">
        <v>12</v>
      </c>
      <c r="C192" s="3">
        <v>1</v>
      </c>
      <c r="D192" s="3"/>
      <c r="E192" s="3"/>
      <c r="F192" s="3"/>
      <c r="H192" s="19"/>
      <c r="I192" s="19"/>
      <c r="J192" s="19"/>
      <c r="N192" s="3">
        <v>1</v>
      </c>
      <c r="O192" s="3"/>
      <c r="P192" s="3"/>
      <c r="Q192" s="3"/>
      <c r="S192" s="19"/>
      <c r="T192" s="19"/>
      <c r="U192" s="19"/>
    </row>
    <row r="193" spans="1:21" x14ac:dyDescent="0.3">
      <c r="A193" s="24"/>
      <c r="B193" s="9" t="s">
        <v>13</v>
      </c>
      <c r="C193" s="3">
        <v>2</v>
      </c>
      <c r="D193" s="3"/>
      <c r="E193" s="3"/>
      <c r="F193" s="3">
        <v>2</v>
      </c>
      <c r="H193" s="19"/>
      <c r="I193" s="19"/>
      <c r="J193" s="19"/>
      <c r="N193" s="3">
        <v>1</v>
      </c>
      <c r="O193" s="3"/>
      <c r="P193" s="3"/>
      <c r="Q193" s="3"/>
      <c r="S193" s="19"/>
      <c r="T193" s="19"/>
      <c r="U193" s="19"/>
    </row>
    <row r="194" spans="1:21" x14ac:dyDescent="0.3">
      <c r="A194" s="24"/>
      <c r="B194" s="9" t="s">
        <v>14</v>
      </c>
      <c r="C194" s="3"/>
      <c r="D194" s="3">
        <v>1</v>
      </c>
      <c r="E194" s="3"/>
      <c r="F194" s="3"/>
      <c r="H194" s="19"/>
      <c r="I194" s="19"/>
      <c r="J194" s="19"/>
      <c r="N194" s="3">
        <v>1</v>
      </c>
      <c r="O194" s="3"/>
      <c r="P194" s="3"/>
      <c r="Q194" s="3"/>
      <c r="S194" s="19"/>
      <c r="T194" s="19"/>
      <c r="U194" s="19"/>
    </row>
    <row r="195" spans="1:21" x14ac:dyDescent="0.3">
      <c r="A195" s="24"/>
      <c r="B195" s="7" t="s">
        <v>15</v>
      </c>
      <c r="C195" s="5"/>
      <c r="D195" s="5"/>
      <c r="E195" s="5"/>
      <c r="F195" s="5">
        <v>1</v>
      </c>
      <c r="H195" s="19"/>
      <c r="I195" s="19"/>
      <c r="J195" s="19"/>
      <c r="N195" s="5">
        <v>1</v>
      </c>
      <c r="O195" s="5"/>
      <c r="P195" s="5"/>
      <c r="Q195" s="5"/>
      <c r="S195" s="19"/>
      <c r="T195" s="19"/>
      <c r="U195" s="19"/>
    </row>
    <row r="196" spans="1:21" ht="15" thickBot="1" x14ac:dyDescent="0.35">
      <c r="A196" s="25"/>
      <c r="B196" s="20" t="s">
        <v>10</v>
      </c>
      <c r="C196" s="14">
        <v>3</v>
      </c>
      <c r="D196" s="14">
        <v>1</v>
      </c>
      <c r="E196" s="14"/>
      <c r="F196" s="14">
        <v>3</v>
      </c>
      <c r="H196" s="19">
        <f>C196/(C196+D196)</f>
        <v>0.75</v>
      </c>
      <c r="I196" s="19">
        <f>C196/(C196+F196)</f>
        <v>0.5</v>
      </c>
      <c r="J196" s="19">
        <f>2*H196*I196/(H196+I196)</f>
        <v>0.6</v>
      </c>
      <c r="M196" s="1" t="s">
        <v>10</v>
      </c>
      <c r="N196" s="14">
        <v>4</v>
      </c>
      <c r="O196" s="14"/>
      <c r="P196" s="14"/>
      <c r="Q196" s="14"/>
      <c r="S196" s="19">
        <v>1</v>
      </c>
      <c r="T196" s="19">
        <v>1</v>
      </c>
      <c r="U196" s="19">
        <v>1</v>
      </c>
    </row>
    <row r="197" spans="1:21" x14ac:dyDescent="0.3">
      <c r="A197" s="24">
        <v>8</v>
      </c>
      <c r="B197" s="8" t="s">
        <v>12</v>
      </c>
      <c r="C197" s="3"/>
      <c r="D197" s="3">
        <v>0</v>
      </c>
      <c r="E197" s="3"/>
      <c r="F197" s="3">
        <v>3</v>
      </c>
      <c r="H197" s="19"/>
      <c r="I197" s="19"/>
      <c r="J197" s="19"/>
      <c r="N197" s="3"/>
      <c r="O197" s="3"/>
      <c r="P197" s="3"/>
      <c r="Q197" s="3">
        <v>1</v>
      </c>
      <c r="S197" s="19"/>
      <c r="T197" s="19"/>
      <c r="U197" s="19"/>
    </row>
    <row r="198" spans="1:21" x14ac:dyDescent="0.3">
      <c r="A198" s="24"/>
      <c r="B198" s="9" t="s">
        <v>13</v>
      </c>
      <c r="C198" s="3">
        <v>2</v>
      </c>
      <c r="D198" s="3"/>
      <c r="E198" s="3"/>
      <c r="F198" s="3">
        <v>1</v>
      </c>
      <c r="H198" s="19"/>
      <c r="I198" s="19"/>
      <c r="J198" s="19"/>
      <c r="N198" s="3">
        <v>2</v>
      </c>
      <c r="O198" s="3"/>
      <c r="P198" s="3"/>
      <c r="Q198" s="3"/>
      <c r="S198" s="19"/>
      <c r="T198" s="19"/>
      <c r="U198" s="19"/>
    </row>
    <row r="199" spans="1:21" x14ac:dyDescent="0.3">
      <c r="A199" s="24"/>
      <c r="B199" s="9" t="s">
        <v>14</v>
      </c>
      <c r="C199" s="3"/>
      <c r="D199" s="3"/>
      <c r="E199" s="3"/>
      <c r="F199" s="3">
        <v>1</v>
      </c>
      <c r="H199" s="19"/>
      <c r="I199" s="19"/>
      <c r="J199" s="19"/>
      <c r="N199" s="3">
        <v>2</v>
      </c>
      <c r="O199" s="3"/>
      <c r="P199" s="3"/>
      <c r="Q199" s="3"/>
      <c r="S199" s="19"/>
      <c r="T199" s="19"/>
      <c r="U199" s="19"/>
    </row>
    <row r="200" spans="1:21" x14ac:dyDescent="0.3">
      <c r="A200" s="24"/>
      <c r="B200" s="7" t="s">
        <v>15</v>
      </c>
      <c r="C200" s="5">
        <v>2</v>
      </c>
      <c r="D200" s="5"/>
      <c r="E200" s="5"/>
      <c r="F200" s="5"/>
      <c r="H200" s="19"/>
      <c r="I200" s="19"/>
      <c r="J200" s="19"/>
      <c r="N200" s="5">
        <v>1</v>
      </c>
      <c r="O200" s="5"/>
      <c r="P200" s="5"/>
      <c r="Q200" s="5"/>
      <c r="S200" s="19"/>
      <c r="T200" s="19"/>
      <c r="U200" s="19"/>
    </row>
    <row r="201" spans="1:21" ht="15" thickBot="1" x14ac:dyDescent="0.35">
      <c r="A201" s="25"/>
      <c r="B201" s="20" t="s">
        <v>10</v>
      </c>
      <c r="C201" s="14">
        <v>4</v>
      </c>
      <c r="D201" s="14"/>
      <c r="E201" s="14"/>
      <c r="F201" s="14">
        <v>5</v>
      </c>
      <c r="H201" s="19">
        <v>1</v>
      </c>
      <c r="I201" s="19">
        <f>C201/(C201+F201)</f>
        <v>0.44444444444444442</v>
      </c>
      <c r="J201" s="19">
        <f>2*H201*I201/(H201+I201)</f>
        <v>0.61538461538461531</v>
      </c>
      <c r="M201" s="1" t="s">
        <v>10</v>
      </c>
      <c r="N201" s="14">
        <v>5</v>
      </c>
      <c r="O201" s="14"/>
      <c r="P201" s="14"/>
      <c r="Q201" s="14">
        <v>1</v>
      </c>
      <c r="S201" s="19">
        <v>1</v>
      </c>
      <c r="T201" s="19">
        <f>N201/(N201+Q201)</f>
        <v>0.83333333333333337</v>
      </c>
      <c r="U201" s="19">
        <f>2*S201*T201/(S201+T201)</f>
        <v>0.90909090909090906</v>
      </c>
    </row>
    <row r="202" spans="1:21" x14ac:dyDescent="0.3">
      <c r="A202" s="27">
        <v>9</v>
      </c>
      <c r="B202" s="8" t="s">
        <v>12</v>
      </c>
      <c r="C202" s="3"/>
      <c r="D202" s="3"/>
      <c r="E202" s="3"/>
      <c r="F202" s="3">
        <v>2</v>
      </c>
      <c r="H202" s="19"/>
      <c r="I202" s="19"/>
      <c r="J202" s="19"/>
      <c r="N202" s="3">
        <v>2</v>
      </c>
      <c r="O202" s="3"/>
      <c r="P202" s="3"/>
      <c r="Q202" s="3"/>
      <c r="S202" s="19"/>
      <c r="T202" s="19"/>
      <c r="U202" s="19"/>
    </row>
    <row r="203" spans="1:21" x14ac:dyDescent="0.3">
      <c r="A203" s="27"/>
      <c r="B203" s="9" t="s">
        <v>13</v>
      </c>
      <c r="C203" s="3">
        <v>2</v>
      </c>
      <c r="D203" s="3"/>
      <c r="E203" s="3"/>
      <c r="F203" s="3">
        <v>1</v>
      </c>
      <c r="H203" s="19"/>
      <c r="I203" s="19"/>
      <c r="J203" s="19"/>
      <c r="N203" s="3">
        <v>2</v>
      </c>
      <c r="O203" s="3"/>
      <c r="P203" s="3"/>
      <c r="Q203" s="3"/>
      <c r="S203" s="19"/>
      <c r="T203" s="19"/>
      <c r="U203" s="19"/>
    </row>
    <row r="204" spans="1:21" x14ac:dyDescent="0.3">
      <c r="A204" s="27"/>
      <c r="B204" s="9" t="s">
        <v>14</v>
      </c>
      <c r="C204" s="3">
        <v>1</v>
      </c>
      <c r="D204" s="3"/>
      <c r="E204" s="3"/>
      <c r="F204" s="3"/>
      <c r="H204" s="19"/>
      <c r="I204" s="19"/>
      <c r="J204" s="19"/>
      <c r="N204" s="3">
        <v>1</v>
      </c>
      <c r="O204" s="3"/>
      <c r="P204" s="3"/>
      <c r="Q204" s="3"/>
      <c r="S204" s="19"/>
      <c r="T204" s="19"/>
      <c r="U204" s="19"/>
    </row>
    <row r="205" spans="1:21" x14ac:dyDescent="0.3">
      <c r="A205" s="27"/>
      <c r="B205" s="7" t="s">
        <v>15</v>
      </c>
      <c r="C205" s="5"/>
      <c r="D205" s="5"/>
      <c r="E205" s="5"/>
      <c r="F205" s="5">
        <v>1</v>
      </c>
      <c r="H205" s="19"/>
      <c r="I205" s="19"/>
      <c r="J205" s="19"/>
      <c r="N205" s="5"/>
      <c r="O205" s="5"/>
      <c r="P205" s="5"/>
      <c r="Q205" s="5">
        <v>1</v>
      </c>
      <c r="S205" s="19"/>
      <c r="T205" s="19"/>
      <c r="U205" s="19"/>
    </row>
    <row r="206" spans="1:21" ht="15" thickBot="1" x14ac:dyDescent="0.35">
      <c r="A206" s="28"/>
      <c r="B206" s="20" t="s">
        <v>10</v>
      </c>
      <c r="C206" s="14">
        <v>3</v>
      </c>
      <c r="D206" s="14"/>
      <c r="E206" s="14"/>
      <c r="F206" s="14">
        <v>4</v>
      </c>
      <c r="H206" s="19">
        <v>1</v>
      </c>
      <c r="I206" s="19">
        <f>C206/(C206+F206)</f>
        <v>0.42857142857142855</v>
      </c>
      <c r="J206" s="19">
        <f>2*H206*I206/(H206+I206)</f>
        <v>0.6</v>
      </c>
      <c r="M206" s="1" t="s">
        <v>10</v>
      </c>
      <c r="N206" s="14">
        <f>SUM(N202:N205)</f>
        <v>5</v>
      </c>
      <c r="O206" s="14"/>
      <c r="P206" s="14"/>
      <c r="Q206" s="14">
        <v>1</v>
      </c>
      <c r="S206" s="19">
        <v>1</v>
      </c>
      <c r="T206" s="19">
        <f>N206/(N206+Q206)</f>
        <v>0.83333333333333337</v>
      </c>
      <c r="U206" s="19">
        <f>2*S206*T206/(S206+T206)</f>
        <v>0.90909090909090906</v>
      </c>
    </row>
    <row r="207" spans="1:21" x14ac:dyDescent="0.3">
      <c r="A207" s="24">
        <v>10</v>
      </c>
      <c r="B207" s="8" t="s">
        <v>12</v>
      </c>
      <c r="C207" s="3">
        <v>1</v>
      </c>
      <c r="D207" s="3"/>
      <c r="E207" s="3"/>
      <c r="F207" s="3"/>
      <c r="H207" s="19"/>
      <c r="I207" s="19"/>
      <c r="J207" s="19"/>
      <c r="N207" s="3">
        <v>1</v>
      </c>
      <c r="O207" s="3">
        <v>0</v>
      </c>
      <c r="P207" s="3"/>
      <c r="Q207" s="3"/>
      <c r="S207" s="19"/>
      <c r="T207" s="19"/>
      <c r="U207" s="19"/>
    </row>
    <row r="208" spans="1:21" x14ac:dyDescent="0.3">
      <c r="A208" s="24"/>
      <c r="B208" s="9" t="s">
        <v>13</v>
      </c>
      <c r="C208" s="3">
        <v>2</v>
      </c>
      <c r="D208" s="3"/>
      <c r="E208" s="3"/>
      <c r="F208" s="3">
        <v>2</v>
      </c>
      <c r="H208" s="19"/>
      <c r="I208" s="19"/>
      <c r="J208" s="19"/>
      <c r="N208" s="3">
        <v>1</v>
      </c>
      <c r="O208" s="3"/>
      <c r="P208" s="3"/>
      <c r="Q208" s="3">
        <v>1</v>
      </c>
      <c r="S208" s="19"/>
      <c r="T208" s="19"/>
      <c r="U208" s="19"/>
    </row>
    <row r="209" spans="1:21" x14ac:dyDescent="0.3">
      <c r="A209" s="24"/>
      <c r="B209" s="9" t="s">
        <v>14</v>
      </c>
      <c r="C209" s="3">
        <v>2</v>
      </c>
      <c r="D209" s="3"/>
      <c r="E209" s="3"/>
      <c r="F209" s="3"/>
      <c r="H209" s="19"/>
      <c r="I209" s="19"/>
      <c r="J209" s="19"/>
      <c r="N209" s="3"/>
      <c r="O209" s="3"/>
      <c r="P209" s="3"/>
      <c r="Q209" s="3"/>
      <c r="S209" s="19"/>
      <c r="T209" s="19"/>
      <c r="U209" s="19"/>
    </row>
    <row r="210" spans="1:21" x14ac:dyDescent="0.3">
      <c r="A210" s="24"/>
      <c r="B210" s="7" t="s">
        <v>15</v>
      </c>
      <c r="C210" s="5"/>
      <c r="D210" s="5"/>
      <c r="E210" s="5"/>
      <c r="F210" s="5"/>
      <c r="H210" s="19"/>
      <c r="I210" s="19"/>
      <c r="J210" s="19"/>
      <c r="N210" s="5"/>
      <c r="O210" s="5"/>
      <c r="P210" s="5"/>
      <c r="Q210" s="5"/>
      <c r="S210" s="19"/>
      <c r="T210" s="19"/>
      <c r="U210" s="19"/>
    </row>
    <row r="211" spans="1:21" ht="15" thickBot="1" x14ac:dyDescent="0.35">
      <c r="A211" s="25"/>
      <c r="B211" s="20" t="s">
        <v>10</v>
      </c>
      <c r="C211" s="14">
        <f>SUM(C207:C210)</f>
        <v>5</v>
      </c>
      <c r="D211" s="14"/>
      <c r="E211" s="14"/>
      <c r="F211" s="14">
        <v>2</v>
      </c>
      <c r="H211" s="19">
        <v>1</v>
      </c>
      <c r="I211" s="19">
        <f>C211/(C211+F211)</f>
        <v>0.7142857142857143</v>
      </c>
      <c r="J211" s="19">
        <f>2*H211*I211/(H211+I211)</f>
        <v>0.83333333333333326</v>
      </c>
      <c r="M211" s="1" t="s">
        <v>10</v>
      </c>
      <c r="N211" s="14">
        <v>3</v>
      </c>
      <c r="O211" s="14"/>
      <c r="P211" s="14"/>
      <c r="Q211" s="14">
        <v>1</v>
      </c>
      <c r="S211" s="19">
        <v>1</v>
      </c>
      <c r="T211" s="19">
        <f>N211/(N211+Q211)</f>
        <v>0.75</v>
      </c>
      <c r="U211" s="19">
        <f>2*S211*T211/(S211+T211)</f>
        <v>0.8571428571428571</v>
      </c>
    </row>
    <row r="212" spans="1:21" x14ac:dyDescent="0.3">
      <c r="A212" s="24">
        <v>11</v>
      </c>
      <c r="B212" s="8" t="s">
        <v>12</v>
      </c>
      <c r="C212" s="3">
        <v>1</v>
      </c>
      <c r="D212" s="3"/>
      <c r="E212" s="3"/>
      <c r="F212" s="3">
        <v>2</v>
      </c>
      <c r="H212" s="19"/>
      <c r="I212" s="19"/>
      <c r="J212" s="19"/>
      <c r="N212" s="3">
        <v>1</v>
      </c>
      <c r="O212" s="3"/>
      <c r="P212" s="3"/>
      <c r="Q212" s="3">
        <v>1</v>
      </c>
      <c r="S212" s="19"/>
      <c r="T212" s="19"/>
      <c r="U212" s="19"/>
    </row>
    <row r="213" spans="1:21" x14ac:dyDescent="0.3">
      <c r="A213" s="24"/>
      <c r="B213" s="9" t="s">
        <v>13</v>
      </c>
      <c r="C213" s="3">
        <v>3</v>
      </c>
      <c r="D213" s="3"/>
      <c r="E213" s="3"/>
      <c r="F213" s="3">
        <v>1</v>
      </c>
      <c r="H213" s="19"/>
      <c r="I213" s="19"/>
      <c r="J213" s="19"/>
      <c r="N213" s="3"/>
      <c r="O213" s="3"/>
      <c r="P213" s="3"/>
      <c r="Q213" s="3">
        <v>1</v>
      </c>
      <c r="S213" s="19"/>
      <c r="T213" s="19"/>
      <c r="U213" s="19"/>
    </row>
    <row r="214" spans="1:21" x14ac:dyDescent="0.3">
      <c r="A214" s="24"/>
      <c r="B214" s="9" t="s">
        <v>14</v>
      </c>
      <c r="C214" s="3">
        <v>3</v>
      </c>
      <c r="D214" s="3"/>
      <c r="E214" s="3"/>
      <c r="F214" s="3">
        <v>1</v>
      </c>
      <c r="H214" s="19"/>
      <c r="I214" s="19"/>
      <c r="J214" s="19"/>
      <c r="N214" s="3">
        <v>1</v>
      </c>
      <c r="O214" s="3"/>
      <c r="P214" s="3"/>
      <c r="Q214" s="3"/>
      <c r="S214" s="19"/>
      <c r="T214" s="19"/>
      <c r="U214" s="19"/>
    </row>
    <row r="215" spans="1:21" x14ac:dyDescent="0.3">
      <c r="A215" s="24"/>
      <c r="B215" s="7" t="s">
        <v>15</v>
      </c>
      <c r="C215" s="5">
        <v>3</v>
      </c>
      <c r="D215" s="5">
        <v>1</v>
      </c>
      <c r="E215" s="5"/>
      <c r="F215" s="5">
        <v>2</v>
      </c>
      <c r="H215" s="19"/>
      <c r="I215" s="19"/>
      <c r="J215" s="19"/>
      <c r="N215" s="5">
        <v>1</v>
      </c>
      <c r="O215" s="5"/>
      <c r="P215" s="5"/>
      <c r="Q215" s="5">
        <v>1</v>
      </c>
      <c r="S215" s="19"/>
      <c r="T215" s="19"/>
      <c r="U215" s="19"/>
    </row>
    <row r="216" spans="1:21" ht="15" thickBot="1" x14ac:dyDescent="0.35">
      <c r="A216" s="25"/>
      <c r="B216" s="20" t="s">
        <v>10</v>
      </c>
      <c r="C216" s="14">
        <f>SUM(C212:C215)</f>
        <v>10</v>
      </c>
      <c r="D216" s="14">
        <v>1</v>
      </c>
      <c r="E216" s="14"/>
      <c r="F216" s="14">
        <f>SUM(F212:F215)</f>
        <v>6</v>
      </c>
      <c r="H216" s="19">
        <f>C216/(C216+D216)</f>
        <v>0.90909090909090906</v>
      </c>
      <c r="I216" s="19">
        <f>C216/(C216+F216)</f>
        <v>0.625</v>
      </c>
      <c r="J216" s="19">
        <f>2*H216*I216/(H216+I216)</f>
        <v>0.74074074074074059</v>
      </c>
      <c r="M216" s="1" t="s">
        <v>10</v>
      </c>
      <c r="N216" s="14">
        <v>2</v>
      </c>
      <c r="O216" s="14"/>
      <c r="P216" s="14"/>
      <c r="Q216" s="14">
        <v>3</v>
      </c>
      <c r="S216" s="19">
        <v>1</v>
      </c>
      <c r="T216" s="19">
        <f>N216/(N216+Q216)</f>
        <v>0.4</v>
      </c>
      <c r="U216" s="19">
        <f>2*S216*T216/(S216+T216)</f>
        <v>0.57142857142857151</v>
      </c>
    </row>
    <row r="217" spans="1:21" x14ac:dyDescent="0.3">
      <c r="A217" s="24">
        <v>12</v>
      </c>
      <c r="B217" s="8" t="s">
        <v>12</v>
      </c>
      <c r="C217" s="3">
        <v>2</v>
      </c>
      <c r="D217" s="3"/>
      <c r="E217" s="3"/>
      <c r="F217" s="3">
        <v>4</v>
      </c>
      <c r="H217" s="19"/>
      <c r="I217" s="19"/>
      <c r="J217" s="19"/>
      <c r="N217" s="3">
        <v>2</v>
      </c>
      <c r="O217" s="3">
        <v>0</v>
      </c>
      <c r="P217" s="3"/>
      <c r="Q217" s="3">
        <v>1</v>
      </c>
      <c r="S217" s="19"/>
      <c r="T217" s="19"/>
      <c r="U217" s="19"/>
    </row>
    <row r="218" spans="1:21" x14ac:dyDescent="0.3">
      <c r="A218" s="24"/>
      <c r="B218" s="9" t="s">
        <v>13</v>
      </c>
      <c r="C218" s="3">
        <v>5</v>
      </c>
      <c r="D218" s="3"/>
      <c r="E218" s="3"/>
      <c r="F218" s="3">
        <v>1</v>
      </c>
      <c r="H218" s="19"/>
      <c r="I218" s="19"/>
      <c r="J218" s="19"/>
      <c r="N218" s="3">
        <v>2</v>
      </c>
      <c r="O218" s="3"/>
      <c r="P218" s="3"/>
      <c r="Q218" s="3">
        <v>1</v>
      </c>
      <c r="S218" s="19"/>
      <c r="T218" s="19"/>
      <c r="U218" s="19"/>
    </row>
    <row r="219" spans="1:21" x14ac:dyDescent="0.3">
      <c r="A219" s="24"/>
      <c r="B219" s="9" t="s">
        <v>14</v>
      </c>
      <c r="C219" s="3">
        <v>4</v>
      </c>
      <c r="D219" s="3"/>
      <c r="E219" s="3"/>
      <c r="F219" s="3">
        <v>2</v>
      </c>
      <c r="H219" s="19"/>
      <c r="I219" s="19"/>
      <c r="J219" s="19"/>
      <c r="N219" s="3">
        <v>2</v>
      </c>
      <c r="O219" s="3"/>
      <c r="P219" s="3"/>
      <c r="Q219" s="3">
        <v>1</v>
      </c>
      <c r="S219" s="19"/>
      <c r="T219" s="19"/>
      <c r="U219" s="19"/>
    </row>
    <row r="220" spans="1:21" x14ac:dyDescent="0.3">
      <c r="A220" s="24"/>
      <c r="B220" s="7" t="s">
        <v>15</v>
      </c>
      <c r="C220" s="5">
        <v>4</v>
      </c>
      <c r="D220" s="5"/>
      <c r="E220" s="5"/>
      <c r="F220" s="5">
        <v>2</v>
      </c>
      <c r="H220" s="19"/>
      <c r="I220" s="19"/>
      <c r="J220" s="19"/>
      <c r="N220" s="5">
        <v>3</v>
      </c>
      <c r="O220" s="5"/>
      <c r="P220" s="5"/>
      <c r="Q220" s="5">
        <v>1</v>
      </c>
      <c r="S220" s="19"/>
      <c r="T220" s="19"/>
      <c r="U220" s="19"/>
    </row>
    <row r="221" spans="1:21" ht="15" thickBot="1" x14ac:dyDescent="0.35">
      <c r="A221" s="25"/>
      <c r="B221" s="20" t="s">
        <v>10</v>
      </c>
      <c r="C221" s="14">
        <f>SUM(C217:C220)</f>
        <v>15</v>
      </c>
      <c r="D221" s="14"/>
      <c r="E221" s="14"/>
      <c r="F221" s="14">
        <f>SUM(F217:F220)</f>
        <v>9</v>
      </c>
      <c r="H221" s="19">
        <v>1</v>
      </c>
      <c r="I221" s="19">
        <f>C221/(C221+F221)</f>
        <v>0.625</v>
      </c>
      <c r="J221" s="19">
        <f>2*H221*I221/(H221+I221)</f>
        <v>0.76923076923076927</v>
      </c>
      <c r="M221" s="1" t="s">
        <v>10</v>
      </c>
      <c r="N221" s="14">
        <f>SUM(N217:N220)</f>
        <v>9</v>
      </c>
      <c r="O221" s="14"/>
      <c r="P221" s="14"/>
      <c r="Q221" s="14">
        <f>SUM(Q217:Q220)</f>
        <v>4</v>
      </c>
      <c r="S221" s="19">
        <v>1</v>
      </c>
      <c r="T221" s="19">
        <f>N221/(N221+Q221)</f>
        <v>0.69230769230769229</v>
      </c>
      <c r="U221" s="19">
        <f>2*S221*T221/(S221+T221)</f>
        <v>0.81818181818181812</v>
      </c>
    </row>
    <row r="222" spans="1:21" x14ac:dyDescent="0.3">
      <c r="A222" s="24">
        <v>13</v>
      </c>
      <c r="B222" s="8" t="s">
        <v>12</v>
      </c>
      <c r="C222" s="3">
        <v>3</v>
      </c>
      <c r="D222" s="3"/>
      <c r="E222" s="3"/>
      <c r="F222" s="3">
        <v>3</v>
      </c>
      <c r="H222" s="19"/>
      <c r="I222" s="19"/>
      <c r="J222" s="19"/>
      <c r="N222" s="3">
        <v>3</v>
      </c>
      <c r="O222" s="3"/>
      <c r="P222" s="3"/>
      <c r="Q222" s="3"/>
      <c r="S222" s="19"/>
      <c r="T222" s="19"/>
      <c r="U222" s="19"/>
    </row>
    <row r="223" spans="1:21" x14ac:dyDescent="0.3">
      <c r="A223" s="24"/>
      <c r="B223" s="9" t="s">
        <v>13</v>
      </c>
      <c r="C223" s="3">
        <v>3</v>
      </c>
      <c r="D223" s="3"/>
      <c r="E223" s="3"/>
      <c r="F223" s="3">
        <v>3</v>
      </c>
      <c r="H223" s="19"/>
      <c r="I223" s="19"/>
      <c r="J223" s="19"/>
      <c r="N223" s="3">
        <v>4</v>
      </c>
      <c r="O223" s="3"/>
      <c r="P223" s="3"/>
      <c r="Q223" s="3"/>
      <c r="S223" s="19"/>
      <c r="T223" s="19"/>
      <c r="U223" s="19"/>
    </row>
    <row r="224" spans="1:21" x14ac:dyDescent="0.3">
      <c r="A224" s="24"/>
      <c r="B224" s="9" t="s">
        <v>14</v>
      </c>
      <c r="C224" s="3">
        <v>6</v>
      </c>
      <c r="D224" s="3"/>
      <c r="E224" s="3"/>
      <c r="F224" s="3"/>
      <c r="H224" s="19"/>
      <c r="I224" s="19"/>
      <c r="J224" s="19"/>
      <c r="N224" s="3">
        <v>3</v>
      </c>
      <c r="O224" s="3"/>
      <c r="P224" s="3"/>
      <c r="Q224" s="3">
        <v>1</v>
      </c>
      <c r="S224" s="19"/>
      <c r="T224" s="19"/>
      <c r="U224" s="19"/>
    </row>
    <row r="225" spans="1:21" x14ac:dyDescent="0.3">
      <c r="A225" s="24"/>
      <c r="B225" s="7" t="s">
        <v>15</v>
      </c>
      <c r="C225" s="5">
        <v>1</v>
      </c>
      <c r="D225" s="5"/>
      <c r="E225" s="5"/>
      <c r="F225" s="5">
        <v>5</v>
      </c>
      <c r="H225" s="19"/>
      <c r="I225" s="19"/>
      <c r="J225" s="19"/>
      <c r="N225" s="5">
        <v>1</v>
      </c>
      <c r="O225" s="5"/>
      <c r="P225" s="5"/>
      <c r="Q225" s="5">
        <v>1</v>
      </c>
      <c r="S225" s="19"/>
      <c r="T225" s="19"/>
      <c r="U225" s="19"/>
    </row>
    <row r="226" spans="1:21" ht="15" thickBot="1" x14ac:dyDescent="0.35">
      <c r="A226" s="25"/>
      <c r="B226" s="20" t="s">
        <v>10</v>
      </c>
      <c r="C226" s="14">
        <f>SUM(C222:C225)</f>
        <v>13</v>
      </c>
      <c r="D226" s="14"/>
      <c r="E226" s="14"/>
      <c r="F226" s="14">
        <f>SUM(F222:F225)</f>
        <v>11</v>
      </c>
      <c r="H226" s="19">
        <v>1</v>
      </c>
      <c r="I226" s="19">
        <f>C226/(C226+F226)</f>
        <v>0.54166666666666663</v>
      </c>
      <c r="J226" s="19">
        <f>2*H226*I226/(H226+I226)</f>
        <v>0.70270270270270274</v>
      </c>
      <c r="M226" s="1" t="s">
        <v>10</v>
      </c>
      <c r="N226" s="14">
        <f>SUM(N222:N225)</f>
        <v>11</v>
      </c>
      <c r="O226" s="14"/>
      <c r="P226" s="14"/>
      <c r="Q226" s="14">
        <v>2</v>
      </c>
      <c r="S226" s="19">
        <v>1</v>
      </c>
      <c r="T226" s="19">
        <f>N226/(N226+Q226)</f>
        <v>0.84615384615384615</v>
      </c>
      <c r="U226" s="19">
        <f>2*S226*T226/(S226+T226)</f>
        <v>0.91666666666666663</v>
      </c>
    </row>
    <row r="227" spans="1:21" x14ac:dyDescent="0.3">
      <c r="A227" s="24">
        <v>14</v>
      </c>
      <c r="B227" s="8" t="s">
        <v>12</v>
      </c>
      <c r="C227" s="3">
        <v>4</v>
      </c>
      <c r="D227" s="3"/>
      <c r="E227" s="3"/>
      <c r="F227" s="3">
        <v>2</v>
      </c>
      <c r="H227" s="19"/>
      <c r="I227" s="19"/>
      <c r="J227" s="19"/>
      <c r="N227" s="3">
        <v>2</v>
      </c>
      <c r="O227" s="3">
        <v>0</v>
      </c>
      <c r="P227" s="3"/>
      <c r="Q227" s="3">
        <v>2</v>
      </c>
      <c r="S227" s="19"/>
      <c r="T227" s="19"/>
      <c r="U227" s="19"/>
    </row>
    <row r="228" spans="1:21" x14ac:dyDescent="0.3">
      <c r="A228" s="24"/>
      <c r="B228" s="9" t="s">
        <v>13</v>
      </c>
      <c r="C228" s="3">
        <v>1</v>
      </c>
      <c r="D228" s="3"/>
      <c r="E228" s="3"/>
      <c r="F228" s="3">
        <v>5</v>
      </c>
      <c r="H228" s="19"/>
      <c r="I228" s="19"/>
      <c r="J228" s="19"/>
      <c r="N228" s="3">
        <v>2</v>
      </c>
      <c r="O228" s="3"/>
      <c r="P228" s="3"/>
      <c r="Q228" s="3">
        <v>4</v>
      </c>
      <c r="S228" s="19"/>
      <c r="T228" s="19"/>
      <c r="U228" s="19"/>
    </row>
    <row r="229" spans="1:21" x14ac:dyDescent="0.3">
      <c r="A229" s="24"/>
      <c r="B229" s="9" t="s">
        <v>14</v>
      </c>
      <c r="C229" s="3">
        <v>4</v>
      </c>
      <c r="D229" s="3"/>
      <c r="E229" s="3"/>
      <c r="F229" s="3">
        <v>1</v>
      </c>
      <c r="H229" s="19"/>
      <c r="I229" s="19"/>
      <c r="J229" s="19"/>
      <c r="N229" s="3">
        <v>3</v>
      </c>
      <c r="O229" s="3"/>
      <c r="P229" s="3"/>
      <c r="Q229" s="3"/>
      <c r="S229" s="19"/>
      <c r="T229" s="19"/>
      <c r="U229" s="19"/>
    </row>
    <row r="230" spans="1:21" x14ac:dyDescent="0.3">
      <c r="A230" s="24"/>
      <c r="B230" s="7" t="s">
        <v>15</v>
      </c>
      <c r="C230" s="5">
        <v>6</v>
      </c>
      <c r="D230" s="5"/>
      <c r="E230" s="5"/>
      <c r="F230" s="5"/>
      <c r="H230" s="19"/>
      <c r="I230" s="19"/>
      <c r="J230" s="19"/>
      <c r="N230" s="5">
        <v>2</v>
      </c>
      <c r="O230" s="5"/>
      <c r="P230" s="5"/>
      <c r="Q230" s="5">
        <v>2</v>
      </c>
      <c r="S230" s="19"/>
      <c r="T230" s="19"/>
      <c r="U230" s="19"/>
    </row>
    <row r="231" spans="1:21" ht="15" thickBot="1" x14ac:dyDescent="0.35">
      <c r="A231" s="25"/>
      <c r="B231" s="20" t="s">
        <v>10</v>
      </c>
      <c r="C231" s="14">
        <f>SUM(C227:C230)</f>
        <v>15</v>
      </c>
      <c r="D231" s="14"/>
      <c r="E231" s="14"/>
      <c r="F231" s="14">
        <f>SUM(F227:F230)</f>
        <v>8</v>
      </c>
      <c r="H231" s="19">
        <v>1</v>
      </c>
      <c r="I231" s="19">
        <f>C231/(C231+F231)</f>
        <v>0.65217391304347827</v>
      </c>
      <c r="J231" s="19">
        <f>2*H231*I231/(H231+I231)</f>
        <v>0.78947368421052633</v>
      </c>
      <c r="M231" s="1" t="s">
        <v>10</v>
      </c>
      <c r="N231" s="14">
        <f>SUM(N227:N230)</f>
        <v>9</v>
      </c>
      <c r="O231" s="14"/>
      <c r="P231" s="14"/>
      <c r="Q231" s="14">
        <f>SUM(Q227:Q230)</f>
        <v>8</v>
      </c>
      <c r="S231" s="19">
        <v>1</v>
      </c>
      <c r="T231" s="19">
        <f>N231/(N231+Q231)</f>
        <v>0.52941176470588236</v>
      </c>
      <c r="U231" s="19">
        <f>2*S231*T231/(S231+T231)</f>
        <v>0.6923076923076924</v>
      </c>
    </row>
    <row r="232" spans="1:21" x14ac:dyDescent="0.3">
      <c r="A232" s="24">
        <v>15</v>
      </c>
      <c r="B232" s="8" t="s">
        <v>12</v>
      </c>
      <c r="C232" s="3">
        <v>4</v>
      </c>
      <c r="D232" s="3"/>
      <c r="E232" s="3"/>
      <c r="F232" s="3">
        <v>5</v>
      </c>
      <c r="H232" s="19"/>
      <c r="I232" s="19"/>
      <c r="J232" s="19"/>
      <c r="N232" s="3">
        <v>3</v>
      </c>
      <c r="O232" s="3"/>
      <c r="P232" s="3"/>
      <c r="Q232" s="3">
        <v>2</v>
      </c>
      <c r="S232" s="19"/>
      <c r="T232" s="19"/>
      <c r="U232" s="19"/>
    </row>
    <row r="233" spans="1:21" x14ac:dyDescent="0.3">
      <c r="A233" s="24"/>
      <c r="B233" s="9" t="s">
        <v>13</v>
      </c>
      <c r="C233" s="3">
        <v>1</v>
      </c>
      <c r="D233" s="3"/>
      <c r="E233" s="3"/>
      <c r="F233" s="3">
        <v>2</v>
      </c>
      <c r="H233" s="19"/>
      <c r="I233" s="19"/>
      <c r="J233" s="19"/>
      <c r="N233" s="3">
        <v>4</v>
      </c>
      <c r="O233" s="3"/>
      <c r="P233" s="3"/>
      <c r="Q233" s="3">
        <v>1</v>
      </c>
      <c r="S233" s="19"/>
      <c r="T233" s="19"/>
      <c r="U233" s="19"/>
    </row>
    <row r="234" spans="1:21" x14ac:dyDescent="0.3">
      <c r="A234" s="24"/>
      <c r="B234" s="9" t="s">
        <v>14</v>
      </c>
      <c r="C234" s="3">
        <v>3</v>
      </c>
      <c r="D234" s="3"/>
      <c r="E234" s="3"/>
      <c r="F234" s="3"/>
      <c r="H234" s="19"/>
      <c r="I234" s="19"/>
      <c r="J234" s="19"/>
      <c r="N234" s="3">
        <v>3</v>
      </c>
      <c r="O234" s="3"/>
      <c r="P234" s="3"/>
      <c r="Q234" s="3">
        <v>1</v>
      </c>
      <c r="S234" s="19"/>
      <c r="T234" s="19"/>
      <c r="U234" s="19"/>
    </row>
    <row r="235" spans="1:21" x14ac:dyDescent="0.3">
      <c r="A235" s="24"/>
      <c r="B235" s="7" t="s">
        <v>15</v>
      </c>
      <c r="C235" s="5">
        <v>3</v>
      </c>
      <c r="D235" s="5"/>
      <c r="E235" s="5"/>
      <c r="F235" s="5"/>
      <c r="H235" s="19"/>
      <c r="I235" s="19"/>
      <c r="J235" s="19"/>
      <c r="N235" s="5">
        <v>4</v>
      </c>
      <c r="O235" s="5"/>
      <c r="P235" s="5"/>
      <c r="Q235" s="5"/>
      <c r="S235" s="19"/>
      <c r="T235" s="19"/>
      <c r="U235" s="19"/>
    </row>
    <row r="236" spans="1:21" ht="15" thickBot="1" x14ac:dyDescent="0.35">
      <c r="A236" s="25"/>
      <c r="B236" s="20" t="s">
        <v>10</v>
      </c>
      <c r="C236" s="14">
        <f>SUM(C232:C235)</f>
        <v>11</v>
      </c>
      <c r="D236" s="14"/>
      <c r="E236" s="14"/>
      <c r="F236" s="14">
        <f>SUM(F232:F235)</f>
        <v>7</v>
      </c>
      <c r="H236" s="19">
        <v>1</v>
      </c>
      <c r="I236" s="19">
        <f>C236/(C236+F236)</f>
        <v>0.61111111111111116</v>
      </c>
      <c r="J236" s="19">
        <f>2*H236*I236/(H236+I236)</f>
        <v>0.75862068965517249</v>
      </c>
      <c r="M236" s="1" t="s">
        <v>10</v>
      </c>
      <c r="N236" s="14">
        <f>SUM(N232:N235)</f>
        <v>14</v>
      </c>
      <c r="O236" s="14"/>
      <c r="P236" s="14"/>
      <c r="Q236" s="14">
        <f>SUM(Q232:Q235)</f>
        <v>4</v>
      </c>
      <c r="S236" s="19">
        <v>1</v>
      </c>
      <c r="T236" s="19">
        <f>N236/(N236+Q236)</f>
        <v>0.77777777777777779</v>
      </c>
      <c r="U236" s="19">
        <f>2*S236*T236/(S236+T236)</f>
        <v>0.87500000000000011</v>
      </c>
    </row>
    <row r="237" spans="1:21" x14ac:dyDescent="0.3">
      <c r="A237" s="24">
        <v>16</v>
      </c>
      <c r="B237" s="8" t="s">
        <v>12</v>
      </c>
      <c r="C237" s="3">
        <v>3</v>
      </c>
      <c r="D237" s="3"/>
      <c r="E237" s="3"/>
      <c r="F237" s="3">
        <v>1</v>
      </c>
      <c r="H237" s="19"/>
      <c r="I237" s="19"/>
      <c r="J237" s="19"/>
      <c r="N237" s="3">
        <v>2</v>
      </c>
      <c r="O237" s="3">
        <v>1</v>
      </c>
      <c r="P237" s="3"/>
      <c r="Q237" s="3">
        <v>3</v>
      </c>
      <c r="S237" s="19"/>
      <c r="T237" s="19"/>
      <c r="U237" s="19"/>
    </row>
    <row r="238" spans="1:21" x14ac:dyDescent="0.3">
      <c r="A238" s="24"/>
      <c r="B238" s="9" t="s">
        <v>13</v>
      </c>
      <c r="C238" s="3">
        <v>6</v>
      </c>
      <c r="D238" s="3"/>
      <c r="E238" s="3"/>
      <c r="F238" s="3"/>
      <c r="H238" s="19"/>
      <c r="I238" s="19"/>
      <c r="J238" s="19"/>
      <c r="N238" s="3">
        <v>3</v>
      </c>
      <c r="O238" s="3"/>
      <c r="P238" s="3"/>
      <c r="Q238" s="3">
        <v>2</v>
      </c>
      <c r="S238" s="19"/>
      <c r="T238" s="19"/>
      <c r="U238" s="19"/>
    </row>
    <row r="239" spans="1:21" x14ac:dyDescent="0.3">
      <c r="A239" s="24"/>
      <c r="B239" s="9" t="s">
        <v>14</v>
      </c>
      <c r="C239" s="3">
        <v>2</v>
      </c>
      <c r="D239" s="3"/>
      <c r="E239" s="3"/>
      <c r="F239" s="3">
        <v>1</v>
      </c>
      <c r="H239" s="19"/>
      <c r="I239" s="19"/>
      <c r="J239" s="19"/>
      <c r="N239" s="3">
        <v>3</v>
      </c>
      <c r="O239" s="3"/>
      <c r="P239" s="3"/>
      <c r="Q239" s="3">
        <v>1</v>
      </c>
      <c r="S239" s="19"/>
      <c r="T239" s="19"/>
      <c r="U239" s="19"/>
    </row>
    <row r="240" spans="1:21" x14ac:dyDescent="0.3">
      <c r="A240" s="24"/>
      <c r="B240" s="7" t="s">
        <v>15</v>
      </c>
      <c r="C240" s="5">
        <v>5</v>
      </c>
      <c r="D240" s="5"/>
      <c r="E240" s="5"/>
      <c r="F240" s="5"/>
      <c r="H240" s="19"/>
      <c r="I240" s="19"/>
      <c r="J240" s="19"/>
      <c r="N240" s="5"/>
      <c r="O240" s="5"/>
      <c r="P240" s="5"/>
      <c r="Q240" s="5">
        <v>4</v>
      </c>
      <c r="S240" s="19"/>
      <c r="T240" s="19"/>
      <c r="U240" s="19"/>
    </row>
    <row r="241" spans="1:21" ht="15" thickBot="1" x14ac:dyDescent="0.35">
      <c r="A241" s="24"/>
      <c r="B241" s="20" t="s">
        <v>10</v>
      </c>
      <c r="C241" s="14">
        <f>SUM(C237:C240)</f>
        <v>16</v>
      </c>
      <c r="D241" s="14"/>
      <c r="E241" s="14"/>
      <c r="F241" s="14">
        <v>2</v>
      </c>
      <c r="H241" s="19">
        <v>1</v>
      </c>
      <c r="I241" s="19">
        <f>C241/(C241+F241)</f>
        <v>0.88888888888888884</v>
      </c>
      <c r="J241" s="19">
        <f>2*H241*I241/(H241+I241)</f>
        <v>0.94117647058823528</v>
      </c>
      <c r="M241" s="1" t="s">
        <v>10</v>
      </c>
      <c r="N241" s="14">
        <f>SUM(N237:N240)</f>
        <v>8</v>
      </c>
      <c r="O241" s="14">
        <v>1</v>
      </c>
      <c r="P241" s="14"/>
      <c r="Q241" s="14">
        <f>SUM(Q237:Q240)</f>
        <v>10</v>
      </c>
      <c r="S241" s="19">
        <f>N241/(N241+O241)</f>
        <v>0.88888888888888884</v>
      </c>
      <c r="T241" s="19">
        <f>N241/(N241+Q241)</f>
        <v>0.44444444444444442</v>
      </c>
      <c r="U241" s="19">
        <f>2*S241*T241/(S241+T241)</f>
        <v>0.59259259259259256</v>
      </c>
    </row>
    <row r="242" spans="1:21" x14ac:dyDescent="0.3">
      <c r="A242" s="29">
        <v>17</v>
      </c>
      <c r="B242" s="8" t="s">
        <v>12</v>
      </c>
      <c r="C242" s="3">
        <v>2</v>
      </c>
      <c r="D242" s="3"/>
      <c r="E242" s="3"/>
      <c r="F242" s="3">
        <v>4</v>
      </c>
      <c r="H242" s="19"/>
      <c r="I242" s="19"/>
      <c r="J242" s="19"/>
      <c r="N242" s="3">
        <v>5</v>
      </c>
      <c r="O242" s="3"/>
      <c r="P242" s="3"/>
      <c r="Q242" s="3">
        <v>1</v>
      </c>
      <c r="S242" s="19"/>
      <c r="T242" s="19"/>
      <c r="U242" s="19"/>
    </row>
    <row r="243" spans="1:21" x14ac:dyDescent="0.3">
      <c r="A243" s="24"/>
      <c r="B243" s="9" t="s">
        <v>13</v>
      </c>
      <c r="C243" s="3">
        <v>3</v>
      </c>
      <c r="D243" s="3">
        <v>1</v>
      </c>
      <c r="E243" s="3"/>
      <c r="F243" s="3">
        <v>2</v>
      </c>
      <c r="H243" s="19"/>
      <c r="I243" s="19"/>
      <c r="J243" s="19"/>
      <c r="N243" s="3">
        <v>1</v>
      </c>
      <c r="O243" s="3"/>
      <c r="P243" s="3"/>
      <c r="Q243" s="3">
        <v>5</v>
      </c>
      <c r="S243" s="19"/>
      <c r="T243" s="19"/>
      <c r="U243" s="19"/>
    </row>
    <row r="244" spans="1:21" x14ac:dyDescent="0.3">
      <c r="A244" s="24"/>
      <c r="B244" s="9" t="s">
        <v>14</v>
      </c>
      <c r="C244" s="3">
        <v>3</v>
      </c>
      <c r="D244" s="3"/>
      <c r="E244" s="3"/>
      <c r="F244" s="3">
        <v>4</v>
      </c>
      <c r="H244" s="19"/>
      <c r="I244" s="19"/>
      <c r="J244" s="19"/>
      <c r="N244" s="3">
        <v>3</v>
      </c>
      <c r="O244" s="3">
        <v>1</v>
      </c>
      <c r="P244" s="3"/>
      <c r="Q244" s="3">
        <v>3</v>
      </c>
      <c r="S244" s="19"/>
      <c r="T244" s="19"/>
      <c r="U244" s="19"/>
    </row>
    <row r="245" spans="1:21" x14ac:dyDescent="0.3">
      <c r="A245" s="24"/>
      <c r="B245" s="7" t="s">
        <v>15</v>
      </c>
      <c r="C245" s="5">
        <v>5</v>
      </c>
      <c r="D245" s="5"/>
      <c r="E245" s="5"/>
      <c r="F245" s="5">
        <v>1</v>
      </c>
      <c r="H245" s="19"/>
      <c r="I245" s="19"/>
      <c r="J245" s="19"/>
      <c r="N245" s="5">
        <v>2</v>
      </c>
      <c r="O245" s="5"/>
      <c r="P245" s="5"/>
      <c r="Q245" s="5">
        <v>3</v>
      </c>
      <c r="S245" s="19"/>
      <c r="T245" s="19"/>
      <c r="U245" s="19"/>
    </row>
    <row r="246" spans="1:21" ht="15" thickBot="1" x14ac:dyDescent="0.35">
      <c r="A246" s="25"/>
      <c r="B246" s="20" t="s">
        <v>10</v>
      </c>
      <c r="C246" s="14">
        <f>SUM(C242:C245)</f>
        <v>13</v>
      </c>
      <c r="D246" s="14">
        <v>1</v>
      </c>
      <c r="E246" s="14"/>
      <c r="F246" s="14">
        <f>SUM(F242:F245)</f>
        <v>11</v>
      </c>
      <c r="H246" s="19">
        <f>C246/(C246+D246)</f>
        <v>0.9285714285714286</v>
      </c>
      <c r="I246" s="19">
        <f>C246/(C246+F246)</f>
        <v>0.54166666666666663</v>
      </c>
      <c r="J246" s="19">
        <f>2*H246*I246/(H246+I246)</f>
        <v>0.68421052631578938</v>
      </c>
      <c r="M246" s="1" t="s">
        <v>10</v>
      </c>
      <c r="N246" s="14">
        <f>SUM(N242:N245)</f>
        <v>11</v>
      </c>
      <c r="O246" s="14">
        <v>1</v>
      </c>
      <c r="P246" s="14"/>
      <c r="Q246" s="14">
        <f>SUM(Q242:Q245)</f>
        <v>12</v>
      </c>
      <c r="S246" s="19">
        <f>N246/(N246+O246)</f>
        <v>0.91666666666666663</v>
      </c>
      <c r="T246" s="19">
        <f>N246/(N246+Q246)</f>
        <v>0.47826086956521741</v>
      </c>
      <c r="U246" s="19">
        <f>2*S246*T246/(S246+T246)</f>
        <v>0.62857142857142856</v>
      </c>
    </row>
    <row r="247" spans="1:21" x14ac:dyDescent="0.3">
      <c r="A247" s="24">
        <v>18</v>
      </c>
      <c r="B247" s="8" t="s">
        <v>12</v>
      </c>
      <c r="C247" s="3">
        <v>3</v>
      </c>
      <c r="D247" s="3"/>
      <c r="E247" s="3"/>
      <c r="F247" s="3">
        <v>3</v>
      </c>
      <c r="H247" s="19"/>
      <c r="I247" s="19"/>
      <c r="J247" s="19"/>
      <c r="N247" s="3">
        <v>2</v>
      </c>
      <c r="O247" s="3"/>
      <c r="P247" s="3"/>
      <c r="Q247" s="3">
        <v>4</v>
      </c>
      <c r="S247" s="19"/>
      <c r="T247" s="19"/>
      <c r="U247" s="19"/>
    </row>
    <row r="248" spans="1:21" x14ac:dyDescent="0.3">
      <c r="A248" s="24"/>
      <c r="B248" s="9" t="s">
        <v>13</v>
      </c>
      <c r="C248" s="3">
        <v>3</v>
      </c>
      <c r="D248" s="3">
        <v>1</v>
      </c>
      <c r="E248" s="3"/>
      <c r="F248" s="3">
        <v>2</v>
      </c>
      <c r="H248" s="19"/>
      <c r="I248" s="19"/>
      <c r="J248" s="19"/>
      <c r="N248" s="3">
        <v>2</v>
      </c>
      <c r="O248" s="3"/>
      <c r="P248" s="3"/>
      <c r="Q248" s="3">
        <v>4</v>
      </c>
      <c r="S248" s="19"/>
      <c r="T248" s="19"/>
      <c r="U248" s="19"/>
    </row>
    <row r="249" spans="1:21" x14ac:dyDescent="0.3">
      <c r="A249" s="24"/>
      <c r="B249" s="9" t="s">
        <v>14</v>
      </c>
      <c r="C249" s="3">
        <v>5</v>
      </c>
      <c r="D249" s="3"/>
      <c r="E249" s="3"/>
      <c r="F249" s="3">
        <v>2</v>
      </c>
      <c r="H249" s="19"/>
      <c r="I249" s="19"/>
      <c r="J249" s="19"/>
      <c r="N249" s="3">
        <v>3</v>
      </c>
      <c r="O249" s="3"/>
      <c r="P249" s="3"/>
      <c r="Q249" s="3">
        <v>3</v>
      </c>
      <c r="S249" s="19"/>
      <c r="T249" s="19"/>
      <c r="U249" s="19"/>
    </row>
    <row r="250" spans="1:21" x14ac:dyDescent="0.3">
      <c r="A250" s="24"/>
      <c r="B250" s="7" t="s">
        <v>15</v>
      </c>
      <c r="C250" s="5">
        <v>5</v>
      </c>
      <c r="D250" s="5"/>
      <c r="E250" s="5"/>
      <c r="F250" s="5"/>
      <c r="H250" s="19"/>
      <c r="I250" s="19"/>
      <c r="J250" s="19"/>
      <c r="N250" s="5">
        <v>6</v>
      </c>
      <c r="O250" s="5"/>
      <c r="P250" s="5"/>
      <c r="Q250" s="5"/>
      <c r="S250" s="19"/>
      <c r="T250" s="19"/>
      <c r="U250" s="19"/>
    </row>
    <row r="251" spans="1:21" ht="15" thickBot="1" x14ac:dyDescent="0.35">
      <c r="A251" s="25"/>
      <c r="B251" s="20" t="s">
        <v>10</v>
      </c>
      <c r="C251" s="14">
        <f>SUM(C247:C250)</f>
        <v>16</v>
      </c>
      <c r="D251" s="14">
        <v>1</v>
      </c>
      <c r="E251" s="14"/>
      <c r="F251" s="14">
        <f>SUM(F247:F250)</f>
        <v>7</v>
      </c>
      <c r="H251" s="19">
        <f>C251/(C251+D251)</f>
        <v>0.94117647058823528</v>
      </c>
      <c r="I251" s="19">
        <f>C251/(C251+F251)</f>
        <v>0.69565217391304346</v>
      </c>
      <c r="J251" s="19">
        <f>2*H251*I251/(H251+I251)</f>
        <v>0.79999999999999993</v>
      </c>
      <c r="M251" s="1" t="s">
        <v>10</v>
      </c>
      <c r="N251" s="14">
        <f>SUM(N247:N250)</f>
        <v>13</v>
      </c>
      <c r="O251" s="14"/>
      <c r="P251" s="14"/>
      <c r="Q251" s="14">
        <f>SUM(Q247:Q250)</f>
        <v>11</v>
      </c>
      <c r="S251" s="19">
        <v>1</v>
      </c>
      <c r="T251" s="19">
        <f>N251/(N251+Q251)</f>
        <v>0.54166666666666663</v>
      </c>
      <c r="U251" s="19">
        <f>2*S251*T251/(S251+T251)</f>
        <v>0.70270270270270274</v>
      </c>
    </row>
    <row r="252" spans="1:21" x14ac:dyDescent="0.3">
      <c r="A252" s="24">
        <v>19</v>
      </c>
      <c r="B252" s="8" t="s">
        <v>12</v>
      </c>
      <c r="C252" s="3">
        <v>2</v>
      </c>
      <c r="D252" s="3"/>
      <c r="E252" s="3"/>
      <c r="F252" s="3">
        <v>4</v>
      </c>
      <c r="H252" s="19"/>
      <c r="I252" s="19"/>
      <c r="J252" s="19"/>
      <c r="N252" s="3">
        <v>4</v>
      </c>
      <c r="O252" s="3"/>
      <c r="P252" s="3"/>
      <c r="Q252" s="3">
        <v>2</v>
      </c>
      <c r="S252" s="19"/>
      <c r="T252" s="19"/>
      <c r="U252" s="19"/>
    </row>
    <row r="253" spans="1:21" x14ac:dyDescent="0.3">
      <c r="A253" s="24"/>
      <c r="B253" s="9" t="s">
        <v>13</v>
      </c>
      <c r="C253" s="3">
        <v>4</v>
      </c>
      <c r="D253" s="3"/>
      <c r="E253" s="3"/>
      <c r="F253" s="3">
        <v>2</v>
      </c>
      <c r="H253" s="19"/>
      <c r="I253" s="19"/>
      <c r="J253" s="19"/>
      <c r="N253" s="3">
        <v>3</v>
      </c>
      <c r="O253" s="3"/>
      <c r="P253" s="3"/>
      <c r="Q253" s="3">
        <v>3</v>
      </c>
      <c r="S253" s="19"/>
      <c r="T253" s="19"/>
      <c r="U253" s="19"/>
    </row>
    <row r="254" spans="1:21" x14ac:dyDescent="0.3">
      <c r="A254" s="24"/>
      <c r="B254" s="9" t="s">
        <v>14</v>
      </c>
      <c r="C254" s="3">
        <v>4</v>
      </c>
      <c r="D254" s="3"/>
      <c r="E254" s="3"/>
      <c r="F254" s="3">
        <v>3</v>
      </c>
      <c r="H254" s="19"/>
      <c r="I254" s="19"/>
      <c r="J254" s="19"/>
      <c r="N254" s="3">
        <v>2</v>
      </c>
      <c r="O254" s="3">
        <v>1</v>
      </c>
      <c r="P254" s="3"/>
      <c r="Q254" s="3">
        <v>4</v>
      </c>
      <c r="S254" s="19"/>
      <c r="T254" s="19"/>
      <c r="U254" s="19"/>
    </row>
    <row r="255" spans="1:21" x14ac:dyDescent="0.3">
      <c r="A255" s="24"/>
      <c r="B255" s="7" t="s">
        <v>15</v>
      </c>
      <c r="C255" s="5">
        <v>5</v>
      </c>
      <c r="D255" s="5">
        <v>1</v>
      </c>
      <c r="E255" s="5"/>
      <c r="F255" s="5"/>
      <c r="H255" s="19"/>
      <c r="I255" s="19"/>
      <c r="J255" s="19"/>
      <c r="N255" s="5">
        <v>4</v>
      </c>
      <c r="O255" s="5">
        <v>1</v>
      </c>
      <c r="P255" s="5"/>
      <c r="Q255" s="5">
        <v>3</v>
      </c>
      <c r="S255" s="19"/>
      <c r="T255" s="19"/>
      <c r="U255" s="19"/>
    </row>
    <row r="256" spans="1:21" ht="15" thickBot="1" x14ac:dyDescent="0.35">
      <c r="A256" s="25"/>
      <c r="B256" s="20" t="s">
        <v>10</v>
      </c>
      <c r="C256" s="14">
        <f>SUM(C252:C255)</f>
        <v>15</v>
      </c>
      <c r="D256" s="14">
        <v>1</v>
      </c>
      <c r="E256" s="14"/>
      <c r="F256" s="14">
        <f>SUM(F252:F255)</f>
        <v>9</v>
      </c>
      <c r="H256" s="19">
        <f>C256/(C256+D256)</f>
        <v>0.9375</v>
      </c>
      <c r="I256" s="19">
        <f>C256/(C256+F256)</f>
        <v>0.625</v>
      </c>
      <c r="J256" s="19">
        <f>2*H256*I256/(H256+I256)</f>
        <v>0.75</v>
      </c>
      <c r="M256" s="1" t="s">
        <v>10</v>
      </c>
      <c r="N256" s="14">
        <f>SUM(N252:N255)</f>
        <v>13</v>
      </c>
      <c r="O256" s="14">
        <v>2</v>
      </c>
      <c r="P256" s="14"/>
      <c r="Q256" s="14">
        <f>SUM(Q252:Q255)</f>
        <v>12</v>
      </c>
      <c r="S256" s="19">
        <f>N256/(N256+O256)</f>
        <v>0.8666666666666667</v>
      </c>
      <c r="T256" s="19">
        <f>N256/(N256+Q256)</f>
        <v>0.52</v>
      </c>
      <c r="U256" s="19">
        <f>2*S256*T256/(S256+T256)</f>
        <v>0.65</v>
      </c>
    </row>
    <row r="257" spans="1:21" x14ac:dyDescent="0.3">
      <c r="A257" s="24">
        <v>20</v>
      </c>
      <c r="B257" s="8" t="s">
        <v>12</v>
      </c>
      <c r="C257" s="3">
        <v>4</v>
      </c>
      <c r="D257" s="3"/>
      <c r="E257" s="3"/>
      <c r="F257" s="3">
        <v>2</v>
      </c>
      <c r="H257" s="19"/>
      <c r="I257" s="19"/>
      <c r="J257" s="19"/>
      <c r="N257" s="3">
        <v>3</v>
      </c>
      <c r="O257" s="3"/>
      <c r="P257" s="3"/>
      <c r="Q257" s="3">
        <v>3</v>
      </c>
      <c r="S257" s="19"/>
      <c r="T257" s="19"/>
      <c r="U257" s="19"/>
    </row>
    <row r="258" spans="1:21" x14ac:dyDescent="0.3">
      <c r="A258" s="24"/>
      <c r="B258" s="9" t="s">
        <v>13</v>
      </c>
      <c r="C258" s="3">
        <v>4</v>
      </c>
      <c r="D258" s="3"/>
      <c r="E258" s="3"/>
      <c r="F258" s="3">
        <v>2</v>
      </c>
      <c r="H258" s="19"/>
      <c r="I258" s="19"/>
      <c r="J258" s="19"/>
      <c r="N258" s="3">
        <v>3</v>
      </c>
      <c r="O258" s="3"/>
      <c r="P258" s="3"/>
      <c r="Q258" s="3">
        <v>3</v>
      </c>
      <c r="S258" s="19"/>
      <c r="T258" s="19"/>
      <c r="U258" s="19"/>
    </row>
    <row r="259" spans="1:21" x14ac:dyDescent="0.3">
      <c r="A259" s="24"/>
      <c r="B259" s="9" t="s">
        <v>14</v>
      </c>
      <c r="C259" s="3">
        <v>2</v>
      </c>
      <c r="D259" s="3"/>
      <c r="E259" s="3"/>
      <c r="F259" s="3">
        <v>4</v>
      </c>
      <c r="H259" s="19"/>
      <c r="I259" s="19"/>
      <c r="J259" s="19"/>
      <c r="N259" s="3">
        <v>3</v>
      </c>
      <c r="O259" s="3"/>
      <c r="P259" s="3"/>
      <c r="Q259" s="3">
        <v>3</v>
      </c>
      <c r="S259" s="19"/>
      <c r="T259" s="19"/>
      <c r="U259" s="19"/>
    </row>
    <row r="260" spans="1:21" x14ac:dyDescent="0.3">
      <c r="A260" s="24"/>
      <c r="B260" s="7" t="s">
        <v>15</v>
      </c>
      <c r="C260" s="5">
        <v>4</v>
      </c>
      <c r="D260" s="5"/>
      <c r="E260" s="5"/>
      <c r="F260" s="5">
        <v>2</v>
      </c>
      <c r="H260" s="19"/>
      <c r="I260" s="19"/>
      <c r="J260" s="19"/>
      <c r="N260" s="5">
        <v>6</v>
      </c>
      <c r="O260" s="5"/>
      <c r="P260" s="5"/>
      <c r="Q260" s="5"/>
      <c r="S260" s="19"/>
      <c r="T260" s="19"/>
      <c r="U260" s="19"/>
    </row>
    <row r="261" spans="1:21" ht="15" thickBot="1" x14ac:dyDescent="0.35">
      <c r="A261" s="25"/>
      <c r="B261" s="20" t="s">
        <v>10</v>
      </c>
      <c r="C261" s="14">
        <f>SUM(C257:C260)</f>
        <v>14</v>
      </c>
      <c r="D261" s="14"/>
      <c r="E261" s="14"/>
      <c r="F261" s="14">
        <f>SUM(F257:F260)</f>
        <v>10</v>
      </c>
      <c r="H261" s="19">
        <v>1</v>
      </c>
      <c r="I261" s="19">
        <f>C261/(C261+F261)</f>
        <v>0.58333333333333337</v>
      </c>
      <c r="J261" s="19">
        <f>2*H261*I261/(H261+I261)</f>
        <v>0.73684210526315785</v>
      </c>
      <c r="M261" s="1" t="s">
        <v>10</v>
      </c>
      <c r="N261" s="14">
        <f>SUM(N257:N260)</f>
        <v>15</v>
      </c>
      <c r="O261" s="14"/>
      <c r="P261" s="14"/>
      <c r="Q261" s="14">
        <f>SUM(Q257:Q260)</f>
        <v>9</v>
      </c>
      <c r="S261" s="19">
        <v>1</v>
      </c>
      <c r="T261" s="19">
        <f>N261/(N261+Q261)</f>
        <v>0.625</v>
      </c>
      <c r="U261" s="19">
        <f>2*S261*T261/(S261+T261)</f>
        <v>0.76923076923076927</v>
      </c>
    </row>
    <row r="262" spans="1:21" x14ac:dyDescent="0.3">
      <c r="A262" s="24">
        <v>21</v>
      </c>
      <c r="B262" s="8" t="s">
        <v>12</v>
      </c>
      <c r="C262" s="3"/>
      <c r="D262" s="3"/>
      <c r="E262" s="3"/>
      <c r="F262" s="3">
        <v>3</v>
      </c>
      <c r="H262" s="19"/>
      <c r="I262" s="19"/>
      <c r="J262" s="19"/>
      <c r="N262" s="3">
        <v>2</v>
      </c>
      <c r="O262" s="3"/>
      <c r="P262" s="3"/>
      <c r="Q262" s="3">
        <v>1</v>
      </c>
      <c r="S262" s="19"/>
      <c r="T262" s="19"/>
      <c r="U262" s="19"/>
    </row>
    <row r="263" spans="1:21" x14ac:dyDescent="0.3">
      <c r="A263" s="24"/>
      <c r="B263" s="9" t="s">
        <v>13</v>
      </c>
      <c r="C263" s="3">
        <v>3</v>
      </c>
      <c r="D263" s="3"/>
      <c r="E263" s="3"/>
      <c r="F263" s="3">
        <v>1</v>
      </c>
      <c r="H263" s="19"/>
      <c r="I263" s="19"/>
      <c r="J263" s="19"/>
      <c r="N263" s="3">
        <v>1</v>
      </c>
      <c r="O263" s="3"/>
      <c r="P263" s="3"/>
      <c r="Q263" s="3"/>
      <c r="S263" s="19"/>
      <c r="T263" s="19"/>
      <c r="U263" s="19"/>
    </row>
    <row r="264" spans="1:21" x14ac:dyDescent="0.3">
      <c r="A264" s="24"/>
      <c r="B264" s="9" t="s">
        <v>14</v>
      </c>
      <c r="C264" s="3">
        <v>2</v>
      </c>
      <c r="D264" s="3"/>
      <c r="E264" s="3"/>
      <c r="F264" s="3">
        <v>1</v>
      </c>
      <c r="H264" s="19"/>
      <c r="I264" s="19"/>
      <c r="J264" s="19"/>
      <c r="N264" s="3"/>
      <c r="O264" s="3"/>
      <c r="P264" s="3"/>
      <c r="Q264" s="3">
        <v>1</v>
      </c>
      <c r="S264" s="19"/>
      <c r="T264" s="19"/>
      <c r="U264" s="19"/>
    </row>
    <row r="265" spans="1:21" x14ac:dyDescent="0.3">
      <c r="A265" s="24"/>
      <c r="B265" s="7" t="s">
        <v>15</v>
      </c>
      <c r="C265" s="5">
        <v>1</v>
      </c>
      <c r="D265" s="5"/>
      <c r="E265" s="5"/>
      <c r="F265" s="5"/>
      <c r="H265" s="19"/>
      <c r="I265" s="19"/>
      <c r="J265" s="19"/>
      <c r="N265" s="5">
        <v>5</v>
      </c>
      <c r="O265" s="5"/>
      <c r="P265" s="5"/>
      <c r="Q265" s="5"/>
      <c r="S265" s="19"/>
      <c r="T265" s="19"/>
      <c r="U265" s="19"/>
    </row>
    <row r="266" spans="1:21" ht="15" thickBot="1" x14ac:dyDescent="0.35">
      <c r="A266" s="25"/>
      <c r="B266" s="20" t="s">
        <v>10</v>
      </c>
      <c r="C266" s="14">
        <f>SUM(C262:C265)</f>
        <v>6</v>
      </c>
      <c r="D266" s="14"/>
      <c r="E266" s="14"/>
      <c r="F266" s="14">
        <f>SUM(F262:F265)</f>
        <v>5</v>
      </c>
      <c r="H266" s="19">
        <v>1</v>
      </c>
      <c r="I266" s="19">
        <f>C266/(C266+F266)</f>
        <v>0.54545454545454541</v>
      </c>
      <c r="J266" s="19">
        <f>2*H266*I266/(H266+I266)</f>
        <v>0.70588235294117641</v>
      </c>
      <c r="M266" s="1" t="s">
        <v>10</v>
      </c>
      <c r="N266" s="14">
        <f>SUM(N262:N265)</f>
        <v>8</v>
      </c>
      <c r="O266" s="14"/>
      <c r="P266" s="14"/>
      <c r="Q266" s="14">
        <v>2</v>
      </c>
      <c r="S266" s="19">
        <v>1</v>
      </c>
      <c r="T266" s="19">
        <f>N266/(N266+Q266)</f>
        <v>0.8</v>
      </c>
      <c r="U266" s="19">
        <f>2*S266*T266/(S266+T266)</f>
        <v>0.88888888888888895</v>
      </c>
    </row>
    <row r="267" spans="1:21" x14ac:dyDescent="0.3">
      <c r="A267" s="24">
        <v>22</v>
      </c>
      <c r="B267" s="8" t="s">
        <v>12</v>
      </c>
      <c r="C267" s="3">
        <v>1</v>
      </c>
      <c r="D267" s="3"/>
      <c r="E267" s="3"/>
      <c r="F267" s="3">
        <v>2</v>
      </c>
      <c r="H267" s="19"/>
      <c r="I267" s="19"/>
      <c r="J267" s="19"/>
      <c r="N267" s="3">
        <v>1</v>
      </c>
      <c r="O267" s="3"/>
      <c r="P267" s="3"/>
      <c r="Q267" s="3">
        <v>2</v>
      </c>
      <c r="S267" s="19"/>
      <c r="T267" s="19"/>
      <c r="U267" s="19"/>
    </row>
    <row r="268" spans="1:21" x14ac:dyDescent="0.3">
      <c r="A268" s="24"/>
      <c r="B268" s="9" t="s">
        <v>13</v>
      </c>
      <c r="C268" s="3">
        <v>3</v>
      </c>
      <c r="D268" s="3"/>
      <c r="E268" s="3"/>
      <c r="F268" s="3"/>
      <c r="H268" s="19"/>
      <c r="I268" s="19"/>
      <c r="J268" s="19"/>
      <c r="N268" s="3">
        <v>2</v>
      </c>
      <c r="O268" s="3"/>
      <c r="P268" s="3"/>
      <c r="Q268" s="3">
        <v>1</v>
      </c>
      <c r="S268" s="19"/>
      <c r="T268" s="19"/>
      <c r="U268" s="19"/>
    </row>
    <row r="269" spans="1:21" x14ac:dyDescent="0.3">
      <c r="A269" s="24"/>
      <c r="B269" s="9" t="s">
        <v>14</v>
      </c>
      <c r="C269" s="3">
        <v>3</v>
      </c>
      <c r="D269" s="3"/>
      <c r="E269" s="3"/>
      <c r="F269" s="3"/>
      <c r="H269" s="19"/>
      <c r="I269" s="19"/>
      <c r="J269" s="19"/>
      <c r="N269" s="3">
        <v>2</v>
      </c>
      <c r="O269" s="3"/>
      <c r="P269" s="3"/>
      <c r="Q269" s="3">
        <v>2</v>
      </c>
      <c r="S269" s="19"/>
      <c r="T269" s="19"/>
      <c r="U269" s="19"/>
    </row>
    <row r="270" spans="1:21" x14ac:dyDescent="0.3">
      <c r="A270" s="24"/>
      <c r="B270" s="7" t="s">
        <v>15</v>
      </c>
      <c r="C270" s="5"/>
      <c r="D270" s="5"/>
      <c r="E270" s="5"/>
      <c r="F270" s="5"/>
      <c r="H270" s="19"/>
      <c r="I270" s="19"/>
      <c r="J270" s="19"/>
      <c r="N270" s="5">
        <v>1</v>
      </c>
      <c r="O270" s="5">
        <v>1</v>
      </c>
      <c r="P270" s="5"/>
      <c r="Q270" s="5"/>
      <c r="S270" s="19"/>
      <c r="T270" s="19"/>
      <c r="U270" s="19"/>
    </row>
    <row r="271" spans="1:21" ht="15" thickBot="1" x14ac:dyDescent="0.35">
      <c r="A271" s="25"/>
      <c r="B271" s="20" t="s">
        <v>10</v>
      </c>
      <c r="C271" s="14">
        <f>SUM(C267:C270)</f>
        <v>7</v>
      </c>
      <c r="D271" s="14"/>
      <c r="E271" s="14"/>
      <c r="F271" s="14">
        <v>2</v>
      </c>
      <c r="H271" s="19">
        <v>1</v>
      </c>
      <c r="I271" s="19">
        <f>C271/(C271+F271)</f>
        <v>0.77777777777777779</v>
      </c>
      <c r="J271" s="19">
        <f>2*H271*I271/(H271+I271)</f>
        <v>0.87500000000000011</v>
      </c>
      <c r="M271" s="1" t="s">
        <v>10</v>
      </c>
      <c r="N271" s="14">
        <f>SUM(N267:N270)</f>
        <v>6</v>
      </c>
      <c r="O271" s="14">
        <v>1</v>
      </c>
      <c r="P271" s="14"/>
      <c r="Q271" s="14">
        <f>SUM(Q267:Q270)</f>
        <v>5</v>
      </c>
      <c r="S271" s="19">
        <f>N271/(N271+O271)</f>
        <v>0.8571428571428571</v>
      </c>
      <c r="T271" s="19">
        <f>N271/(N271+Q271)</f>
        <v>0.54545454545454541</v>
      </c>
      <c r="U271" s="19">
        <f>2*S271*T271/(S271+T271)</f>
        <v>0.66666666666666652</v>
      </c>
    </row>
    <row r="272" spans="1:21" x14ac:dyDescent="0.3">
      <c r="A272" s="24">
        <v>23</v>
      </c>
      <c r="B272" s="8" t="s">
        <v>12</v>
      </c>
      <c r="C272" s="3">
        <v>1</v>
      </c>
      <c r="D272" s="3"/>
      <c r="E272" s="3"/>
      <c r="F272" s="3">
        <v>3</v>
      </c>
      <c r="H272" s="19"/>
      <c r="I272" s="19"/>
      <c r="J272" s="19"/>
      <c r="N272" s="3">
        <v>1</v>
      </c>
      <c r="O272" s="3"/>
      <c r="P272" s="3"/>
      <c r="Q272" s="3">
        <v>2</v>
      </c>
      <c r="S272" s="19"/>
      <c r="T272" s="19"/>
      <c r="U272" s="19"/>
    </row>
    <row r="273" spans="1:21" x14ac:dyDescent="0.3">
      <c r="A273" s="24"/>
      <c r="B273" s="9" t="s">
        <v>13</v>
      </c>
      <c r="C273" s="3">
        <v>3</v>
      </c>
      <c r="D273" s="3"/>
      <c r="E273" s="3"/>
      <c r="F273" s="3">
        <v>1</v>
      </c>
      <c r="H273" s="19"/>
      <c r="I273" s="19"/>
      <c r="J273" s="19"/>
      <c r="N273" s="3">
        <v>2</v>
      </c>
      <c r="O273" s="3"/>
      <c r="P273" s="3"/>
      <c r="Q273" s="3"/>
      <c r="S273" s="19"/>
      <c r="T273" s="19"/>
      <c r="U273" s="19"/>
    </row>
    <row r="274" spans="1:21" x14ac:dyDescent="0.3">
      <c r="A274" s="24"/>
      <c r="B274" s="9" t="s">
        <v>14</v>
      </c>
      <c r="C274" s="3">
        <v>1</v>
      </c>
      <c r="D274" s="3"/>
      <c r="E274" s="3"/>
      <c r="F274" s="3">
        <v>1</v>
      </c>
      <c r="H274" s="19"/>
      <c r="I274" s="19"/>
      <c r="J274" s="19"/>
      <c r="N274" s="3">
        <v>2</v>
      </c>
      <c r="O274" s="3"/>
      <c r="P274" s="3"/>
      <c r="Q274" s="3"/>
      <c r="S274" s="19"/>
      <c r="T274" s="19"/>
      <c r="U274" s="19"/>
    </row>
    <row r="275" spans="1:21" x14ac:dyDescent="0.3">
      <c r="A275" s="24"/>
      <c r="B275" s="7" t="s">
        <v>15</v>
      </c>
      <c r="C275" s="5">
        <v>1</v>
      </c>
      <c r="D275" s="5"/>
      <c r="E275" s="5"/>
      <c r="F275" s="5">
        <v>4</v>
      </c>
      <c r="H275" s="19"/>
      <c r="I275" s="19"/>
      <c r="J275" s="19"/>
      <c r="N275" s="5">
        <v>3</v>
      </c>
      <c r="O275" s="5"/>
      <c r="P275" s="5"/>
      <c r="Q275" s="5"/>
      <c r="S275" s="19"/>
      <c r="T275" s="19"/>
      <c r="U275" s="19"/>
    </row>
    <row r="276" spans="1:21" ht="15" thickBot="1" x14ac:dyDescent="0.35">
      <c r="A276" s="25"/>
      <c r="B276" s="20" t="s">
        <v>10</v>
      </c>
      <c r="C276" s="14">
        <f>SUM(C272:C275)</f>
        <v>6</v>
      </c>
      <c r="D276" s="14"/>
      <c r="E276" s="14"/>
      <c r="F276" s="14">
        <f>SUM(F272:F275)</f>
        <v>9</v>
      </c>
      <c r="H276" s="19">
        <v>1</v>
      </c>
      <c r="I276" s="19">
        <f>C276/(C276+F276)</f>
        <v>0.4</v>
      </c>
      <c r="J276" s="19">
        <f>2*H276*I276/(H276+I276)</f>
        <v>0.57142857142857151</v>
      </c>
      <c r="M276" s="1" t="s">
        <v>10</v>
      </c>
      <c r="N276" s="14">
        <f>SUM(N272:N275)</f>
        <v>8</v>
      </c>
      <c r="O276" s="14"/>
      <c r="P276" s="14"/>
      <c r="Q276" s="14">
        <v>2</v>
      </c>
      <c r="S276" s="19">
        <v>1</v>
      </c>
      <c r="T276" s="19">
        <f>N276/(N276+Q276)</f>
        <v>0.8</v>
      </c>
      <c r="U276" s="19">
        <f>2*S276*T276/(S276+T276)</f>
        <v>0.88888888888888895</v>
      </c>
    </row>
    <row r="277" spans="1:21" x14ac:dyDescent="0.3">
      <c r="A277" s="24">
        <v>24</v>
      </c>
      <c r="B277" s="8" t="s">
        <v>12</v>
      </c>
      <c r="C277" s="3">
        <v>1</v>
      </c>
      <c r="D277" s="3"/>
      <c r="E277" s="3"/>
      <c r="F277" s="3">
        <v>3</v>
      </c>
      <c r="H277" s="19"/>
      <c r="I277" s="19"/>
      <c r="J277" s="19"/>
      <c r="N277" s="3">
        <v>3</v>
      </c>
      <c r="O277" s="3"/>
      <c r="P277" s="3"/>
      <c r="Q277" s="3"/>
      <c r="S277" s="19"/>
      <c r="T277" s="19"/>
      <c r="U277" s="19"/>
    </row>
    <row r="278" spans="1:21" x14ac:dyDescent="0.3">
      <c r="A278" s="24"/>
      <c r="B278" s="9" t="s">
        <v>13</v>
      </c>
      <c r="C278" s="3">
        <v>1</v>
      </c>
      <c r="D278" s="3"/>
      <c r="E278" s="3"/>
      <c r="F278" s="3">
        <v>3</v>
      </c>
      <c r="H278" s="19"/>
      <c r="I278" s="19"/>
      <c r="J278" s="19"/>
      <c r="N278" s="3">
        <v>3</v>
      </c>
      <c r="O278" s="3"/>
      <c r="P278" s="3"/>
      <c r="Q278" s="3">
        <v>1</v>
      </c>
      <c r="S278" s="19"/>
      <c r="T278" s="19"/>
      <c r="U278" s="19"/>
    </row>
    <row r="279" spans="1:21" x14ac:dyDescent="0.3">
      <c r="A279" s="24"/>
      <c r="B279" s="9" t="s">
        <v>14</v>
      </c>
      <c r="C279" s="3">
        <v>3</v>
      </c>
      <c r="D279" s="3"/>
      <c r="E279" s="3"/>
      <c r="F279" s="3">
        <v>1</v>
      </c>
      <c r="H279" s="19"/>
      <c r="I279" s="19"/>
      <c r="J279" s="19"/>
      <c r="N279" s="3">
        <v>1</v>
      </c>
      <c r="O279" s="3"/>
      <c r="P279" s="3"/>
      <c r="Q279" s="3">
        <v>1</v>
      </c>
      <c r="S279" s="19"/>
      <c r="T279" s="19"/>
      <c r="U279" s="19"/>
    </row>
    <row r="280" spans="1:21" x14ac:dyDescent="0.3">
      <c r="A280" s="24"/>
      <c r="B280" s="7" t="s">
        <v>15</v>
      </c>
      <c r="C280" s="5">
        <v>3</v>
      </c>
      <c r="D280" s="5"/>
      <c r="E280" s="5"/>
      <c r="F280" s="5">
        <v>2</v>
      </c>
      <c r="H280" s="19"/>
      <c r="I280" s="19"/>
      <c r="J280" s="19"/>
      <c r="N280" s="5">
        <v>2</v>
      </c>
      <c r="O280" s="5"/>
      <c r="P280" s="5"/>
      <c r="Q280" s="5"/>
      <c r="S280" s="19"/>
      <c r="T280" s="19"/>
      <c r="U280" s="19"/>
    </row>
    <row r="281" spans="1:21" ht="15" thickBot="1" x14ac:dyDescent="0.35">
      <c r="A281" s="25"/>
      <c r="B281" s="20" t="s">
        <v>10</v>
      </c>
      <c r="C281" s="14">
        <f>SUM(C277:C280)</f>
        <v>8</v>
      </c>
      <c r="D281" s="14"/>
      <c r="E281" s="14"/>
      <c r="F281" s="14">
        <f>SUM(F277:F280)</f>
        <v>9</v>
      </c>
      <c r="H281" s="19">
        <v>1</v>
      </c>
      <c r="I281" s="19">
        <f>C281/(C281+F281)</f>
        <v>0.47058823529411764</v>
      </c>
      <c r="J281" s="19">
        <f>2*H281*I281/(H281+I281)</f>
        <v>0.6399999999999999</v>
      </c>
      <c r="M281" s="1" t="s">
        <v>10</v>
      </c>
      <c r="N281" s="14">
        <f>SUM(N277:N280)</f>
        <v>9</v>
      </c>
      <c r="O281" s="14"/>
      <c r="P281" s="14"/>
      <c r="Q281" s="14">
        <v>2</v>
      </c>
      <c r="S281" s="19">
        <v>1</v>
      </c>
      <c r="T281" s="19">
        <f>N281/(N281+Q281)</f>
        <v>0.81818181818181823</v>
      </c>
      <c r="U281" s="19">
        <f>2*S281*T281/(S281+T281)</f>
        <v>0.9</v>
      </c>
    </row>
    <row r="282" spans="1:21" x14ac:dyDescent="0.3">
      <c r="A282" s="24">
        <v>25</v>
      </c>
      <c r="B282" s="8" t="s">
        <v>12</v>
      </c>
      <c r="C282" s="3">
        <v>1</v>
      </c>
      <c r="D282" s="3"/>
      <c r="E282" s="3"/>
      <c r="F282" s="3">
        <v>4</v>
      </c>
      <c r="H282" s="19"/>
      <c r="I282" s="19"/>
      <c r="J282" s="19"/>
      <c r="N282" s="3"/>
      <c r="O282" s="3"/>
      <c r="P282" s="3"/>
      <c r="Q282" s="3">
        <v>1</v>
      </c>
      <c r="S282" s="19"/>
      <c r="T282" s="19"/>
      <c r="U282" s="19"/>
    </row>
    <row r="283" spans="1:21" x14ac:dyDescent="0.3">
      <c r="A283" s="24"/>
      <c r="B283" s="9" t="s">
        <v>13</v>
      </c>
      <c r="C283" s="3"/>
      <c r="D283" s="3"/>
      <c r="E283" s="3"/>
      <c r="F283" s="3">
        <v>3</v>
      </c>
      <c r="H283" s="19"/>
      <c r="I283" s="19"/>
      <c r="J283" s="19"/>
      <c r="N283" s="3">
        <v>4</v>
      </c>
      <c r="O283" s="3"/>
      <c r="P283" s="3"/>
      <c r="Q283" s="3">
        <v>1</v>
      </c>
      <c r="S283" s="19"/>
      <c r="T283" s="19"/>
      <c r="U283" s="19"/>
    </row>
    <row r="284" spans="1:21" x14ac:dyDescent="0.3">
      <c r="A284" s="24"/>
      <c r="B284" s="9" t="s">
        <v>14</v>
      </c>
      <c r="C284" s="3">
        <v>3</v>
      </c>
      <c r="D284" s="3"/>
      <c r="E284" s="3"/>
      <c r="F284" s="3">
        <v>1</v>
      </c>
      <c r="H284" s="19"/>
      <c r="I284" s="19"/>
      <c r="J284" s="19"/>
      <c r="N284" s="3">
        <v>2</v>
      </c>
      <c r="O284" s="3"/>
      <c r="P284" s="3"/>
      <c r="Q284" s="3">
        <v>2</v>
      </c>
      <c r="S284" s="19"/>
      <c r="T284" s="19"/>
      <c r="U284" s="19"/>
    </row>
    <row r="285" spans="1:21" x14ac:dyDescent="0.3">
      <c r="A285" s="24"/>
      <c r="B285" s="7" t="s">
        <v>15</v>
      </c>
      <c r="C285" s="5">
        <v>3</v>
      </c>
      <c r="D285" s="5"/>
      <c r="E285" s="5"/>
      <c r="F285" s="5"/>
      <c r="H285" s="19"/>
      <c r="I285" s="19"/>
      <c r="J285" s="19"/>
      <c r="N285" s="5">
        <v>2</v>
      </c>
      <c r="O285" s="5">
        <v>1</v>
      </c>
      <c r="P285" s="5"/>
      <c r="Q285" s="5"/>
      <c r="S285" s="19"/>
      <c r="T285" s="19"/>
      <c r="U285" s="19"/>
    </row>
    <row r="286" spans="1:21" ht="15" thickBot="1" x14ac:dyDescent="0.35">
      <c r="A286" s="25"/>
      <c r="B286" s="20" t="s">
        <v>10</v>
      </c>
      <c r="C286" s="14">
        <f>SUM(C282:C285)</f>
        <v>7</v>
      </c>
      <c r="D286" s="14"/>
      <c r="E286" s="14"/>
      <c r="F286" s="14">
        <f>SUM(F282:F285)</f>
        <v>8</v>
      </c>
      <c r="H286" s="19">
        <v>1</v>
      </c>
      <c r="I286" s="19">
        <f>C286/(C286+F286)</f>
        <v>0.46666666666666667</v>
      </c>
      <c r="J286" s="19">
        <f>2*H286*I286/(H286+I286)</f>
        <v>0.63636363636363635</v>
      </c>
      <c r="M286" s="1" t="s">
        <v>10</v>
      </c>
      <c r="N286" s="14">
        <f>SUM(N282:N285)</f>
        <v>8</v>
      </c>
      <c r="O286" s="14">
        <v>1</v>
      </c>
      <c r="P286" s="14"/>
      <c r="Q286" s="14">
        <f>SUM(Q282:Q285)</f>
        <v>4</v>
      </c>
      <c r="S286" s="19">
        <f>N286/(N286+O286)</f>
        <v>0.88888888888888884</v>
      </c>
      <c r="T286" s="19">
        <f>N286/(N286+Q286)</f>
        <v>0.66666666666666663</v>
      </c>
      <c r="U286" s="19">
        <f>2*S286*T286/(S286+T286)</f>
        <v>0.76190476190476197</v>
      </c>
    </row>
    <row r="287" spans="1:21" x14ac:dyDescent="0.3">
      <c r="A287" s="24">
        <v>26</v>
      </c>
      <c r="B287" s="8" t="s">
        <v>12</v>
      </c>
      <c r="C287" s="3">
        <v>3</v>
      </c>
      <c r="D287" s="3"/>
      <c r="E287" s="3"/>
      <c r="F287" s="3">
        <v>2</v>
      </c>
      <c r="H287" s="19"/>
      <c r="I287" s="19"/>
      <c r="J287" s="19"/>
      <c r="N287" s="3"/>
      <c r="O287" s="3"/>
      <c r="P287" s="3"/>
      <c r="Q287" s="3">
        <v>1</v>
      </c>
      <c r="S287" s="19"/>
      <c r="T287" s="19"/>
      <c r="U287" s="19"/>
    </row>
    <row r="288" spans="1:21" x14ac:dyDescent="0.3">
      <c r="A288" s="24"/>
      <c r="B288" s="9" t="s">
        <v>13</v>
      </c>
      <c r="C288" s="3">
        <v>2</v>
      </c>
      <c r="D288" s="3"/>
      <c r="E288" s="3"/>
      <c r="F288" s="3">
        <v>1</v>
      </c>
      <c r="H288" s="19"/>
      <c r="I288" s="19"/>
      <c r="J288" s="19"/>
      <c r="N288" s="3">
        <v>4</v>
      </c>
      <c r="O288" s="3"/>
      <c r="P288" s="3"/>
      <c r="Q288" s="3">
        <v>1</v>
      </c>
      <c r="S288" s="19"/>
      <c r="T288" s="19"/>
      <c r="U288" s="19"/>
    </row>
    <row r="289" spans="1:21" x14ac:dyDescent="0.3">
      <c r="A289" s="24"/>
      <c r="B289" s="9" t="s">
        <v>14</v>
      </c>
      <c r="C289" s="3">
        <v>4</v>
      </c>
      <c r="D289" s="3"/>
      <c r="E289" s="3"/>
      <c r="F289" s="3">
        <v>1</v>
      </c>
      <c r="H289" s="19"/>
      <c r="I289" s="19"/>
      <c r="J289" s="19"/>
      <c r="N289" s="3">
        <v>2</v>
      </c>
      <c r="O289" s="3"/>
      <c r="P289" s="3"/>
      <c r="Q289" s="3">
        <v>4</v>
      </c>
      <c r="S289" s="19"/>
      <c r="T289" s="19"/>
      <c r="U289" s="19"/>
    </row>
    <row r="290" spans="1:21" x14ac:dyDescent="0.3">
      <c r="A290" s="24"/>
      <c r="B290" s="7" t="s">
        <v>15</v>
      </c>
      <c r="C290" s="5">
        <v>5</v>
      </c>
      <c r="D290" s="5"/>
      <c r="E290" s="5"/>
      <c r="F290" s="5"/>
      <c r="H290" s="19"/>
      <c r="I290" s="19"/>
      <c r="J290" s="19"/>
      <c r="N290" s="5">
        <v>3</v>
      </c>
      <c r="O290" s="5">
        <v>1</v>
      </c>
      <c r="P290" s="5"/>
      <c r="Q290" s="5">
        <v>1</v>
      </c>
      <c r="S290" s="19"/>
      <c r="T290" s="19"/>
      <c r="U290" s="19"/>
    </row>
    <row r="291" spans="1:21" ht="15" thickBot="1" x14ac:dyDescent="0.35">
      <c r="A291" s="25"/>
      <c r="B291" s="20" t="s">
        <v>10</v>
      </c>
      <c r="C291" s="14">
        <f>SUM(C287:C290)</f>
        <v>14</v>
      </c>
      <c r="D291" s="14"/>
      <c r="E291" s="14"/>
      <c r="F291" s="14">
        <f>SUM(F287:F290)</f>
        <v>4</v>
      </c>
      <c r="H291" s="19">
        <v>1</v>
      </c>
      <c r="I291" s="19">
        <f>C291/(C291+F291)</f>
        <v>0.77777777777777779</v>
      </c>
      <c r="J291" s="19">
        <f>2*H291*I291/(H291+I291)</f>
        <v>0.87500000000000011</v>
      </c>
      <c r="M291" s="1" t="s">
        <v>10</v>
      </c>
      <c r="N291" s="14">
        <f>SUM(N287:N290)</f>
        <v>9</v>
      </c>
      <c r="O291" s="14">
        <v>1</v>
      </c>
      <c r="P291" s="14"/>
      <c r="Q291" s="14">
        <f>SUM(Q287:Q290)</f>
        <v>7</v>
      </c>
      <c r="S291" s="19">
        <f>N291/(N291+O291)</f>
        <v>0.9</v>
      </c>
      <c r="T291" s="19">
        <f>N291/(N291+Q291)</f>
        <v>0.5625</v>
      </c>
      <c r="U291" s="19">
        <f>2*S291*T291/(S291+T291)</f>
        <v>0.69230769230769229</v>
      </c>
    </row>
    <row r="292" spans="1:21" x14ac:dyDescent="0.3">
      <c r="A292" s="24">
        <v>27</v>
      </c>
      <c r="B292" s="8" t="s">
        <v>12</v>
      </c>
      <c r="C292" s="3">
        <v>2</v>
      </c>
      <c r="D292" s="3"/>
      <c r="E292" s="3"/>
      <c r="F292" s="3">
        <v>3</v>
      </c>
      <c r="H292" s="19"/>
      <c r="I292" s="19"/>
      <c r="J292" s="19"/>
      <c r="N292" s="3">
        <v>4</v>
      </c>
      <c r="O292" s="3">
        <v>1</v>
      </c>
      <c r="P292" s="3"/>
      <c r="Q292" s="3"/>
      <c r="S292" s="19"/>
      <c r="T292" s="19"/>
      <c r="U292" s="19"/>
    </row>
    <row r="293" spans="1:21" x14ac:dyDescent="0.3">
      <c r="A293" s="24"/>
      <c r="B293" s="9" t="s">
        <v>13</v>
      </c>
      <c r="C293" s="3">
        <v>3</v>
      </c>
      <c r="D293" s="3"/>
      <c r="E293" s="3"/>
      <c r="F293" s="3">
        <v>3</v>
      </c>
      <c r="H293" s="19"/>
      <c r="I293" s="19"/>
      <c r="J293" s="19"/>
      <c r="N293" s="3">
        <v>3</v>
      </c>
      <c r="O293" s="3"/>
      <c r="P293" s="3"/>
      <c r="Q293" s="3">
        <v>3</v>
      </c>
      <c r="S293" s="19"/>
      <c r="T293" s="19"/>
      <c r="U293" s="19"/>
    </row>
    <row r="294" spans="1:21" x14ac:dyDescent="0.3">
      <c r="A294" s="24"/>
      <c r="B294" s="9" t="s">
        <v>14</v>
      </c>
      <c r="C294" s="3">
        <v>4</v>
      </c>
      <c r="D294" s="3"/>
      <c r="E294" s="3"/>
      <c r="F294" s="3">
        <v>2</v>
      </c>
      <c r="H294" s="19"/>
      <c r="I294" s="19"/>
      <c r="J294" s="19"/>
      <c r="N294" s="3"/>
      <c r="O294" s="3"/>
      <c r="P294" s="3"/>
      <c r="Q294" s="3">
        <v>6</v>
      </c>
      <c r="S294" s="19"/>
      <c r="T294" s="19"/>
      <c r="U294" s="19"/>
    </row>
    <row r="295" spans="1:21" x14ac:dyDescent="0.3">
      <c r="A295" s="24"/>
      <c r="B295" s="7" t="s">
        <v>15</v>
      </c>
      <c r="C295" s="5">
        <v>5</v>
      </c>
      <c r="D295" s="5"/>
      <c r="E295" s="5"/>
      <c r="F295" s="5">
        <v>1</v>
      </c>
      <c r="H295" s="19"/>
      <c r="I295" s="19"/>
      <c r="J295" s="19"/>
      <c r="N295" s="5">
        <v>4</v>
      </c>
      <c r="O295" s="5"/>
      <c r="P295" s="5"/>
      <c r="Q295" s="5">
        <v>1</v>
      </c>
      <c r="S295" s="19"/>
      <c r="T295" s="19"/>
      <c r="U295" s="19"/>
    </row>
    <row r="296" spans="1:21" ht="15" thickBot="1" x14ac:dyDescent="0.35">
      <c r="A296" s="25"/>
      <c r="B296" s="20" t="s">
        <v>10</v>
      </c>
      <c r="C296" s="14">
        <f>SUM(C292:C295)</f>
        <v>14</v>
      </c>
      <c r="D296" s="14"/>
      <c r="E296" s="14"/>
      <c r="F296" s="14">
        <f>SUM(F292:F295)</f>
        <v>9</v>
      </c>
      <c r="H296" s="19">
        <v>1</v>
      </c>
      <c r="I296" s="19">
        <f>C296/(C296+F296)</f>
        <v>0.60869565217391308</v>
      </c>
      <c r="J296" s="19">
        <f>2*H296*I296/(H296+I296)</f>
        <v>0.7567567567567568</v>
      </c>
      <c r="M296" s="1" t="s">
        <v>10</v>
      </c>
      <c r="N296" s="14">
        <f>SUM(N292:N295)</f>
        <v>11</v>
      </c>
      <c r="O296" s="14">
        <v>1</v>
      </c>
      <c r="P296" s="14"/>
      <c r="Q296" s="14">
        <f>SUM(Q292:Q295)</f>
        <v>10</v>
      </c>
      <c r="S296" s="19">
        <f>N296/(N296+O296)</f>
        <v>0.91666666666666663</v>
      </c>
      <c r="T296" s="19">
        <f>N296/(N296+Q296)</f>
        <v>0.52380952380952384</v>
      </c>
      <c r="U296" s="19">
        <f>2*S296*T296/(S296+T296)</f>
        <v>0.66666666666666674</v>
      </c>
    </row>
    <row r="297" spans="1:21" x14ac:dyDescent="0.3">
      <c r="A297" s="24">
        <v>28</v>
      </c>
      <c r="B297" s="8" t="s">
        <v>12</v>
      </c>
      <c r="C297" s="3">
        <v>3</v>
      </c>
      <c r="D297" s="3"/>
      <c r="E297" s="3"/>
      <c r="F297" s="3">
        <v>1</v>
      </c>
      <c r="H297" s="19"/>
      <c r="I297" s="19"/>
      <c r="J297" s="19"/>
      <c r="N297" s="3">
        <v>2</v>
      </c>
      <c r="O297" s="3"/>
      <c r="P297" s="3"/>
      <c r="Q297" s="3">
        <v>2</v>
      </c>
      <c r="S297" s="19"/>
      <c r="T297" s="19"/>
      <c r="U297" s="19"/>
    </row>
    <row r="298" spans="1:21" x14ac:dyDescent="0.3">
      <c r="A298" s="24"/>
      <c r="B298" s="9" t="s">
        <v>13</v>
      </c>
      <c r="C298" s="3">
        <v>4</v>
      </c>
      <c r="D298" s="3"/>
      <c r="E298" s="3"/>
      <c r="F298" s="3">
        <v>1</v>
      </c>
      <c r="H298" s="19"/>
      <c r="I298" s="19"/>
      <c r="J298" s="19"/>
      <c r="N298" s="3">
        <v>3</v>
      </c>
      <c r="O298" s="3"/>
      <c r="P298" s="3"/>
      <c r="Q298" s="3">
        <v>1</v>
      </c>
      <c r="S298" s="19"/>
      <c r="T298" s="19"/>
      <c r="U298" s="19"/>
    </row>
    <row r="299" spans="1:21" x14ac:dyDescent="0.3">
      <c r="A299" s="24"/>
      <c r="B299" s="9" t="s">
        <v>14</v>
      </c>
      <c r="C299" s="3">
        <v>3</v>
      </c>
      <c r="D299" s="3"/>
      <c r="E299" s="3"/>
      <c r="F299" s="3">
        <v>2</v>
      </c>
      <c r="H299" s="19"/>
      <c r="I299" s="19"/>
      <c r="J299" s="19"/>
      <c r="N299" s="3">
        <v>1</v>
      </c>
      <c r="O299" s="3"/>
      <c r="P299" s="3"/>
      <c r="Q299" s="3">
        <v>2</v>
      </c>
      <c r="S299" s="19"/>
      <c r="T299" s="19"/>
      <c r="U299" s="19"/>
    </row>
    <row r="300" spans="1:21" x14ac:dyDescent="0.3">
      <c r="A300" s="24"/>
      <c r="B300" s="7" t="s">
        <v>15</v>
      </c>
      <c r="C300" s="5">
        <v>3</v>
      </c>
      <c r="D300" s="5">
        <v>1</v>
      </c>
      <c r="E300" s="5"/>
      <c r="F300" s="5"/>
      <c r="H300" s="19"/>
      <c r="I300" s="19"/>
      <c r="J300" s="19"/>
      <c r="N300" s="5">
        <v>3</v>
      </c>
      <c r="O300" s="5">
        <v>1</v>
      </c>
      <c r="P300" s="5"/>
      <c r="Q300" s="5">
        <v>4</v>
      </c>
      <c r="S300" s="19"/>
      <c r="T300" s="19"/>
      <c r="U300" s="19"/>
    </row>
    <row r="301" spans="1:21" ht="15" thickBot="1" x14ac:dyDescent="0.35">
      <c r="A301" s="25"/>
      <c r="B301" s="20" t="s">
        <v>10</v>
      </c>
      <c r="C301" s="14">
        <f>SUM(C297:C300)</f>
        <v>13</v>
      </c>
      <c r="D301" s="14">
        <v>1</v>
      </c>
      <c r="E301" s="14"/>
      <c r="F301" s="14">
        <f>SUM(F297:F300)</f>
        <v>4</v>
      </c>
      <c r="H301" s="19">
        <f>C301/(C301+D301)</f>
        <v>0.9285714285714286</v>
      </c>
      <c r="I301" s="19">
        <f>C301/(C301+F301)</f>
        <v>0.76470588235294112</v>
      </c>
      <c r="J301" s="19">
        <f>2*H301*I301/(H301+I301)</f>
        <v>0.83870967741935487</v>
      </c>
      <c r="M301" s="1" t="s">
        <v>10</v>
      </c>
      <c r="N301" s="14">
        <f>SUM(N297:N300)</f>
        <v>9</v>
      </c>
      <c r="O301" s="14">
        <v>1</v>
      </c>
      <c r="P301" s="14"/>
      <c r="Q301" s="14">
        <f>SUM(Q297:Q300)</f>
        <v>9</v>
      </c>
      <c r="S301" s="19">
        <f>N301/(N301+O301)</f>
        <v>0.9</v>
      </c>
      <c r="T301" s="19">
        <f>N301/(N301+Q301)</f>
        <v>0.5</v>
      </c>
      <c r="U301" s="19">
        <f>2*S301*T301/(S301+T301)</f>
        <v>0.6428571428571429</v>
      </c>
    </row>
    <row r="302" spans="1:21" x14ac:dyDescent="0.3">
      <c r="A302" s="24">
        <v>29</v>
      </c>
      <c r="B302" s="8" t="s">
        <v>12</v>
      </c>
      <c r="C302" s="3">
        <v>1</v>
      </c>
      <c r="D302" s="3">
        <v>1</v>
      </c>
      <c r="E302" s="3"/>
      <c r="F302" s="3"/>
      <c r="H302" s="19"/>
      <c r="I302" s="19"/>
      <c r="J302" s="19"/>
      <c r="N302" s="3">
        <v>1</v>
      </c>
      <c r="O302" s="3"/>
      <c r="P302" s="3"/>
      <c r="Q302" s="3">
        <v>2</v>
      </c>
      <c r="S302" s="19"/>
      <c r="T302" s="19"/>
      <c r="U302" s="19"/>
    </row>
    <row r="303" spans="1:21" x14ac:dyDescent="0.3">
      <c r="A303" s="24"/>
      <c r="B303" s="9" t="s">
        <v>13</v>
      </c>
      <c r="C303" s="3">
        <v>2</v>
      </c>
      <c r="D303" s="3"/>
      <c r="E303" s="3"/>
      <c r="F303" s="3"/>
      <c r="H303" s="19"/>
      <c r="I303" s="19"/>
      <c r="J303" s="19"/>
      <c r="N303" s="3">
        <v>2</v>
      </c>
      <c r="O303" s="3"/>
      <c r="P303" s="3"/>
      <c r="Q303" s="3"/>
      <c r="S303" s="19"/>
      <c r="T303" s="19"/>
      <c r="U303" s="19"/>
    </row>
    <row r="304" spans="1:21" x14ac:dyDescent="0.3">
      <c r="A304" s="24"/>
      <c r="B304" s="9" t="s">
        <v>14</v>
      </c>
      <c r="C304" s="3">
        <v>1</v>
      </c>
      <c r="D304" s="3"/>
      <c r="E304" s="3"/>
      <c r="F304" s="3"/>
      <c r="H304" s="19"/>
      <c r="I304" s="19"/>
      <c r="J304" s="19"/>
      <c r="N304" s="3">
        <v>1</v>
      </c>
      <c r="O304" s="3"/>
      <c r="P304" s="3"/>
      <c r="Q304" s="3">
        <v>3</v>
      </c>
      <c r="S304" s="19"/>
      <c r="T304" s="19"/>
      <c r="U304" s="19"/>
    </row>
    <row r="305" spans="1:22" x14ac:dyDescent="0.3">
      <c r="A305" s="24"/>
      <c r="B305" s="7" t="s">
        <v>15</v>
      </c>
      <c r="C305" s="5"/>
      <c r="D305" s="5"/>
      <c r="E305" s="5"/>
      <c r="F305" s="5"/>
      <c r="H305" s="19"/>
      <c r="I305" s="19"/>
      <c r="J305" s="19"/>
      <c r="N305" s="5">
        <v>3</v>
      </c>
      <c r="O305" s="5"/>
      <c r="P305" s="5"/>
      <c r="Q305" s="5">
        <v>1</v>
      </c>
      <c r="S305" s="19"/>
      <c r="T305" s="19"/>
      <c r="U305" s="19"/>
    </row>
    <row r="306" spans="1:22" ht="15" thickBot="1" x14ac:dyDescent="0.35">
      <c r="A306" s="25"/>
      <c r="B306" s="20" t="s">
        <v>10</v>
      </c>
      <c r="C306" s="14">
        <f>SUM(C302:C305)</f>
        <v>4</v>
      </c>
      <c r="D306" s="14">
        <v>1</v>
      </c>
      <c r="E306" s="14"/>
      <c r="F306" s="14"/>
      <c r="H306" s="19">
        <f>C306/(C306+D306)</f>
        <v>0.8</v>
      </c>
      <c r="I306" s="19">
        <v>1</v>
      </c>
      <c r="J306" s="19">
        <f>2*H306*I306/(H306+I306)</f>
        <v>0.88888888888888895</v>
      </c>
      <c r="M306" s="1" t="s">
        <v>10</v>
      </c>
      <c r="N306" s="14">
        <f>SUM(N302:N305)</f>
        <v>7</v>
      </c>
      <c r="O306" s="14"/>
      <c r="P306" s="14"/>
      <c r="Q306" s="14">
        <f>SUM(Q302:Q305)</f>
        <v>6</v>
      </c>
      <c r="S306" s="19">
        <v>1</v>
      </c>
      <c r="T306" s="19">
        <f>N306/(N306+Q306)</f>
        <v>0.53846153846153844</v>
      </c>
      <c r="U306" s="19">
        <f>2*S306*T306/(S306+T306)</f>
        <v>0.70000000000000007</v>
      </c>
    </row>
    <row r="307" spans="1:22" x14ac:dyDescent="0.3">
      <c r="A307" s="24">
        <v>30</v>
      </c>
      <c r="B307" s="8" t="s">
        <v>12</v>
      </c>
      <c r="C307" s="5">
        <v>2</v>
      </c>
      <c r="D307" s="5"/>
      <c r="E307" s="5"/>
      <c r="F307" s="5">
        <v>1</v>
      </c>
      <c r="H307" s="19"/>
      <c r="I307" s="19"/>
      <c r="J307" s="19"/>
      <c r="N307" s="3">
        <v>4</v>
      </c>
      <c r="O307" s="3"/>
      <c r="P307" s="3"/>
      <c r="Q307" s="3">
        <v>1</v>
      </c>
      <c r="S307" s="19"/>
      <c r="T307" s="19"/>
      <c r="U307" s="19"/>
    </row>
    <row r="308" spans="1:22" x14ac:dyDescent="0.3">
      <c r="A308" s="24"/>
      <c r="B308" s="9" t="s">
        <v>13</v>
      </c>
      <c r="C308" s="3">
        <v>1</v>
      </c>
      <c r="D308" s="3"/>
      <c r="E308" s="3"/>
      <c r="F308" s="3">
        <v>1</v>
      </c>
      <c r="H308" s="19"/>
      <c r="I308" s="19"/>
      <c r="J308" s="19"/>
      <c r="N308" s="3">
        <v>2</v>
      </c>
      <c r="O308" s="3"/>
      <c r="P308" s="3"/>
      <c r="Q308" s="3"/>
      <c r="S308" s="19"/>
      <c r="T308" s="19"/>
      <c r="U308" s="19"/>
    </row>
    <row r="309" spans="1:22" x14ac:dyDescent="0.3">
      <c r="A309" s="24"/>
      <c r="B309" s="9" t="s">
        <v>14</v>
      </c>
      <c r="C309" s="3">
        <v>1</v>
      </c>
      <c r="D309" s="3"/>
      <c r="E309" s="3"/>
      <c r="F309" s="3"/>
      <c r="H309" s="19"/>
      <c r="I309" s="19"/>
      <c r="J309" s="19"/>
      <c r="N309" s="3">
        <v>1</v>
      </c>
      <c r="O309" s="3"/>
      <c r="P309" s="3"/>
      <c r="Q309" s="3"/>
      <c r="S309" s="19"/>
      <c r="T309" s="19"/>
      <c r="U309" s="19"/>
    </row>
    <row r="310" spans="1:22" x14ac:dyDescent="0.3">
      <c r="A310" s="24"/>
      <c r="B310" s="7" t="s">
        <v>15</v>
      </c>
      <c r="C310" s="5"/>
      <c r="D310" s="5"/>
      <c r="E310" s="5"/>
      <c r="F310" s="5">
        <v>1</v>
      </c>
      <c r="H310" s="19"/>
      <c r="I310" s="19"/>
      <c r="J310" s="19"/>
      <c r="N310" s="5">
        <v>2</v>
      </c>
      <c r="O310" s="5"/>
      <c r="P310" s="5"/>
      <c r="Q310" s="3">
        <v>1</v>
      </c>
      <c r="S310" s="19"/>
      <c r="T310" s="19"/>
      <c r="U310" s="19"/>
    </row>
    <row r="311" spans="1:22" ht="15" thickBot="1" x14ac:dyDescent="0.35">
      <c r="A311" s="25"/>
      <c r="B311" s="20" t="s">
        <v>10</v>
      </c>
      <c r="C311" s="14">
        <f>SUM(C307:C310)</f>
        <v>4</v>
      </c>
      <c r="D311" s="14"/>
      <c r="E311" s="14"/>
      <c r="F311" s="14">
        <v>3</v>
      </c>
      <c r="H311" s="19">
        <v>1</v>
      </c>
      <c r="I311" s="19">
        <f>C311/(C311+F311)</f>
        <v>0.5714285714285714</v>
      </c>
      <c r="J311" s="19">
        <f>2*H311*I311/(H311+I311)</f>
        <v>0.72727272727272729</v>
      </c>
      <c r="M311" s="1" t="s">
        <v>10</v>
      </c>
      <c r="N311" s="14">
        <f>SUM(N307:N310)</f>
        <v>9</v>
      </c>
      <c r="O311" s="14"/>
      <c r="P311" s="14"/>
      <c r="Q311" s="14">
        <v>2</v>
      </c>
      <c r="S311" s="19">
        <v>1</v>
      </c>
      <c r="T311" s="19">
        <f>N311/(N311+Q311)</f>
        <v>0.81818181818181823</v>
      </c>
      <c r="U311" s="19">
        <f>2*S311*T311/(S311+T311)</f>
        <v>0.9</v>
      </c>
    </row>
    <row r="312" spans="1:22" ht="15" customHeight="1" x14ac:dyDescent="0.3">
      <c r="A312" s="30" t="s">
        <v>10</v>
      </c>
      <c r="B312" s="31"/>
      <c r="C312" s="17">
        <f>SUM(C162:C309)</f>
        <v>498</v>
      </c>
      <c r="D312" s="17">
        <f>SUM(D162:D307)</f>
        <v>14</v>
      </c>
      <c r="E312" s="17"/>
      <c r="F312" s="17">
        <f>SUM(F162:F307)</f>
        <v>307</v>
      </c>
      <c r="M312" s="4" t="s">
        <v>10</v>
      </c>
      <c r="N312" s="4">
        <f>SUM(N162:N311)</f>
        <v>440</v>
      </c>
      <c r="O312" s="4">
        <f>SUM(O162:O307)</f>
        <v>18</v>
      </c>
      <c r="P312" s="4"/>
      <c r="Q312" s="4">
        <f>SUM(Q162:Q307)</f>
        <v>271</v>
      </c>
    </row>
    <row r="314" spans="1:22" x14ac:dyDescent="0.3">
      <c r="A314" s="18" t="s">
        <v>16</v>
      </c>
      <c r="B314" s="18" t="s">
        <v>17</v>
      </c>
      <c r="C314" s="4" t="s">
        <v>18</v>
      </c>
      <c r="D314" s="4" t="s">
        <v>19</v>
      </c>
      <c r="E314" s="4" t="s">
        <v>20</v>
      </c>
      <c r="G314" s="38" t="s">
        <v>23</v>
      </c>
      <c r="H314" s="18" t="s">
        <v>17</v>
      </c>
      <c r="I314" s="4" t="s">
        <v>18</v>
      </c>
      <c r="J314" s="4" t="s">
        <v>19</v>
      </c>
      <c r="K314" s="4" t="s">
        <v>20</v>
      </c>
      <c r="N314" s="18" t="s">
        <v>17</v>
      </c>
      <c r="O314" s="4" t="s">
        <v>18</v>
      </c>
      <c r="P314" s="4" t="s">
        <v>19</v>
      </c>
      <c r="Q314" s="4" t="s">
        <v>20</v>
      </c>
      <c r="R314" s="39" t="s">
        <v>23</v>
      </c>
      <c r="S314" s="18" t="s">
        <v>17</v>
      </c>
      <c r="T314" s="4" t="s">
        <v>18</v>
      </c>
      <c r="U314" s="4" t="s">
        <v>19</v>
      </c>
      <c r="V314" s="4" t="s">
        <v>20</v>
      </c>
    </row>
    <row r="315" spans="1:22" x14ac:dyDescent="0.3">
      <c r="A315" s="19"/>
      <c r="B315" s="19">
        <f>ROUND(C312/(C312+D312)*100,2)</f>
        <v>97.27</v>
      </c>
      <c r="C315" s="19">
        <f>ROUND(C312/(C312+F312)*100,2)</f>
        <v>61.86</v>
      </c>
      <c r="D315" s="19">
        <f>ROUND(2*(B315*C315/(B315+C315)),2)</f>
        <v>75.63</v>
      </c>
      <c r="E315" s="19">
        <f>ROUND(C312/(C312+D312+F312)*100,2)</f>
        <v>60.81</v>
      </c>
      <c r="G315">
        <v>12.1</v>
      </c>
      <c r="H315" s="19">
        <f>ROUND(AVERAGE(H163:H311)*100,2)</f>
        <v>97.32</v>
      </c>
      <c r="I315" s="19">
        <f>ROUND(AVERAGE(I163:I311)*100,2)</f>
        <v>62.03</v>
      </c>
      <c r="J315" s="19">
        <f>ROUND(AVERAGE(J163:J311)*100,2)</f>
        <v>74.540000000000006</v>
      </c>
      <c r="K315" s="19"/>
      <c r="N315" s="19">
        <f>ROUND(N312/(N312+O312)*100,2)</f>
        <v>96.07</v>
      </c>
      <c r="O315" s="19">
        <f>ROUND(N312/(N312+Q312)*100,2)</f>
        <v>61.88</v>
      </c>
      <c r="P315" s="19">
        <f>ROUND(2*(N315*O315/(N315+O315)),2)</f>
        <v>75.27</v>
      </c>
      <c r="Q315" s="19">
        <f>ROUND(N312/(N312+O312+Q312)*100,2)</f>
        <v>60.36</v>
      </c>
      <c r="R315">
        <v>12.07</v>
      </c>
      <c r="S315" s="19">
        <f>ROUND(AVERAGE(S163:S311)*100,2)</f>
        <v>97.02</v>
      </c>
      <c r="T315" s="19">
        <f>ROUND(AVERAGE(T163:T311)*100,2)</f>
        <v>64.12</v>
      </c>
      <c r="U315" s="19">
        <f>ROUND(AVERAGE(U163:U311)*100,2)</f>
        <v>76.03</v>
      </c>
      <c r="V315" s="19"/>
    </row>
  </sheetData>
  <mergeCells count="66">
    <mergeCell ref="H161:J161"/>
    <mergeCell ref="S161:U161"/>
    <mergeCell ref="A307:A311"/>
    <mergeCell ref="A312:B312"/>
    <mergeCell ref="A277:A281"/>
    <mergeCell ref="A282:A286"/>
    <mergeCell ref="A287:A291"/>
    <mergeCell ref="A292:A296"/>
    <mergeCell ref="A297:A301"/>
    <mergeCell ref="A302:A306"/>
    <mergeCell ref="A272:A27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12:A216"/>
    <mergeCell ref="A153:B153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148:A152"/>
    <mergeCell ref="A94:A98"/>
    <mergeCell ref="A99:A103"/>
    <mergeCell ref="A104:A108"/>
    <mergeCell ref="A109:A113"/>
    <mergeCell ref="A114:A117"/>
    <mergeCell ref="A118:A122"/>
    <mergeCell ref="A123:A127"/>
    <mergeCell ref="A128:A132"/>
    <mergeCell ref="A133:A137"/>
    <mergeCell ref="A138:A142"/>
    <mergeCell ref="A143:A147"/>
    <mergeCell ref="A89:A9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S2:U2"/>
    <mergeCell ref="A29:A33"/>
    <mergeCell ref="H2:J2"/>
    <mergeCell ref="A4:A8"/>
    <mergeCell ref="A9:A13"/>
    <mergeCell ref="A14:A18"/>
    <mergeCell ref="A19:A23"/>
    <mergeCell ref="A24:A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Lewicka</dc:creator>
  <cp:lastModifiedBy>Patrycja Lewicka</cp:lastModifiedBy>
  <dcterms:created xsi:type="dcterms:W3CDTF">2024-12-14T13:31:55Z</dcterms:created>
  <dcterms:modified xsi:type="dcterms:W3CDTF">2024-12-28T20:11:44Z</dcterms:modified>
</cp:coreProperties>
</file>