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mesrco/Code/LOBSTAHS/inst/doc/xlsx/"/>
    </mc:Choice>
  </mc:AlternateContent>
  <bookViews>
    <workbookView xWindow="0" yWindow="460" windowWidth="28280" windowHeight="17620" tabRatio="500"/>
  </bookViews>
  <sheets>
    <sheet name="Elemental composition matrix" sheetId="1" r:id="rId1"/>
    <sheet name="LOBSTAHS_componentCompTable" sheetId="2" r:id="rId2"/>
    <sheet name="Exact masses of basic species " sheetId="3" r:id="rId3"/>
    <sheet name="Notes" sheetId="4" r:id="rId4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3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U35" i="1"/>
  <c r="T35" i="1"/>
  <c r="A35" i="1"/>
  <c r="U32" i="1"/>
  <c r="T32" i="1"/>
  <c r="A32" i="1"/>
  <c r="U27" i="1"/>
  <c r="T27" i="1"/>
  <c r="A27" i="1"/>
  <c r="U25" i="1"/>
  <c r="T25" i="1"/>
  <c r="A25" i="1"/>
  <c r="U19" i="1"/>
  <c r="T19" i="1"/>
  <c r="A19" i="1"/>
</calcChain>
</file>

<file path=xl/sharedStrings.xml><?xml version="1.0" encoding="utf-8"?>
<sst xmlns="http://schemas.openxmlformats.org/spreadsheetml/2006/main" count="1183" uniqueCount="227">
  <si>
    <t>DGCC</t>
  </si>
  <si>
    <t>DGDG</t>
  </si>
  <si>
    <t>DGTS_DGTA</t>
  </si>
  <si>
    <t>DNPPE</t>
  </si>
  <si>
    <t>PE</t>
  </si>
  <si>
    <t>PG</t>
  </si>
  <si>
    <t>PC</t>
  </si>
  <si>
    <t>PUA</t>
  </si>
  <si>
    <t>SQDG</t>
  </si>
  <si>
    <t>MGDG</t>
  </si>
  <si>
    <t>[M-H]-</t>
  </si>
  <si>
    <t>[M+HAc-H]-</t>
  </si>
  <si>
    <t>[M+Cl]-</t>
  </si>
  <si>
    <t>[M+2NaAc+Cl]-</t>
  </si>
  <si>
    <t>[M+3Ac+2Na]-</t>
  </si>
  <si>
    <t>[M+K-2H]-</t>
  </si>
  <si>
    <t>[M+Na-2H]-</t>
  </si>
  <si>
    <t>[M+Na+Cl-H]-</t>
  </si>
  <si>
    <t>[M+NaAc+Cl]-</t>
  </si>
  <si>
    <t>[M+NaAc+HAc-H]-</t>
  </si>
  <si>
    <t>TAG</t>
  </si>
  <si>
    <t>[M+2Na-H]+</t>
  </si>
  <si>
    <t>[M+H]+</t>
  </si>
  <si>
    <t>[M+K]+</t>
  </si>
  <si>
    <t>[M+Na]+</t>
  </si>
  <si>
    <t>[M+NH4+ACN]+</t>
  </si>
  <si>
    <t>[M+C2H3Na2O2]+</t>
  </si>
  <si>
    <t>[M+2Na+Cl]+</t>
  </si>
  <si>
    <t>[M+C4H10N3]+</t>
  </si>
  <si>
    <t>[M+NH4]+</t>
  </si>
  <si>
    <t>C</t>
  </si>
  <si>
    <t>H</t>
  </si>
  <si>
    <t>N</t>
  </si>
  <si>
    <t>O</t>
  </si>
  <si>
    <t>P</t>
  </si>
  <si>
    <t>S</t>
  </si>
  <si>
    <t>Na</t>
  </si>
  <si>
    <t>Cl</t>
  </si>
  <si>
    <t>K</t>
  </si>
  <si>
    <t>H+</t>
  </si>
  <si>
    <t>Ac-</t>
  </si>
  <si>
    <t>e-</t>
  </si>
  <si>
    <t>ACN</t>
  </si>
  <si>
    <t>Exact mass</t>
  </si>
  <si>
    <t>Mg</t>
  </si>
  <si>
    <t>Provided under an Apache 2.0 license; attribution required</t>
  </si>
  <si>
    <t>File history:</t>
  </si>
  <si>
    <t>Date</t>
  </si>
  <si>
    <t>Task performed</t>
  </si>
  <si>
    <t>By whom?</t>
  </si>
  <si>
    <t>JRC</t>
  </si>
  <si>
    <t>Matrix created and validated</t>
  </si>
  <si>
    <t>FFA</t>
  </si>
  <si>
    <t>H_plus</t>
  </si>
  <si>
    <t>e_minus</t>
  </si>
  <si>
    <t>Ac_minus</t>
  </si>
  <si>
    <t>Added column "Lipid_class"</t>
  </si>
  <si>
    <t>pigment</t>
  </si>
  <si>
    <t>Chl_a</t>
  </si>
  <si>
    <t>19prime_but_fuco</t>
  </si>
  <si>
    <t>19prime_hex_fuco</t>
  </si>
  <si>
    <t>Allox</t>
  </si>
  <si>
    <t>Alpha_carotene</t>
  </si>
  <si>
    <t>Beta_carotenes</t>
  </si>
  <si>
    <t>Chl_b</t>
  </si>
  <si>
    <t>Chl_c2</t>
  </si>
  <si>
    <t>Chl_c3</t>
  </si>
  <si>
    <t>Chlide_a</t>
  </si>
  <si>
    <t>Croco</t>
  </si>
  <si>
    <t>Dd_Ddc</t>
  </si>
  <si>
    <t>Dt</t>
  </si>
  <si>
    <t>Echin</t>
  </si>
  <si>
    <t>Fuco</t>
  </si>
  <si>
    <t>Lut</t>
  </si>
  <si>
    <t>Neox_Nos</t>
  </si>
  <si>
    <t>Peri</t>
  </si>
  <si>
    <t>Pheophytin_a</t>
  </si>
  <si>
    <t>Pras</t>
  </si>
  <si>
    <t>Viol</t>
  </si>
  <si>
    <t>Zeax</t>
  </si>
  <si>
    <t>Fixed errors with SQDG, PG compositions</t>
  </si>
  <si>
    <t>[M+NaAc-H]-</t>
  </si>
  <si>
    <t>IP_DAG</t>
  </si>
  <si>
    <t>To generate a .csv version of the worksheet for use with LOBSTAHS:</t>
  </si>
  <si>
    <t>Updated some comments</t>
  </si>
  <si>
    <t>Composition matrix for computing exact masses of lipid and oxylipin analytes using in silico simulation</t>
  </si>
  <si>
    <t>Fixed error in DNPPE components</t>
  </si>
  <si>
    <t>LPC</t>
  </si>
  <si>
    <t>IP_MAG</t>
  </si>
  <si>
    <t>Added class IP_MAG and a LPC class to calculate lyso species</t>
  </si>
  <si>
    <t>Adduct_hierarchy_lookup_class</t>
  </si>
  <si>
    <t>Scytonemin</t>
  </si>
  <si>
    <t>Red_scytonemin</t>
  </si>
  <si>
    <t>BLL</t>
  </si>
  <si>
    <t>PDPT</t>
  </si>
  <si>
    <t>vGSL</t>
  </si>
  <si>
    <t>sGSL</t>
  </si>
  <si>
    <t>hGSL</t>
  </si>
  <si>
    <t>hapGSL(t40:0)</t>
  </si>
  <si>
    <t>hapGSL</t>
  </si>
  <si>
    <t>hapGSL(t40:1)</t>
  </si>
  <si>
    <t>S_DGCC</t>
  </si>
  <si>
    <t>hapCER(d18:1/22:0(OH))</t>
  </si>
  <si>
    <t>hapCER</t>
  </si>
  <si>
    <t>hapCER(d18:1/22:1(OH))</t>
  </si>
  <si>
    <t>fungalGSL</t>
  </si>
  <si>
    <t>PQ9</t>
  </si>
  <si>
    <t>PQ9OH</t>
  </si>
  <si>
    <t>PQ9OH2</t>
  </si>
  <si>
    <t>UQ1:1</t>
  </si>
  <si>
    <t>UQ2:2</t>
  </si>
  <si>
    <t>UQ3:3</t>
  </si>
  <si>
    <t>UQ4:4</t>
  </si>
  <si>
    <t>UQ5:5</t>
  </si>
  <si>
    <t>UQ6:6</t>
  </si>
  <si>
    <t>UQ7:7</t>
  </si>
  <si>
    <t>UQ8:8</t>
  </si>
  <si>
    <t>UQ9:9</t>
  </si>
  <si>
    <t>UQ10:10</t>
  </si>
  <si>
    <t>UQ11:11</t>
  </si>
  <si>
    <t>UQ12:12</t>
  </si>
  <si>
    <t>UQ13:13</t>
  </si>
  <si>
    <t>fngGSL(20:1_OH)</t>
  </si>
  <si>
    <t>fngGSL(20:0_OH)</t>
  </si>
  <si>
    <t>fngGSL(19:1_OH)</t>
  </si>
  <si>
    <t>fngGSL(19:0_OH)</t>
  </si>
  <si>
    <t>fngGSL(18:1_OH)</t>
  </si>
  <si>
    <t>fngGSL(18:0_OH)</t>
  </si>
  <si>
    <t>fngGSL(17:1_OH)</t>
  </si>
  <si>
    <t>fngGSL(17:0_OH)</t>
  </si>
  <si>
    <t>fngGSL(16:1_OH)</t>
  </si>
  <si>
    <t>fngGSL(16:0_OH)</t>
  </si>
  <si>
    <t>fngGSL(15:1_OH)</t>
  </si>
  <si>
    <t>fngGSL(15:0_OH)</t>
  </si>
  <si>
    <t>fngGSL(14:1_OH)</t>
  </si>
  <si>
    <t>fngGSL(14:0_OH)</t>
  </si>
  <si>
    <t>Added BLL and PDPT as IP_DAG classes and vGSL, sGSL, hGSL, hapGSL, and hapCER as individual species</t>
  </si>
  <si>
    <t>JEH</t>
  </si>
  <si>
    <t>Added scytonemin and reduced scytonemin</t>
  </si>
  <si>
    <t>ubiquinone</t>
  </si>
  <si>
    <t>scytonemin</t>
  </si>
  <si>
    <t>reduced_scytonemin</t>
  </si>
  <si>
    <t>Fixed masses of fungal GSL to match exact masses of neutral species (not [M+H]+ adducts)</t>
  </si>
  <si>
    <t>Changed some nomenclature to be more descriptive</t>
  </si>
  <si>
    <t>See Collins, J. R., B. R. Edwards, H. F. Fredricks, and B. A. S. Van Mooy. 2016. LOBSTAHS: An adduct-based lipidomics strategy for discovery and identification of oxidative stress biomarkers. Analytical Chemistry 88: 7154-7162; doi:10.1021/acs.analchem.6b01260</t>
  </si>
  <si>
    <t>Renamed file; renamed column "Lipid_class" to "Species_class"</t>
  </si>
  <si>
    <t>Renamed "SDGCC" to "S_DGCC"</t>
  </si>
  <si>
    <t>Added SDGCC as IP_DAG class and fungal GSLs, ubiquinones (UQ) and plastoquinones (PQ) as individual species</t>
  </si>
  <si>
    <t>plastoquinone_9</t>
  </si>
  <si>
    <t>plastoquinone_9OH</t>
  </si>
  <si>
    <t>plastoquinone_9OH2</t>
  </si>
  <si>
    <t>Species_class</t>
  </si>
  <si>
    <t>basic_component</t>
  </si>
  <si>
    <t>adduct_neg</t>
  </si>
  <si>
    <t>adduct_pos</t>
  </si>
  <si>
    <t>Added fields "Adduct_hierarchy_lookup_class" and "DB_gen_type" in preparation for modifications to code in generateLOBdbase.R</t>
  </si>
  <si>
    <t>Note: An adduct hierarchy must be specified in the adduct ion hierarchy matrix for compound or compound class used in "Adduct_hierarchy_lookup_class"</t>
  </si>
  <si>
    <t>Modified "Adduct_hierarchy_lookup_class" to index directly on the field names in the adduct ion hierarchy matrix</t>
  </si>
  <si>
    <t>Changed the name of "DB_gen_type" to "DB_gen_compound_type" and changed the values to entries that convey more meaning</t>
  </si>
  <si>
    <t>DB_gen_compound_type</t>
  </si>
  <si>
    <t>DB_acyl_iteration</t>
  </si>
  <si>
    <t>DB_unique_species</t>
  </si>
  <si>
    <t>Fixed composition definitions of BLL (still verifying PDPT &amp; waiting on verification for S_DGCC)</t>
  </si>
  <si>
    <t>Fixed composition definitions of PDPT and S_DGCC</t>
  </si>
  <si>
    <t>HFF</t>
  </si>
  <si>
    <t>When done with edits/additions, copy all data in "Elemental composition matrix" except for the first row and last column</t>
  </si>
  <si>
    <t>Make any additions or modifications to the default set of entries by editing data in the first worksheet ("Elemental composition matrix")</t>
  </si>
  <si>
    <t>Note any changes in changelog (this "Notes" worksheet); consider requesting incorporation of your new lipids into the default LOBSTAHS database via a pull request on GitHub</t>
  </si>
  <si>
    <t>Latest version of LOBSTAHS available at https://github.com/vanmooylipidomics/LOBSTAHS</t>
  </si>
  <si>
    <t>Renamed file from "LOBSTAHS_basic_component_matrix.xlsx" to "LOBSTAHS_componentCompTable.xlsx" to ensure consistency across package documentation</t>
  </si>
  <si>
    <t>Can be used to generate "LOBSTAHS_componentCompTable.csv," required for lipid-oxlipid-oxyipin database generation in the LOBSTAHS lipidomics screening pipeline</t>
  </si>
  <si>
    <t>Navigate to second tab, "LOBSTAHS_componentCompTable," then paste the data copied from the first worksheet "as values"</t>
  </si>
  <si>
    <t>Export the "LOBSTAHS_componentCompTable" worksheet as a .csv file with the filename "LOBSTAHS_componentCompTable.csv"; this file can be sourced by specifying the file path in the LOBSTAHS database generation function generateLOBdbase()</t>
  </si>
  <si>
    <t>PDMS</t>
  </si>
  <si>
    <t>PDMS6</t>
  </si>
  <si>
    <t>Si</t>
  </si>
  <si>
    <t>PDMS7</t>
  </si>
  <si>
    <t>PDMS8</t>
  </si>
  <si>
    <t>PDMS9</t>
  </si>
  <si>
    <t>PDMS10</t>
  </si>
  <si>
    <t>PDMS11</t>
  </si>
  <si>
    <t>PDMS12</t>
  </si>
  <si>
    <t>PDMS13</t>
  </si>
  <si>
    <t>PDMS14</t>
  </si>
  <si>
    <t>PDMS15</t>
  </si>
  <si>
    <t>PDMS16</t>
  </si>
  <si>
    <t>PDMS17</t>
  </si>
  <si>
    <t>PDMS18</t>
  </si>
  <si>
    <t>PDMS19</t>
  </si>
  <si>
    <t>PDMS20</t>
  </si>
  <si>
    <t>PDMS21</t>
  </si>
  <si>
    <t>PDMS22</t>
  </si>
  <si>
    <t>PDMS23</t>
  </si>
  <si>
    <t>PDMS24</t>
  </si>
  <si>
    <t>PDMS25</t>
  </si>
  <si>
    <t>PDMS26</t>
  </si>
  <si>
    <t>PDMS27</t>
  </si>
  <si>
    <t>Added Si as an elemental component and PDMS as series of unique species.</t>
  </si>
  <si>
    <t>LDGCC</t>
  </si>
  <si>
    <t>LDGDG</t>
  </si>
  <si>
    <t>DAG</t>
  </si>
  <si>
    <t>MAG</t>
  </si>
  <si>
    <t>Astaxanthin</t>
  </si>
  <si>
    <t>astaxanthin</t>
  </si>
  <si>
    <t>lithocholic_acid</t>
  </si>
  <si>
    <t>bile_salt</t>
  </si>
  <si>
    <t>bilesalt</t>
  </si>
  <si>
    <t>cholic_acid</t>
  </si>
  <si>
    <t>deoxycholic_acid</t>
  </si>
  <si>
    <t>WaxEster</t>
  </si>
  <si>
    <t>sterol</t>
  </si>
  <si>
    <t>Cholesterol2H</t>
  </si>
  <si>
    <t>CoprostanolEsters</t>
  </si>
  <si>
    <t>Coprostanol</t>
  </si>
  <si>
    <t>CholesterolEsters</t>
  </si>
  <si>
    <t>Cholesterol</t>
  </si>
  <si>
    <t>D</t>
  </si>
  <si>
    <t>ArachidonicAcid-d8</t>
  </si>
  <si>
    <t>Trimyristin-d15</t>
  </si>
  <si>
    <t>LDGTS_DGTA</t>
  </si>
  <si>
    <t>LPE</t>
  </si>
  <si>
    <t>LPG</t>
  </si>
  <si>
    <t>LSQDG</t>
  </si>
  <si>
    <t>LMGDG</t>
  </si>
  <si>
    <t>Added MAG, DAG, LysoIP_DAGs, Cholesterol/Coprostanols and esters, Astaxanthin, Bile Salts, Support for 2H and 13C Isotopes.</t>
  </si>
  <si>
    <t>C_thirteen</t>
  </si>
  <si>
    <t>CholesterolAcetate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</si>
</sst>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Fill="1" applyAlignment="1">
      <alignment horizontal="right"/>
    </xf>
    <xf numFmtId="49" fontId="0" fillId="0" borderId="0" xfId="0" applyNumberFormat="1" applyAlignment="1">
      <alignment horizontal="right"/>
    </xf>
    <xf numFmtId="164" fontId="0" fillId="0" borderId="0" xfId="0" applyNumberFormat="1"/>
    <xf numFmtId="0" fontId="3" fillId="0" borderId="0" xfId="0" applyFont="1"/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1"/>
  <sheetViews>
    <sheetView tabSelected="1" topLeftCell="A12" workbookViewId="0">
      <pane ySplit="940" activePane="bottomLeft"/>
      <selection activeCell="B12" sqref="B12"/>
      <selection pane="bottomLeft" activeCell="T8" sqref="T8"/>
    </sheetView>
  </sheetViews>
  <sheetFormatPr baseColWidth="10" defaultColWidth="11" defaultRowHeight="16" x14ac:dyDescent="0.2"/>
  <cols>
    <col min="1" max="1" width="22.33203125" customWidth="1"/>
    <col min="2" max="2" width="8.33203125" bestFit="1" customWidth="1"/>
    <col min="3" max="18" width="4.5" customWidth="1"/>
    <col min="19" max="19" width="23.5" customWidth="1"/>
    <col min="20" max="20" width="19.5" customWidth="1"/>
    <col min="21" max="21" width="21.33203125" bestFit="1" customWidth="1"/>
  </cols>
  <sheetData>
    <row r="1" spans="1:22" x14ac:dyDescent="0.25">
      <c r="B1">
        <v>12</v>
      </c>
      <c r="C1">
        <v>1.0078250399999999</v>
      </c>
      <c r="D1">
        <v>1.00727646677</v>
      </c>
      <c r="E1">
        <v>14.003074005</v>
      </c>
      <c r="F1">
        <v>15.994914622</v>
      </c>
      <c r="G1">
        <v>30.973761511999999</v>
      </c>
      <c r="H1">
        <v>31.972070689999999</v>
      </c>
      <c r="I1">
        <v>22.98977</v>
      </c>
      <c r="J1">
        <v>34.968852707000003</v>
      </c>
      <c r="K1">
        <v>38.963706860999999</v>
      </c>
      <c r="L1">
        <v>5.4857990924000002E-4</v>
      </c>
      <c r="M1">
        <v>41.026549125000003</v>
      </c>
      <c r="N1">
        <v>59.013304364</v>
      </c>
      <c r="O1">
        <v>23.985045</v>
      </c>
      <c r="P1">
        <v>27.976929999999999</v>
      </c>
      <c r="Q1">
        <v>2.0141019999999998</v>
      </c>
      <c r="R1">
        <v>13.003355000000001</v>
      </c>
    </row>
    <row r="2" spans="1:22" x14ac:dyDescent="0.25">
      <c r="B2" t="s">
        <v>30</v>
      </c>
      <c r="C2" t="s">
        <v>31</v>
      </c>
      <c r="D2" t="s">
        <v>53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54</v>
      </c>
      <c r="M2" t="s">
        <v>42</v>
      </c>
      <c r="N2" t="s">
        <v>55</v>
      </c>
      <c r="O2" t="s">
        <v>44</v>
      </c>
      <c r="P2" t="s">
        <v>175</v>
      </c>
      <c r="Q2" t="s">
        <v>216</v>
      </c>
      <c r="R2" s="7" t="s">
        <v>225</v>
      </c>
      <c r="S2" s="7" t="s">
        <v>151</v>
      </c>
      <c r="T2" t="s">
        <v>90</v>
      </c>
      <c r="U2" t="s">
        <v>159</v>
      </c>
      <c r="V2" t="s">
        <v>43</v>
      </c>
    </row>
    <row r="3" spans="1:22" x14ac:dyDescent="0.25">
      <c r="A3" s="8" t="s">
        <v>204</v>
      </c>
      <c r="B3">
        <v>24</v>
      </c>
      <c r="C3">
        <v>40</v>
      </c>
      <c r="D3">
        <v>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7">
        <v>0</v>
      </c>
      <c r="S3" t="s">
        <v>205</v>
      </c>
      <c r="T3" t="s">
        <v>206</v>
      </c>
      <c r="U3" t="s">
        <v>161</v>
      </c>
      <c r="V3" s="4">
        <f>B$1*B3+C$1*C3+D$1*D3+E$1*E3+F$1*F3+G$1*G3+H$1*H3+I$1*I3+J$1*J3+K$1*K3+L$1*L3+M$1*M3+N$1*N3+O$1*O3+P$1*P3+Q$1*Q3+R$1*R3</f>
        <v>376.29774546600004</v>
      </c>
    </row>
    <row r="4" spans="1:22" x14ac:dyDescent="0.25">
      <c r="A4" s="8" t="s">
        <v>207</v>
      </c>
      <c r="B4">
        <v>24</v>
      </c>
      <c r="C4">
        <v>40</v>
      </c>
      <c r="D4">
        <v>0</v>
      </c>
      <c r="E4">
        <v>0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7">
        <v>0</v>
      </c>
      <c r="S4" t="s">
        <v>205</v>
      </c>
      <c r="T4" t="s">
        <v>206</v>
      </c>
      <c r="U4" t="s">
        <v>161</v>
      </c>
      <c r="V4" s="4">
        <f t="shared" ref="V4:V67" si="0">B$1*B4+C$1*C4+D$1*D4+E$1*E4+F$1*F4+G$1*G4+H$1*H4+I$1*I4+J$1*J4+K$1*K4+L$1*L4+M$1*M4+N$1*N4+O$1*O4+P$1*P4+Q$1*Q4+R$1*R4</f>
        <v>408.28757471</v>
      </c>
    </row>
    <row r="5" spans="1:22" x14ac:dyDescent="0.25">
      <c r="A5" s="8" t="s">
        <v>208</v>
      </c>
      <c r="B5">
        <v>24</v>
      </c>
      <c r="C5">
        <v>40</v>
      </c>
      <c r="D5">
        <v>0</v>
      </c>
      <c r="E5">
        <v>0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7">
        <v>0</v>
      </c>
      <c r="S5" t="s">
        <v>205</v>
      </c>
      <c r="T5" t="s">
        <v>206</v>
      </c>
      <c r="U5" t="s">
        <v>161</v>
      </c>
      <c r="V5" s="4">
        <f t="shared" si="0"/>
        <v>392.29266008799999</v>
      </c>
    </row>
    <row r="6" spans="1:22" x14ac:dyDescent="0.25">
      <c r="A6" t="s">
        <v>209</v>
      </c>
      <c r="B6">
        <v>0</v>
      </c>
      <c r="C6">
        <v>2</v>
      </c>
      <c r="D6">
        <v>0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">
        <v>82</v>
      </c>
      <c r="T6" t="s">
        <v>209</v>
      </c>
      <c r="U6" t="s">
        <v>160</v>
      </c>
      <c r="V6" s="4">
        <f t="shared" si="0"/>
        <v>34.005479324</v>
      </c>
    </row>
    <row r="7" spans="1:22" x14ac:dyDescent="0.25">
      <c r="A7" t="s">
        <v>226</v>
      </c>
      <c r="B7">
        <v>29</v>
      </c>
      <c r="C7">
        <v>48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">
        <v>210</v>
      </c>
      <c r="T7" t="s">
        <v>226</v>
      </c>
      <c r="U7" t="s">
        <v>161</v>
      </c>
      <c r="V7" s="4">
        <f t="shared" si="0"/>
        <v>428.36543116400003</v>
      </c>
    </row>
    <row r="8" spans="1:22" x14ac:dyDescent="0.25">
      <c r="A8" t="s">
        <v>211</v>
      </c>
      <c r="B8">
        <v>27</v>
      </c>
      <c r="C8">
        <v>44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">
        <v>210</v>
      </c>
      <c r="T8" t="s">
        <v>211</v>
      </c>
      <c r="U8" t="s">
        <v>161</v>
      </c>
      <c r="V8" s="4">
        <f t="shared" si="0"/>
        <v>384.33921638200002</v>
      </c>
    </row>
    <row r="9" spans="1:22" x14ac:dyDescent="0.25">
      <c r="A9" t="s">
        <v>212</v>
      </c>
      <c r="B9">
        <v>27</v>
      </c>
      <c r="C9">
        <v>47</v>
      </c>
      <c r="D9">
        <v>0</v>
      </c>
      <c r="E9">
        <v>0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">
        <v>88</v>
      </c>
      <c r="T9" t="s">
        <v>213</v>
      </c>
      <c r="U9" t="s">
        <v>160</v>
      </c>
      <c r="V9" s="4">
        <f t="shared" si="0"/>
        <v>403.35760612400003</v>
      </c>
    </row>
    <row r="10" spans="1:22" x14ac:dyDescent="0.25">
      <c r="A10" t="s">
        <v>214</v>
      </c>
      <c r="B10">
        <v>27</v>
      </c>
      <c r="C10">
        <v>45</v>
      </c>
      <c r="D10">
        <v>0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88</v>
      </c>
      <c r="T10" t="s">
        <v>215</v>
      </c>
      <c r="U10" t="s">
        <v>160</v>
      </c>
      <c r="V10" s="4">
        <f t="shared" si="0"/>
        <v>401.34195604400003</v>
      </c>
    </row>
    <row r="11" spans="1:22" x14ac:dyDescent="0.25">
      <c r="A11" t="s">
        <v>217</v>
      </c>
      <c r="B11">
        <v>20</v>
      </c>
      <c r="C11">
        <v>24</v>
      </c>
      <c r="D11">
        <v>0</v>
      </c>
      <c r="E11">
        <v>0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8</v>
      </c>
      <c r="R11">
        <v>0</v>
      </c>
      <c r="S11" s="7" t="s">
        <v>52</v>
      </c>
      <c r="T11" t="s">
        <v>52</v>
      </c>
      <c r="U11" t="s">
        <v>161</v>
      </c>
      <c r="V11" s="4">
        <f t="shared" si="0"/>
        <v>312.29044620400003</v>
      </c>
    </row>
    <row r="12" spans="1:22" x14ac:dyDescent="0.25">
      <c r="A12" t="s">
        <v>218</v>
      </c>
      <c r="B12">
        <v>45</v>
      </c>
      <c r="C12">
        <v>71</v>
      </c>
      <c r="D12">
        <v>0</v>
      </c>
      <c r="E12">
        <v>0</v>
      </c>
      <c r="F12">
        <v>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15</v>
      </c>
      <c r="R12">
        <v>0</v>
      </c>
      <c r="S12" s="7" t="s">
        <v>20</v>
      </c>
      <c r="T12" t="s">
        <v>20</v>
      </c>
      <c r="U12" t="s">
        <v>161</v>
      </c>
      <c r="V12" s="4">
        <f t="shared" si="0"/>
        <v>737.73659557199994</v>
      </c>
    </row>
    <row r="13" spans="1:22" x14ac:dyDescent="0.25">
      <c r="A13" t="s">
        <v>52</v>
      </c>
      <c r="B13">
        <v>0</v>
      </c>
      <c r="C13">
        <v>1</v>
      </c>
      <c r="D13">
        <v>0</v>
      </c>
      <c r="E13">
        <v>0</v>
      </c>
      <c r="F13">
        <v>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7" t="s">
        <v>52</v>
      </c>
      <c r="T13" t="s">
        <v>52</v>
      </c>
      <c r="U13" t="s">
        <v>160</v>
      </c>
      <c r="V13" s="4">
        <f t="shared" si="0"/>
        <v>32.997654283999999</v>
      </c>
    </row>
    <row r="14" spans="1:22" x14ac:dyDescent="0.2">
      <c r="A14" t="s">
        <v>0</v>
      </c>
      <c r="B14">
        <v>10</v>
      </c>
      <c r="C14">
        <v>19</v>
      </c>
      <c r="D14">
        <v>0</v>
      </c>
      <c r="E14">
        <v>1</v>
      </c>
      <c r="F14">
        <v>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7" t="s">
        <v>82</v>
      </c>
      <c r="T14" t="s">
        <v>0</v>
      </c>
      <c r="U14" t="s">
        <v>160</v>
      </c>
      <c r="V14" s="4">
        <f t="shared" si="0"/>
        <v>281.111066741</v>
      </c>
    </row>
    <row r="15" spans="1:22" x14ac:dyDescent="0.2">
      <c r="A15" t="s">
        <v>198</v>
      </c>
      <c r="B15">
        <v>10</v>
      </c>
      <c r="C15">
        <v>20</v>
      </c>
      <c r="D15">
        <v>0</v>
      </c>
      <c r="E15">
        <v>1</v>
      </c>
      <c r="F15">
        <v>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7" t="s">
        <v>88</v>
      </c>
      <c r="T15" t="s">
        <v>0</v>
      </c>
      <c r="U15" t="s">
        <v>160</v>
      </c>
      <c r="V15" s="4">
        <f t="shared" si="0"/>
        <v>266.12397715899999</v>
      </c>
    </row>
    <row r="16" spans="1:22" x14ac:dyDescent="0.2">
      <c r="A16" t="s">
        <v>1</v>
      </c>
      <c r="B16">
        <v>15</v>
      </c>
      <c r="C16">
        <v>26</v>
      </c>
      <c r="D16">
        <v>0</v>
      </c>
      <c r="E16">
        <v>0</v>
      </c>
      <c r="F16">
        <v>15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7" t="s">
        <v>82</v>
      </c>
      <c r="T16" t="s">
        <v>1</v>
      </c>
      <c r="U16" t="s">
        <v>160</v>
      </c>
      <c r="V16" s="4">
        <f t="shared" si="0"/>
        <v>446.12717036999999</v>
      </c>
    </row>
    <row r="17" spans="1:22" x14ac:dyDescent="0.2">
      <c r="A17" t="s">
        <v>199</v>
      </c>
      <c r="B17">
        <v>15</v>
      </c>
      <c r="C17">
        <v>27</v>
      </c>
      <c r="D17">
        <v>0</v>
      </c>
      <c r="E17">
        <v>0</v>
      </c>
      <c r="F17">
        <v>14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7" t="s">
        <v>88</v>
      </c>
      <c r="T17" t="s">
        <v>1</v>
      </c>
      <c r="U17" t="s">
        <v>160</v>
      </c>
      <c r="V17" s="4">
        <f t="shared" si="0"/>
        <v>431.14008078799998</v>
      </c>
    </row>
    <row r="18" spans="1:22" x14ac:dyDescent="0.2">
      <c r="A18" t="s">
        <v>2</v>
      </c>
      <c r="B18">
        <v>10</v>
      </c>
      <c r="C18">
        <v>19</v>
      </c>
      <c r="D18">
        <v>0</v>
      </c>
      <c r="E18">
        <v>1</v>
      </c>
      <c r="F18">
        <v>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7" t="s">
        <v>82</v>
      </c>
      <c r="T18" t="s">
        <v>2</v>
      </c>
      <c r="U18" t="s">
        <v>160</v>
      </c>
      <c r="V18" s="4">
        <f t="shared" si="0"/>
        <v>265.11615211899999</v>
      </c>
    </row>
    <row r="19" spans="1:22" x14ac:dyDescent="0.2">
      <c r="A19" t="str">
        <f>"L"&amp;A18</f>
        <v>LDGTS_DGTA</v>
      </c>
      <c r="B19">
        <f>B18</f>
        <v>10</v>
      </c>
      <c r="C19">
        <f>C18+1</f>
        <v>20</v>
      </c>
      <c r="D19">
        <f>D18</f>
        <v>0</v>
      </c>
      <c r="E19">
        <f>E18</f>
        <v>1</v>
      </c>
      <c r="F19">
        <f>F18-1</f>
        <v>6</v>
      </c>
      <c r="G19">
        <f>G18</f>
        <v>0</v>
      </c>
      <c r="H19">
        <f t="shared" ref="H19:P19" si="1">H18</f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0</v>
      </c>
      <c r="P19">
        <f t="shared" si="1"/>
        <v>0</v>
      </c>
      <c r="Q19">
        <v>0</v>
      </c>
      <c r="R19">
        <v>0</v>
      </c>
      <c r="S19" s="7" t="s">
        <v>88</v>
      </c>
      <c r="T19" t="str">
        <f>T18</f>
        <v>DGTS_DGTA</v>
      </c>
      <c r="U19" t="str">
        <f>U18</f>
        <v>DB_acyl_iteration</v>
      </c>
      <c r="V19" s="4">
        <f t="shared" si="0"/>
        <v>250.12906253700001</v>
      </c>
    </row>
    <row r="20" spans="1:22" x14ac:dyDescent="0.2">
      <c r="A20" t="s">
        <v>3</v>
      </c>
      <c r="B20">
        <v>43</v>
      </c>
      <c r="C20">
        <v>76</v>
      </c>
      <c r="D20">
        <v>0</v>
      </c>
      <c r="E20">
        <v>3</v>
      </c>
      <c r="F20">
        <v>12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7" t="s">
        <v>3</v>
      </c>
      <c r="T20" t="s">
        <v>3</v>
      </c>
      <c r="U20" t="s">
        <v>161</v>
      </c>
      <c r="V20" s="4">
        <f t="shared" si="0"/>
        <v>857.51666203100001</v>
      </c>
    </row>
    <row r="21" spans="1:22" x14ac:dyDescent="0.2">
      <c r="A21" s="1" t="s">
        <v>200</v>
      </c>
      <c r="B21">
        <v>3</v>
      </c>
      <c r="C21">
        <v>6</v>
      </c>
      <c r="D21">
        <v>0</v>
      </c>
      <c r="E21">
        <v>0</v>
      </c>
      <c r="F21">
        <v>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7" t="s">
        <v>82</v>
      </c>
      <c r="T21" t="s">
        <v>200</v>
      </c>
      <c r="U21" t="s">
        <v>160</v>
      </c>
      <c r="V21" s="4">
        <f t="shared" si="0"/>
        <v>122.02152335</v>
      </c>
    </row>
    <row r="22" spans="1:22" x14ac:dyDescent="0.2">
      <c r="A22" s="1" t="s">
        <v>201</v>
      </c>
      <c r="B22">
        <v>3</v>
      </c>
      <c r="C22">
        <v>7</v>
      </c>
      <c r="D22">
        <v>0</v>
      </c>
      <c r="E22">
        <v>0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7" t="s">
        <v>88</v>
      </c>
      <c r="T22" t="s">
        <v>201</v>
      </c>
      <c r="U22" t="s">
        <v>160</v>
      </c>
      <c r="V22" s="4">
        <f t="shared" si="0"/>
        <v>107.034433768</v>
      </c>
    </row>
    <row r="23" spans="1:22" x14ac:dyDescent="0.2">
      <c r="A23" s="8" t="s">
        <v>202</v>
      </c>
      <c r="B23">
        <v>40</v>
      </c>
      <c r="C23">
        <v>52</v>
      </c>
      <c r="D23">
        <v>0</v>
      </c>
      <c r="E23">
        <v>0</v>
      </c>
      <c r="F23">
        <v>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t="s">
        <v>203</v>
      </c>
      <c r="T23" t="s">
        <v>203</v>
      </c>
      <c r="U23" t="s">
        <v>161</v>
      </c>
      <c r="V23" s="4">
        <f t="shared" si="0"/>
        <v>596.38656056800005</v>
      </c>
    </row>
    <row r="24" spans="1:22" x14ac:dyDescent="0.2">
      <c r="A24" t="s">
        <v>4</v>
      </c>
      <c r="B24">
        <v>5</v>
      </c>
      <c r="C24">
        <v>12</v>
      </c>
      <c r="D24">
        <v>0</v>
      </c>
      <c r="E24">
        <v>1</v>
      </c>
      <c r="F24">
        <v>8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7" t="s">
        <v>82</v>
      </c>
      <c r="T24" t="s">
        <v>4</v>
      </c>
      <c r="U24" t="s">
        <v>160</v>
      </c>
      <c r="V24" s="4">
        <f t="shared" si="0"/>
        <v>245.03005297300001</v>
      </c>
    </row>
    <row r="25" spans="1:22" x14ac:dyDescent="0.2">
      <c r="A25" t="str">
        <f>"L"&amp;A24</f>
        <v>LPE</v>
      </c>
      <c r="B25">
        <f>B24</f>
        <v>5</v>
      </c>
      <c r="C25">
        <f>C24+1</f>
        <v>13</v>
      </c>
      <c r="D25">
        <f>D24</f>
        <v>0</v>
      </c>
      <c r="E25">
        <f>E24</f>
        <v>1</v>
      </c>
      <c r="F25">
        <f>F24-1</f>
        <v>7</v>
      </c>
      <c r="G25">
        <f>G24</f>
        <v>1</v>
      </c>
      <c r="H25">
        <f t="shared" ref="H25:P25" si="2">H24</f>
        <v>0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v>0</v>
      </c>
      <c r="R25">
        <v>0</v>
      </c>
      <c r="S25" s="7" t="s">
        <v>88</v>
      </c>
      <c r="T25" t="str">
        <f>T24</f>
        <v>PE</v>
      </c>
      <c r="U25" t="str">
        <f>U24</f>
        <v>DB_acyl_iteration</v>
      </c>
      <c r="V25" s="4">
        <f t="shared" si="0"/>
        <v>230.042963391</v>
      </c>
    </row>
    <row r="26" spans="1:22" x14ac:dyDescent="0.2">
      <c r="A26" t="s">
        <v>5</v>
      </c>
      <c r="B26">
        <v>6</v>
      </c>
      <c r="C26">
        <v>13</v>
      </c>
      <c r="D26">
        <v>0</v>
      </c>
      <c r="E26">
        <v>0</v>
      </c>
      <c r="F26">
        <v>10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7" t="s">
        <v>82</v>
      </c>
      <c r="T26" t="s">
        <v>5</v>
      </c>
      <c r="U26" t="s">
        <v>160</v>
      </c>
      <c r="V26" s="4">
        <f t="shared" si="0"/>
        <v>276.024633252</v>
      </c>
    </row>
    <row r="27" spans="1:22" x14ac:dyDescent="0.2">
      <c r="A27" t="str">
        <f>"L"&amp;A26</f>
        <v>LPG</v>
      </c>
      <c r="B27">
        <f>B26</f>
        <v>6</v>
      </c>
      <c r="C27">
        <f>C26+1</f>
        <v>14</v>
      </c>
      <c r="D27">
        <f>D26</f>
        <v>0</v>
      </c>
      <c r="E27">
        <f>E26</f>
        <v>0</v>
      </c>
      <c r="F27">
        <f>F26-1</f>
        <v>9</v>
      </c>
      <c r="G27">
        <f>G26</f>
        <v>1</v>
      </c>
      <c r="H27">
        <f t="shared" ref="H27:P27" si="3">H26</f>
        <v>0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v>0</v>
      </c>
      <c r="R27">
        <v>0</v>
      </c>
      <c r="S27" s="7" t="s">
        <v>88</v>
      </c>
      <c r="T27" t="str">
        <f>T26</f>
        <v>PG</v>
      </c>
      <c r="U27" t="str">
        <f>U26</f>
        <v>DB_acyl_iteration</v>
      </c>
      <c r="V27" s="4">
        <f t="shared" si="0"/>
        <v>261.03754366999999</v>
      </c>
    </row>
    <row r="28" spans="1:22" x14ac:dyDescent="0.2">
      <c r="A28" t="s">
        <v>6</v>
      </c>
      <c r="B28">
        <v>8</v>
      </c>
      <c r="C28">
        <v>18</v>
      </c>
      <c r="D28">
        <v>0</v>
      </c>
      <c r="E28">
        <v>1</v>
      </c>
      <c r="F28">
        <v>8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7" t="s">
        <v>82</v>
      </c>
      <c r="T28" t="s">
        <v>6</v>
      </c>
      <c r="U28" t="s">
        <v>160</v>
      </c>
      <c r="V28" s="4">
        <f t="shared" si="0"/>
        <v>287.07700321300001</v>
      </c>
    </row>
    <row r="29" spans="1:22" x14ac:dyDescent="0.2">
      <c r="A29" t="s">
        <v>87</v>
      </c>
      <c r="B29">
        <v>8</v>
      </c>
      <c r="C29">
        <v>19</v>
      </c>
      <c r="D29">
        <v>0</v>
      </c>
      <c r="E29">
        <v>1</v>
      </c>
      <c r="F29">
        <v>7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7" t="s">
        <v>88</v>
      </c>
      <c r="T29" t="s">
        <v>87</v>
      </c>
      <c r="U29" t="s">
        <v>160</v>
      </c>
      <c r="V29" s="4">
        <f t="shared" si="0"/>
        <v>272.089913631</v>
      </c>
    </row>
    <row r="30" spans="1:22" x14ac:dyDescent="0.2">
      <c r="A30" t="s">
        <v>7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7" t="s">
        <v>7</v>
      </c>
      <c r="T30" t="s">
        <v>7</v>
      </c>
      <c r="U30" t="s">
        <v>160</v>
      </c>
      <c r="V30" s="4">
        <f t="shared" si="0"/>
        <v>15.994914622</v>
      </c>
    </row>
    <row r="31" spans="1:22" x14ac:dyDescent="0.2">
      <c r="A31" t="s">
        <v>8</v>
      </c>
      <c r="B31">
        <v>9</v>
      </c>
      <c r="C31">
        <v>16</v>
      </c>
      <c r="D31">
        <v>0</v>
      </c>
      <c r="E31">
        <v>0</v>
      </c>
      <c r="F31">
        <v>12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7" t="s">
        <v>82</v>
      </c>
      <c r="T31" s="7" t="s">
        <v>8</v>
      </c>
      <c r="U31" t="s">
        <v>160</v>
      </c>
      <c r="V31" s="4">
        <f t="shared" si="0"/>
        <v>348.03624679400002</v>
      </c>
    </row>
    <row r="32" spans="1:22" x14ac:dyDescent="0.2">
      <c r="A32" t="str">
        <f>"L"&amp;A31</f>
        <v>LSQDG</v>
      </c>
      <c r="B32">
        <f>B31</f>
        <v>9</v>
      </c>
      <c r="C32">
        <f>C31+1</f>
        <v>17</v>
      </c>
      <c r="D32">
        <f>D31</f>
        <v>0</v>
      </c>
      <c r="E32">
        <f>E31</f>
        <v>0</v>
      </c>
      <c r="F32">
        <f>F31-1</f>
        <v>11</v>
      </c>
      <c r="G32">
        <f>G31</f>
        <v>0</v>
      </c>
      <c r="H32">
        <f t="shared" ref="H32:P32" si="4">H31</f>
        <v>1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v>0</v>
      </c>
      <c r="R32">
        <v>0</v>
      </c>
      <c r="S32" s="7" t="s">
        <v>88</v>
      </c>
      <c r="T32" t="str">
        <f>T31</f>
        <v>SQDG</v>
      </c>
      <c r="U32" t="str">
        <f>U31</f>
        <v>DB_acyl_iteration</v>
      </c>
      <c r="V32" s="4">
        <f t="shared" si="0"/>
        <v>333.04915721200001</v>
      </c>
    </row>
    <row r="33" spans="1:22" x14ac:dyDescent="0.2">
      <c r="A33" t="s">
        <v>58</v>
      </c>
      <c r="B33">
        <v>55</v>
      </c>
      <c r="C33">
        <v>72</v>
      </c>
      <c r="D33">
        <v>0</v>
      </c>
      <c r="E33">
        <v>4</v>
      </c>
      <c r="F33">
        <v>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 s="7" t="s">
        <v>57</v>
      </c>
      <c r="T33" t="s">
        <v>57</v>
      </c>
      <c r="U33" t="s">
        <v>161</v>
      </c>
      <c r="V33" s="4">
        <f t="shared" si="0"/>
        <v>892.53531701000009</v>
      </c>
    </row>
    <row r="34" spans="1:22" x14ac:dyDescent="0.2">
      <c r="A34" t="s">
        <v>9</v>
      </c>
      <c r="B34">
        <v>9</v>
      </c>
      <c r="C34">
        <v>16</v>
      </c>
      <c r="D34">
        <v>0</v>
      </c>
      <c r="E34">
        <v>0</v>
      </c>
      <c r="F34">
        <v>10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7" t="s">
        <v>82</v>
      </c>
      <c r="T34" s="7" t="s">
        <v>9</v>
      </c>
      <c r="U34" t="s">
        <v>160</v>
      </c>
      <c r="V34" s="4">
        <f t="shared" si="0"/>
        <v>284.07434685999999</v>
      </c>
    </row>
    <row r="35" spans="1:22" x14ac:dyDescent="0.2">
      <c r="A35" t="str">
        <f>"L"&amp;A34</f>
        <v>LMGDG</v>
      </c>
      <c r="B35">
        <f>B34</f>
        <v>9</v>
      </c>
      <c r="C35">
        <f>C34+1</f>
        <v>17</v>
      </c>
      <c r="D35">
        <f>D34</f>
        <v>0</v>
      </c>
      <c r="E35">
        <f>E34</f>
        <v>0</v>
      </c>
      <c r="F35">
        <f>F34-1</f>
        <v>9</v>
      </c>
      <c r="G35">
        <f>G34</f>
        <v>0</v>
      </c>
      <c r="H35">
        <f t="shared" ref="H35:P35" si="5">H34</f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5"/>
        <v>0</v>
      </c>
      <c r="P35">
        <f t="shared" si="5"/>
        <v>0</v>
      </c>
      <c r="Q35">
        <v>0</v>
      </c>
      <c r="R35">
        <v>0</v>
      </c>
      <c r="S35" s="7" t="s">
        <v>88</v>
      </c>
      <c r="T35" t="str">
        <f>T34</f>
        <v>MGDG</v>
      </c>
      <c r="U35" t="str">
        <f>U34</f>
        <v>DB_acyl_iteration</v>
      </c>
      <c r="V35" s="4">
        <f t="shared" si="0"/>
        <v>269.08725727800004</v>
      </c>
    </row>
    <row r="36" spans="1:22" x14ac:dyDescent="0.2">
      <c r="A36" t="s">
        <v>42</v>
      </c>
      <c r="B36">
        <v>2</v>
      </c>
      <c r="C36">
        <v>3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7" t="s">
        <v>152</v>
      </c>
      <c r="U36" t="s">
        <v>152</v>
      </c>
      <c r="V36" s="4">
        <f t="shared" si="0"/>
        <v>41.026549125000003</v>
      </c>
    </row>
    <row r="37" spans="1:22" x14ac:dyDescent="0.2">
      <c r="A37" t="s">
        <v>40</v>
      </c>
      <c r="B37">
        <v>2</v>
      </c>
      <c r="C37">
        <v>3</v>
      </c>
      <c r="D37">
        <v>0</v>
      </c>
      <c r="E37">
        <v>0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7" t="s">
        <v>152</v>
      </c>
      <c r="U37" t="s">
        <v>152</v>
      </c>
      <c r="V37" s="4">
        <f t="shared" si="0"/>
        <v>59.013304364</v>
      </c>
    </row>
    <row r="38" spans="1:22" x14ac:dyDescent="0.2">
      <c r="A38" s="1" t="s">
        <v>10</v>
      </c>
      <c r="B38">
        <v>0</v>
      </c>
      <c r="C38">
        <v>-1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7" t="s">
        <v>153</v>
      </c>
      <c r="U38" t="s">
        <v>153</v>
      </c>
      <c r="V38" s="4">
        <f t="shared" si="0"/>
        <v>-1.00727646009076</v>
      </c>
    </row>
    <row r="39" spans="1:22" x14ac:dyDescent="0.2">
      <c r="A39" s="1" t="s">
        <v>11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 s="7" t="s">
        <v>153</v>
      </c>
      <c r="U39" t="s">
        <v>153</v>
      </c>
      <c r="V39" s="4">
        <f t="shared" si="0"/>
        <v>59.013852943909242</v>
      </c>
    </row>
    <row r="40" spans="1:22" x14ac:dyDescent="0.2">
      <c r="A40" s="1" t="s">
        <v>12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7" t="s">
        <v>153</v>
      </c>
      <c r="U40" t="s">
        <v>153</v>
      </c>
      <c r="V40" s="4">
        <f t="shared" si="0"/>
        <v>34.969401286909246</v>
      </c>
    </row>
    <row r="41" spans="1:22" x14ac:dyDescent="0.2">
      <c r="A41" s="1" t="s">
        <v>13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2</v>
      </c>
      <c r="J41">
        <v>1</v>
      </c>
      <c r="K41">
        <v>0</v>
      </c>
      <c r="L41">
        <v>1</v>
      </c>
      <c r="M41">
        <v>0</v>
      </c>
      <c r="N41">
        <v>2</v>
      </c>
      <c r="O41">
        <v>0</v>
      </c>
      <c r="P41">
        <v>0</v>
      </c>
      <c r="Q41">
        <v>0</v>
      </c>
      <c r="R41">
        <v>0</v>
      </c>
      <c r="S41" s="7" t="s">
        <v>153</v>
      </c>
      <c r="U41" t="s">
        <v>153</v>
      </c>
      <c r="V41" s="4">
        <f t="shared" si="0"/>
        <v>198.97555001490923</v>
      </c>
    </row>
    <row r="42" spans="1:22" x14ac:dyDescent="0.2">
      <c r="A42" s="1" t="s">
        <v>14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0</v>
      </c>
      <c r="K42">
        <v>0</v>
      </c>
      <c r="L42">
        <v>1</v>
      </c>
      <c r="M42">
        <v>0</v>
      </c>
      <c r="N42">
        <v>3</v>
      </c>
      <c r="O42">
        <v>0</v>
      </c>
      <c r="P42">
        <v>0</v>
      </c>
      <c r="Q42">
        <v>0</v>
      </c>
      <c r="R42">
        <v>0</v>
      </c>
      <c r="S42" s="7" t="s">
        <v>153</v>
      </c>
      <c r="U42" t="s">
        <v>153</v>
      </c>
      <c r="V42" s="4">
        <f t="shared" si="0"/>
        <v>223.02000167190926</v>
      </c>
    </row>
    <row r="43" spans="1:22" x14ac:dyDescent="0.2">
      <c r="A43" s="1" t="s">
        <v>81</v>
      </c>
      <c r="B43">
        <v>0</v>
      </c>
      <c r="C43">
        <v>-1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 s="7" t="s">
        <v>153</v>
      </c>
      <c r="U43" t="s">
        <v>153</v>
      </c>
      <c r="V43" s="4">
        <f t="shared" si="0"/>
        <v>80.995797903909235</v>
      </c>
    </row>
    <row r="44" spans="1:22" x14ac:dyDescent="0.2">
      <c r="A44" s="1" t="s">
        <v>15</v>
      </c>
      <c r="B44">
        <v>0</v>
      </c>
      <c r="C44">
        <v>-2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7" t="s">
        <v>153</v>
      </c>
      <c r="U44" t="s">
        <v>153</v>
      </c>
      <c r="V44" s="4">
        <f t="shared" si="0"/>
        <v>36.948605360909241</v>
      </c>
    </row>
    <row r="45" spans="1:22" x14ac:dyDescent="0.2">
      <c r="A45" s="1" t="s">
        <v>16</v>
      </c>
      <c r="B45">
        <v>0</v>
      </c>
      <c r="C45">
        <v>-2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7" t="s">
        <v>153</v>
      </c>
      <c r="U45" t="s">
        <v>153</v>
      </c>
      <c r="V45" s="4">
        <f t="shared" si="0"/>
        <v>20.974668499909239</v>
      </c>
    </row>
    <row r="46" spans="1:22" x14ac:dyDescent="0.2">
      <c r="A46" s="1" t="s">
        <v>17</v>
      </c>
      <c r="B46">
        <v>0</v>
      </c>
      <c r="C46">
        <v>-1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7" t="s">
        <v>153</v>
      </c>
      <c r="U46" t="s">
        <v>153</v>
      </c>
      <c r="V46" s="4">
        <f t="shared" si="0"/>
        <v>56.951346246909246</v>
      </c>
    </row>
    <row r="47" spans="1:22" x14ac:dyDescent="0.2">
      <c r="A47" s="1" t="s">
        <v>18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0</v>
      </c>
      <c r="L47">
        <v>1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 s="7" t="s">
        <v>153</v>
      </c>
      <c r="U47" t="s">
        <v>153</v>
      </c>
      <c r="V47" s="4">
        <f t="shared" si="0"/>
        <v>116.97247565090925</v>
      </c>
    </row>
    <row r="48" spans="1:22" x14ac:dyDescent="0.2">
      <c r="A48" s="1" t="s">
        <v>19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1</v>
      </c>
      <c r="M48">
        <v>0</v>
      </c>
      <c r="N48">
        <v>2</v>
      </c>
      <c r="O48">
        <v>0</v>
      </c>
      <c r="P48">
        <v>0</v>
      </c>
      <c r="Q48">
        <v>0</v>
      </c>
      <c r="R48">
        <v>0</v>
      </c>
      <c r="S48" s="7" t="s">
        <v>153</v>
      </c>
      <c r="U48" t="s">
        <v>153</v>
      </c>
      <c r="V48" s="4">
        <f t="shared" si="0"/>
        <v>141.01692730790924</v>
      </c>
    </row>
    <row r="49" spans="1:22" x14ac:dyDescent="0.2">
      <c r="A49" s="3" t="s">
        <v>21</v>
      </c>
      <c r="B49">
        <v>0</v>
      </c>
      <c r="C49">
        <v>-1</v>
      </c>
      <c r="D49">
        <v>0</v>
      </c>
      <c r="E49">
        <v>0</v>
      </c>
      <c r="F49">
        <v>0</v>
      </c>
      <c r="G49">
        <v>0</v>
      </c>
      <c r="H49">
        <v>0</v>
      </c>
      <c r="I49">
        <v>2</v>
      </c>
      <c r="J49">
        <v>0</v>
      </c>
      <c r="K49">
        <v>0</v>
      </c>
      <c r="L49">
        <v>-1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s="7" t="s">
        <v>154</v>
      </c>
      <c r="U49" t="s">
        <v>154</v>
      </c>
      <c r="V49" s="4">
        <f t="shared" si="0"/>
        <v>44.971166380090757</v>
      </c>
    </row>
    <row r="50" spans="1:22" x14ac:dyDescent="0.2">
      <c r="A50" s="3" t="s">
        <v>22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-1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7" t="s">
        <v>154</v>
      </c>
      <c r="U50" t="s">
        <v>154</v>
      </c>
      <c r="V50" s="4">
        <f t="shared" si="0"/>
        <v>1.00727646009076</v>
      </c>
    </row>
    <row r="51" spans="1:22" x14ac:dyDescent="0.2">
      <c r="A51" s="3" t="s">
        <v>23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-1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7" t="s">
        <v>154</v>
      </c>
      <c r="U51" t="s">
        <v>154</v>
      </c>
      <c r="V51" s="4">
        <f t="shared" si="0"/>
        <v>38.963158281090756</v>
      </c>
    </row>
    <row r="52" spans="1:22" x14ac:dyDescent="0.2">
      <c r="A52" s="3" t="s">
        <v>24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-1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s="7" t="s">
        <v>154</v>
      </c>
      <c r="U52" t="s">
        <v>154</v>
      </c>
      <c r="V52" s="4">
        <f t="shared" si="0"/>
        <v>22.989221420090761</v>
      </c>
    </row>
    <row r="53" spans="1:22" x14ac:dyDescent="0.2">
      <c r="A53" s="3" t="s">
        <v>25</v>
      </c>
      <c r="B53">
        <v>0</v>
      </c>
      <c r="C53">
        <v>4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-1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 s="7" t="s">
        <v>154</v>
      </c>
      <c r="U53" t="s">
        <v>154</v>
      </c>
      <c r="V53" s="4">
        <f t="shared" si="0"/>
        <v>59.060374710090763</v>
      </c>
    </row>
    <row r="54" spans="1:22" x14ac:dyDescent="0.2">
      <c r="A54" s="3" t="s">
        <v>29</v>
      </c>
      <c r="B54">
        <v>0</v>
      </c>
      <c r="C54">
        <v>4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-1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7" t="s">
        <v>154</v>
      </c>
      <c r="U54" t="s">
        <v>154</v>
      </c>
      <c r="V54" s="4">
        <f t="shared" si="0"/>
        <v>18.03382558509076</v>
      </c>
    </row>
    <row r="55" spans="1:22" x14ac:dyDescent="0.2">
      <c r="A55" s="3" t="s">
        <v>26</v>
      </c>
      <c r="B55">
        <v>2</v>
      </c>
      <c r="C55">
        <v>3</v>
      </c>
      <c r="D55">
        <v>0</v>
      </c>
      <c r="E55">
        <v>0</v>
      </c>
      <c r="F55">
        <v>2</v>
      </c>
      <c r="G55">
        <v>0</v>
      </c>
      <c r="H55">
        <v>0</v>
      </c>
      <c r="I55">
        <v>2</v>
      </c>
      <c r="J55">
        <v>0</v>
      </c>
      <c r="K55">
        <v>0</v>
      </c>
      <c r="L55">
        <v>-1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7" t="s">
        <v>154</v>
      </c>
      <c r="U55" t="s">
        <v>154</v>
      </c>
      <c r="V55" s="4">
        <f t="shared" si="0"/>
        <v>104.99229578409077</v>
      </c>
    </row>
    <row r="56" spans="1:22" x14ac:dyDescent="0.2">
      <c r="A56" s="3" t="s">
        <v>27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1</v>
      </c>
      <c r="K56">
        <v>0</v>
      </c>
      <c r="L56">
        <v>-1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s="7" t="s">
        <v>154</v>
      </c>
      <c r="U56" t="s">
        <v>154</v>
      </c>
      <c r="V56" s="4">
        <f t="shared" si="0"/>
        <v>80.947844127090775</v>
      </c>
    </row>
    <row r="57" spans="1:22" x14ac:dyDescent="0.2">
      <c r="A57" s="3" t="s">
        <v>28</v>
      </c>
      <c r="B57">
        <v>4</v>
      </c>
      <c r="C57">
        <v>10</v>
      </c>
      <c r="D57">
        <v>0</v>
      </c>
      <c r="E57">
        <v>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-1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s="7" t="s">
        <v>154</v>
      </c>
      <c r="U57" t="s">
        <v>154</v>
      </c>
      <c r="V57" s="4">
        <f t="shared" si="0"/>
        <v>100.08692383509077</v>
      </c>
    </row>
    <row r="58" spans="1:22" x14ac:dyDescent="0.2">
      <c r="A58" s="1" t="s">
        <v>20</v>
      </c>
      <c r="B58">
        <v>3</v>
      </c>
      <c r="C58">
        <v>5</v>
      </c>
      <c r="D58">
        <v>0</v>
      </c>
      <c r="E58">
        <v>0</v>
      </c>
      <c r="F58">
        <v>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s="7" t="s">
        <v>20</v>
      </c>
      <c r="T58" t="s">
        <v>20</v>
      </c>
      <c r="U58" t="s">
        <v>160</v>
      </c>
      <c r="V58" s="4">
        <f t="shared" si="0"/>
        <v>137.00861293200001</v>
      </c>
    </row>
    <row r="59" spans="1:22" x14ac:dyDescent="0.2">
      <c r="A59" s="2" t="s">
        <v>59</v>
      </c>
      <c r="B59">
        <v>46</v>
      </c>
      <c r="C59">
        <v>64</v>
      </c>
      <c r="D59">
        <v>0</v>
      </c>
      <c r="E59">
        <v>0</v>
      </c>
      <c r="F59">
        <v>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s="7" t="s">
        <v>57</v>
      </c>
      <c r="T59" t="s">
        <v>57</v>
      </c>
      <c r="U59" t="s">
        <v>161</v>
      </c>
      <c r="V59" s="4">
        <f t="shared" si="0"/>
        <v>744.46011953599998</v>
      </c>
    </row>
    <row r="60" spans="1:22" x14ac:dyDescent="0.2">
      <c r="A60" s="2" t="s">
        <v>60</v>
      </c>
      <c r="B60">
        <v>48</v>
      </c>
      <c r="C60">
        <v>68</v>
      </c>
      <c r="D60">
        <v>0</v>
      </c>
      <c r="E60">
        <v>0</v>
      </c>
      <c r="F60">
        <v>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s="7" t="s">
        <v>57</v>
      </c>
      <c r="T60" t="s">
        <v>57</v>
      </c>
      <c r="U60" t="s">
        <v>161</v>
      </c>
      <c r="V60" s="4">
        <f t="shared" si="0"/>
        <v>772.49141969599998</v>
      </c>
    </row>
    <row r="61" spans="1:22" x14ac:dyDescent="0.2">
      <c r="A61" s="2" t="s">
        <v>61</v>
      </c>
      <c r="B61">
        <v>40</v>
      </c>
      <c r="C61">
        <v>52</v>
      </c>
      <c r="D61">
        <v>0</v>
      </c>
      <c r="E61">
        <v>0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7" t="s">
        <v>57</v>
      </c>
      <c r="T61" t="s">
        <v>57</v>
      </c>
      <c r="U61" t="s">
        <v>161</v>
      </c>
      <c r="V61" s="4">
        <f t="shared" si="0"/>
        <v>564.39673132400003</v>
      </c>
    </row>
    <row r="62" spans="1:22" x14ac:dyDescent="0.2">
      <c r="A62" s="2" t="s">
        <v>62</v>
      </c>
      <c r="B62">
        <v>40</v>
      </c>
      <c r="C62">
        <v>56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s="7" t="s">
        <v>57</v>
      </c>
      <c r="T62" t="s">
        <v>57</v>
      </c>
      <c r="U62" t="s">
        <v>161</v>
      </c>
      <c r="V62" s="4">
        <f t="shared" si="0"/>
        <v>536.43820224000001</v>
      </c>
    </row>
    <row r="63" spans="1:22" x14ac:dyDescent="0.2">
      <c r="A63" s="2" t="s">
        <v>63</v>
      </c>
      <c r="B63">
        <v>40</v>
      </c>
      <c r="C63">
        <v>56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s="7" t="s">
        <v>57</v>
      </c>
      <c r="T63" t="s">
        <v>57</v>
      </c>
      <c r="U63" t="s">
        <v>161</v>
      </c>
      <c r="V63" s="4">
        <f t="shared" si="0"/>
        <v>536.43820224000001</v>
      </c>
    </row>
    <row r="64" spans="1:22" x14ac:dyDescent="0.2">
      <c r="A64" s="2" t="s">
        <v>64</v>
      </c>
      <c r="B64">
        <v>55</v>
      </c>
      <c r="C64">
        <v>70</v>
      </c>
      <c r="D64">
        <v>0</v>
      </c>
      <c r="E64">
        <v>4</v>
      </c>
      <c r="F64">
        <v>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 s="7" t="s">
        <v>57</v>
      </c>
      <c r="T64" t="s">
        <v>57</v>
      </c>
      <c r="U64" t="s">
        <v>161</v>
      </c>
      <c r="V64" s="4">
        <f t="shared" si="0"/>
        <v>906.5145815520001</v>
      </c>
    </row>
    <row r="65" spans="1:23" x14ac:dyDescent="0.2">
      <c r="A65" s="2" t="s">
        <v>65</v>
      </c>
      <c r="B65">
        <v>35</v>
      </c>
      <c r="C65">
        <v>28</v>
      </c>
      <c r="D65">
        <v>0</v>
      </c>
      <c r="E65">
        <v>4</v>
      </c>
      <c r="F65">
        <v>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 s="7" t="s">
        <v>57</v>
      </c>
      <c r="T65" t="s">
        <v>57</v>
      </c>
      <c r="U65" t="s">
        <v>161</v>
      </c>
      <c r="V65" s="4">
        <f t="shared" si="0"/>
        <v>608.19101525000008</v>
      </c>
    </row>
    <row r="66" spans="1:23" x14ac:dyDescent="0.2">
      <c r="A66" s="2" t="s">
        <v>66</v>
      </c>
      <c r="B66">
        <v>36</v>
      </c>
      <c r="C66">
        <v>28</v>
      </c>
      <c r="D66">
        <v>0</v>
      </c>
      <c r="E66">
        <v>4</v>
      </c>
      <c r="F66">
        <v>7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 s="7" t="s">
        <v>57</v>
      </c>
      <c r="T66" t="s">
        <v>57</v>
      </c>
      <c r="U66" t="s">
        <v>161</v>
      </c>
      <c r="V66" s="4">
        <f t="shared" si="0"/>
        <v>652.18084449399998</v>
      </c>
    </row>
    <row r="67" spans="1:23" x14ac:dyDescent="0.2">
      <c r="A67" s="2" t="s">
        <v>67</v>
      </c>
      <c r="B67">
        <v>35</v>
      </c>
      <c r="C67">
        <v>34</v>
      </c>
      <c r="D67">
        <v>0</v>
      </c>
      <c r="E67">
        <v>4</v>
      </c>
      <c r="F67">
        <v>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 s="7" t="s">
        <v>57</v>
      </c>
      <c r="T67" t="s">
        <v>57</v>
      </c>
      <c r="U67" t="s">
        <v>161</v>
      </c>
      <c r="V67" s="4">
        <f t="shared" si="0"/>
        <v>614.23796548999997</v>
      </c>
    </row>
    <row r="68" spans="1:23" x14ac:dyDescent="0.2">
      <c r="A68" s="2" t="s">
        <v>68</v>
      </c>
      <c r="B68">
        <v>40</v>
      </c>
      <c r="C68">
        <v>54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s="7" t="s">
        <v>57</v>
      </c>
      <c r="T68" t="s">
        <v>57</v>
      </c>
      <c r="U68" t="s">
        <v>161</v>
      </c>
      <c r="V68" s="4">
        <f t="shared" ref="V68:V131" si="6">B$1*B68+C$1*C68+D$1*D68+E$1*E68+F$1*F68+G$1*G68+H$1*H68+I$1*I68+J$1*J68+K$1*K68+L$1*L68+M$1*M68+N$1*N68+O$1*O68+P$1*P68+Q$1*Q68+R$1*R68</f>
        <v>550.41746678200002</v>
      </c>
    </row>
    <row r="69" spans="1:23" x14ac:dyDescent="0.2">
      <c r="A69" s="2" t="s">
        <v>69</v>
      </c>
      <c r="B69">
        <v>40</v>
      </c>
      <c r="C69">
        <v>54</v>
      </c>
      <c r="D69">
        <v>0</v>
      </c>
      <c r="E69">
        <v>0</v>
      </c>
      <c r="F69">
        <v>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s="7" t="s">
        <v>57</v>
      </c>
      <c r="T69" t="s">
        <v>57</v>
      </c>
      <c r="U69" t="s">
        <v>161</v>
      </c>
      <c r="V69" s="4">
        <f t="shared" si="6"/>
        <v>582.40729602600004</v>
      </c>
    </row>
    <row r="70" spans="1:23" x14ac:dyDescent="0.2">
      <c r="A70" s="2" t="s">
        <v>70</v>
      </c>
      <c r="B70">
        <v>40</v>
      </c>
      <c r="C70">
        <v>54</v>
      </c>
      <c r="D70">
        <v>0</v>
      </c>
      <c r="E70">
        <v>0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s="7" t="s">
        <v>57</v>
      </c>
      <c r="T70" t="s">
        <v>57</v>
      </c>
      <c r="U70" t="s">
        <v>161</v>
      </c>
      <c r="V70" s="4">
        <f t="shared" si="6"/>
        <v>566.41238140400003</v>
      </c>
    </row>
    <row r="71" spans="1:23" x14ac:dyDescent="0.2">
      <c r="A71" s="2" t="s">
        <v>71</v>
      </c>
      <c r="B71">
        <v>40</v>
      </c>
      <c r="C71">
        <v>54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7" t="s">
        <v>57</v>
      </c>
      <c r="T71" t="s">
        <v>57</v>
      </c>
      <c r="U71" t="s">
        <v>161</v>
      </c>
      <c r="V71" s="4">
        <f t="shared" si="6"/>
        <v>550.41746678200002</v>
      </c>
    </row>
    <row r="72" spans="1:23" x14ac:dyDescent="0.2">
      <c r="A72" s="2" t="s">
        <v>72</v>
      </c>
      <c r="B72">
        <v>42</v>
      </c>
      <c r="C72">
        <v>58</v>
      </c>
      <c r="D72">
        <v>0</v>
      </c>
      <c r="E72">
        <v>0</v>
      </c>
      <c r="F72">
        <v>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7" t="s">
        <v>57</v>
      </c>
      <c r="T72" t="s">
        <v>57</v>
      </c>
      <c r="U72" t="s">
        <v>161</v>
      </c>
      <c r="V72" s="4">
        <f t="shared" si="6"/>
        <v>658.42334005199996</v>
      </c>
    </row>
    <row r="73" spans="1:23" x14ac:dyDescent="0.2">
      <c r="A73" s="2" t="s">
        <v>73</v>
      </c>
      <c r="B73">
        <v>40</v>
      </c>
      <c r="C73">
        <v>56</v>
      </c>
      <c r="D73">
        <v>0</v>
      </c>
      <c r="E73">
        <v>0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s="7" t="s">
        <v>57</v>
      </c>
      <c r="T73" t="s">
        <v>57</v>
      </c>
      <c r="U73" t="s">
        <v>161</v>
      </c>
      <c r="V73" s="4">
        <f t="shared" si="6"/>
        <v>568.42803148400003</v>
      </c>
      <c r="W73" s="4"/>
    </row>
    <row r="74" spans="1:23" x14ac:dyDescent="0.2">
      <c r="A74" s="2" t="s">
        <v>74</v>
      </c>
      <c r="B74">
        <v>40</v>
      </c>
      <c r="C74">
        <v>56</v>
      </c>
      <c r="D74">
        <v>0</v>
      </c>
      <c r="E74">
        <v>0</v>
      </c>
      <c r="F74">
        <v>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7" t="s">
        <v>57</v>
      </c>
      <c r="T74" s="1" t="s">
        <v>57</v>
      </c>
      <c r="U74" t="s">
        <v>161</v>
      </c>
      <c r="V74" s="4">
        <f t="shared" si="6"/>
        <v>600.41786072800005</v>
      </c>
      <c r="W74" s="4"/>
    </row>
    <row r="75" spans="1:23" x14ac:dyDescent="0.2">
      <c r="A75" s="2" t="s">
        <v>75</v>
      </c>
      <c r="B75">
        <v>39</v>
      </c>
      <c r="C75">
        <v>50</v>
      </c>
      <c r="D75">
        <v>0</v>
      </c>
      <c r="E75">
        <v>0</v>
      </c>
      <c r="F75">
        <v>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s="7" t="s">
        <v>57</v>
      </c>
      <c r="T75" s="1" t="s">
        <v>57</v>
      </c>
      <c r="U75" t="s">
        <v>161</v>
      </c>
      <c r="V75" s="4">
        <f t="shared" si="6"/>
        <v>630.35565435399997</v>
      </c>
      <c r="W75" s="4"/>
    </row>
    <row r="76" spans="1:23" x14ac:dyDescent="0.2">
      <c r="A76" s="2" t="s">
        <v>76</v>
      </c>
      <c r="B76">
        <v>55</v>
      </c>
      <c r="C76">
        <v>74</v>
      </c>
      <c r="D76">
        <v>0</v>
      </c>
      <c r="E76">
        <v>4</v>
      </c>
      <c r="F76">
        <v>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s="7" t="s">
        <v>57</v>
      </c>
      <c r="T76" s="1" t="s">
        <v>57</v>
      </c>
      <c r="U76" t="s">
        <v>161</v>
      </c>
      <c r="V76" s="4">
        <f t="shared" si="6"/>
        <v>870.56592208999996</v>
      </c>
      <c r="W76" s="4"/>
    </row>
    <row r="77" spans="1:23" x14ac:dyDescent="0.2">
      <c r="A77" s="2" t="s">
        <v>77</v>
      </c>
      <c r="B77">
        <v>40</v>
      </c>
      <c r="C77">
        <v>56</v>
      </c>
      <c r="D77">
        <v>0</v>
      </c>
      <c r="E77">
        <v>0</v>
      </c>
      <c r="F77">
        <v>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7" t="s">
        <v>57</v>
      </c>
      <c r="T77" s="1" t="s">
        <v>57</v>
      </c>
      <c r="U77" t="s">
        <v>161</v>
      </c>
      <c r="V77" s="4">
        <f t="shared" si="6"/>
        <v>600.41786072800005</v>
      </c>
      <c r="W77" s="4"/>
    </row>
    <row r="78" spans="1:23" x14ac:dyDescent="0.2">
      <c r="A78" s="2" t="s">
        <v>78</v>
      </c>
      <c r="B78">
        <v>40</v>
      </c>
      <c r="C78">
        <v>56</v>
      </c>
      <c r="D78">
        <v>0</v>
      </c>
      <c r="E78">
        <v>0</v>
      </c>
      <c r="F78">
        <v>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7" t="s">
        <v>57</v>
      </c>
      <c r="T78" s="1" t="s">
        <v>57</v>
      </c>
      <c r="U78" t="s">
        <v>161</v>
      </c>
      <c r="V78" s="4">
        <f t="shared" si="6"/>
        <v>600.41786072800005</v>
      </c>
      <c r="W78" s="4"/>
    </row>
    <row r="79" spans="1:23" x14ac:dyDescent="0.2">
      <c r="A79" s="2" t="s">
        <v>79</v>
      </c>
      <c r="B79">
        <v>40</v>
      </c>
      <c r="C79">
        <v>56</v>
      </c>
      <c r="D79">
        <v>0</v>
      </c>
      <c r="E79">
        <v>0</v>
      </c>
      <c r="F79">
        <v>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t="s">
        <v>57</v>
      </c>
      <c r="T79" s="1" t="s">
        <v>57</v>
      </c>
      <c r="U79" t="s">
        <v>161</v>
      </c>
      <c r="V79" s="4">
        <f t="shared" si="6"/>
        <v>568.42803148400003</v>
      </c>
      <c r="W79" s="4"/>
    </row>
    <row r="80" spans="1:23" x14ac:dyDescent="0.2">
      <c r="A80" s="8" t="s">
        <v>91</v>
      </c>
      <c r="B80">
        <v>36</v>
      </c>
      <c r="C80">
        <v>20</v>
      </c>
      <c r="D80">
        <v>0</v>
      </c>
      <c r="E80">
        <v>2</v>
      </c>
      <c r="F80">
        <v>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t="s">
        <v>140</v>
      </c>
      <c r="T80" t="s">
        <v>140</v>
      </c>
      <c r="U80" t="s">
        <v>161</v>
      </c>
      <c r="V80" s="4">
        <f t="shared" si="6"/>
        <v>544.14230729799999</v>
      </c>
      <c r="W80" s="4"/>
    </row>
    <row r="81" spans="1:23" x14ac:dyDescent="0.2">
      <c r="A81" s="8" t="s">
        <v>92</v>
      </c>
      <c r="B81">
        <v>36</v>
      </c>
      <c r="C81">
        <v>22</v>
      </c>
      <c r="D81">
        <v>0</v>
      </c>
      <c r="E81">
        <v>2</v>
      </c>
      <c r="F81">
        <v>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t="s">
        <v>141</v>
      </c>
      <c r="T81" t="s">
        <v>141</v>
      </c>
      <c r="U81" t="s">
        <v>161</v>
      </c>
      <c r="V81" s="4">
        <f t="shared" si="6"/>
        <v>546.15795737799999</v>
      </c>
      <c r="W81" s="4"/>
    </row>
    <row r="82" spans="1:23" x14ac:dyDescent="0.2">
      <c r="A82" s="8" t="s">
        <v>93</v>
      </c>
      <c r="B82">
        <v>10</v>
      </c>
      <c r="C82">
        <v>17</v>
      </c>
      <c r="D82">
        <v>0</v>
      </c>
      <c r="E82">
        <v>1</v>
      </c>
      <c r="F82">
        <v>10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t="s">
        <v>82</v>
      </c>
      <c r="T82" t="s">
        <v>93</v>
      </c>
      <c r="U82" t="s">
        <v>160</v>
      </c>
      <c r="V82" s="4">
        <f t="shared" si="6"/>
        <v>311.08524590499997</v>
      </c>
      <c r="W82" s="4"/>
    </row>
    <row r="83" spans="1:23" x14ac:dyDescent="0.2">
      <c r="A83" s="8" t="s">
        <v>94</v>
      </c>
      <c r="B83">
        <v>8</v>
      </c>
      <c r="C83">
        <v>17</v>
      </c>
      <c r="D83">
        <v>0</v>
      </c>
      <c r="E83">
        <v>0</v>
      </c>
      <c r="F83">
        <v>8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t="s">
        <v>82</v>
      </c>
      <c r="T83" t="s">
        <v>94</v>
      </c>
      <c r="U83" t="s">
        <v>160</v>
      </c>
      <c r="V83" s="4">
        <f t="shared" si="6"/>
        <v>304.03817485799999</v>
      </c>
      <c r="W83" s="4"/>
    </row>
    <row r="84" spans="1:23" x14ac:dyDescent="0.2">
      <c r="A84" s="8" t="s">
        <v>101</v>
      </c>
      <c r="B84">
        <v>10</v>
      </c>
      <c r="C84">
        <v>18</v>
      </c>
      <c r="D84">
        <v>0</v>
      </c>
      <c r="E84">
        <v>0</v>
      </c>
      <c r="F84">
        <v>8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t="s">
        <v>82</v>
      </c>
      <c r="T84" t="s">
        <v>101</v>
      </c>
      <c r="U84" t="s">
        <v>160</v>
      </c>
      <c r="V84" s="4">
        <f t="shared" si="6"/>
        <v>298.07223838599998</v>
      </c>
      <c r="W84" s="4"/>
    </row>
    <row r="85" spans="1:23" x14ac:dyDescent="0.2">
      <c r="A85" s="8" t="s">
        <v>95</v>
      </c>
      <c r="B85">
        <v>45</v>
      </c>
      <c r="C85">
        <v>89</v>
      </c>
      <c r="D85">
        <v>0</v>
      </c>
      <c r="E85">
        <v>1</v>
      </c>
      <c r="F85">
        <v>10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t="s">
        <v>95</v>
      </c>
      <c r="T85" t="s">
        <v>95</v>
      </c>
      <c r="U85" t="s">
        <v>161</v>
      </c>
      <c r="V85" s="4">
        <f t="shared" si="6"/>
        <v>803.64864878499998</v>
      </c>
      <c r="W85" s="4"/>
    </row>
    <row r="86" spans="1:23" x14ac:dyDescent="0.2">
      <c r="A86" s="8" t="s">
        <v>96</v>
      </c>
      <c r="B86">
        <v>49</v>
      </c>
      <c r="C86">
        <v>91</v>
      </c>
      <c r="D86">
        <v>0</v>
      </c>
      <c r="E86">
        <v>1</v>
      </c>
      <c r="F86">
        <v>11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t="s">
        <v>96</v>
      </c>
      <c r="T86" t="s">
        <v>96</v>
      </c>
      <c r="U86" t="s">
        <v>161</v>
      </c>
      <c r="V86" s="4">
        <f t="shared" si="6"/>
        <v>869.65921348699999</v>
      </c>
      <c r="W86" s="4"/>
    </row>
    <row r="87" spans="1:23" x14ac:dyDescent="0.2">
      <c r="A87" s="8" t="s">
        <v>97</v>
      </c>
      <c r="B87">
        <v>47</v>
      </c>
      <c r="C87">
        <v>83</v>
      </c>
      <c r="D87">
        <v>0</v>
      </c>
      <c r="E87">
        <v>1</v>
      </c>
      <c r="F87">
        <v>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t="s">
        <v>97</v>
      </c>
      <c r="T87" t="s">
        <v>97</v>
      </c>
      <c r="U87" t="s">
        <v>161</v>
      </c>
      <c r="V87" s="4">
        <f t="shared" si="6"/>
        <v>805.60678392299997</v>
      </c>
      <c r="W87" s="4"/>
    </row>
    <row r="88" spans="1:23" x14ac:dyDescent="0.2">
      <c r="A88" s="8" t="s">
        <v>98</v>
      </c>
      <c r="B88">
        <v>46</v>
      </c>
      <c r="C88">
        <v>91</v>
      </c>
      <c r="D88">
        <v>0</v>
      </c>
      <c r="E88">
        <v>1</v>
      </c>
      <c r="F88">
        <v>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t="s">
        <v>99</v>
      </c>
      <c r="T88" t="s">
        <v>99</v>
      </c>
      <c r="U88" t="s">
        <v>161</v>
      </c>
      <c r="V88" s="4">
        <f t="shared" si="6"/>
        <v>801.66938424299997</v>
      </c>
      <c r="W88" s="4"/>
    </row>
    <row r="89" spans="1:23" x14ac:dyDescent="0.2">
      <c r="A89" s="8" t="s">
        <v>100</v>
      </c>
      <c r="B89">
        <v>46</v>
      </c>
      <c r="C89">
        <v>89</v>
      </c>
      <c r="D89">
        <v>0</v>
      </c>
      <c r="E89">
        <v>1</v>
      </c>
      <c r="F89">
        <v>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t="s">
        <v>99</v>
      </c>
      <c r="T89" t="s">
        <v>99</v>
      </c>
      <c r="U89" t="s">
        <v>161</v>
      </c>
      <c r="V89" s="4">
        <f t="shared" si="6"/>
        <v>799.65373416299997</v>
      </c>
      <c r="W89" s="4"/>
    </row>
    <row r="90" spans="1:23" x14ac:dyDescent="0.2">
      <c r="A90" s="8" t="s">
        <v>102</v>
      </c>
      <c r="B90">
        <v>40</v>
      </c>
      <c r="C90">
        <v>79</v>
      </c>
      <c r="D90">
        <v>0</v>
      </c>
      <c r="E90">
        <v>1</v>
      </c>
      <c r="F90">
        <v>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t="s">
        <v>103</v>
      </c>
      <c r="T90" t="s">
        <v>103</v>
      </c>
      <c r="U90" t="s">
        <v>161</v>
      </c>
      <c r="V90" s="4">
        <f t="shared" si="6"/>
        <v>637.60091065300003</v>
      </c>
      <c r="W90" s="4"/>
    </row>
    <row r="91" spans="1:23" x14ac:dyDescent="0.2">
      <c r="A91" s="8" t="s">
        <v>104</v>
      </c>
      <c r="B91">
        <v>40</v>
      </c>
      <c r="C91">
        <v>77</v>
      </c>
      <c r="D91">
        <v>0</v>
      </c>
      <c r="E91">
        <v>1</v>
      </c>
      <c r="F91">
        <v>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t="s">
        <v>103</v>
      </c>
      <c r="T91" t="s">
        <v>103</v>
      </c>
      <c r="U91" t="s">
        <v>161</v>
      </c>
      <c r="V91" s="4">
        <f t="shared" si="6"/>
        <v>635.58526057300003</v>
      </c>
      <c r="W91" s="4"/>
    </row>
    <row r="92" spans="1:23" x14ac:dyDescent="0.2">
      <c r="A92" s="8" t="s">
        <v>122</v>
      </c>
      <c r="B92">
        <v>45</v>
      </c>
      <c r="C92">
        <v>83</v>
      </c>
      <c r="D92">
        <v>0</v>
      </c>
      <c r="E92">
        <v>1</v>
      </c>
      <c r="F92">
        <v>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t="s">
        <v>105</v>
      </c>
      <c r="T92" t="s">
        <v>105</v>
      </c>
      <c r="U92" t="s">
        <v>161</v>
      </c>
      <c r="V92" s="4">
        <f t="shared" si="6"/>
        <v>781.60678392299997</v>
      </c>
      <c r="W92" s="4"/>
    </row>
    <row r="93" spans="1:23" x14ac:dyDescent="0.2">
      <c r="A93" s="8" t="s">
        <v>123</v>
      </c>
      <c r="B93">
        <v>45</v>
      </c>
      <c r="C93">
        <v>85</v>
      </c>
      <c r="D93">
        <v>0</v>
      </c>
      <c r="E93">
        <v>1</v>
      </c>
      <c r="F93">
        <v>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t="s">
        <v>105</v>
      </c>
      <c r="T93" t="s">
        <v>105</v>
      </c>
      <c r="U93" t="s">
        <v>161</v>
      </c>
      <c r="V93" s="4">
        <f t="shared" si="6"/>
        <v>783.62243400299997</v>
      </c>
      <c r="W93" s="4"/>
    </row>
    <row r="94" spans="1:23" x14ac:dyDescent="0.2">
      <c r="A94" s="8" t="s">
        <v>124</v>
      </c>
      <c r="B94">
        <v>44</v>
      </c>
      <c r="C94">
        <v>81</v>
      </c>
      <c r="D94">
        <v>0</v>
      </c>
      <c r="E94">
        <v>1</v>
      </c>
      <c r="F94">
        <v>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t="s">
        <v>105</v>
      </c>
      <c r="T94" t="s">
        <v>105</v>
      </c>
      <c r="U94" t="s">
        <v>161</v>
      </c>
      <c r="V94" s="4">
        <f t="shared" si="6"/>
        <v>767.59113384299997</v>
      </c>
      <c r="W94" s="4"/>
    </row>
    <row r="95" spans="1:23" x14ac:dyDescent="0.2">
      <c r="A95" s="8" t="s">
        <v>125</v>
      </c>
      <c r="B95">
        <v>44</v>
      </c>
      <c r="C95">
        <v>83</v>
      </c>
      <c r="D95">
        <v>0</v>
      </c>
      <c r="E95">
        <v>1</v>
      </c>
      <c r="F95">
        <v>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t="s">
        <v>105</v>
      </c>
      <c r="T95" t="s">
        <v>105</v>
      </c>
      <c r="U95" t="s">
        <v>161</v>
      </c>
      <c r="V95" s="4">
        <f t="shared" si="6"/>
        <v>769.60678392299997</v>
      </c>
      <c r="W95" s="4"/>
    </row>
    <row r="96" spans="1:23" x14ac:dyDescent="0.2">
      <c r="A96" s="8" t="s">
        <v>126</v>
      </c>
      <c r="B96">
        <v>43</v>
      </c>
      <c r="C96">
        <v>79</v>
      </c>
      <c r="D96">
        <v>0</v>
      </c>
      <c r="E96">
        <v>1</v>
      </c>
      <c r="F96">
        <v>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t="s">
        <v>105</v>
      </c>
      <c r="T96" t="s">
        <v>105</v>
      </c>
      <c r="U96" t="s">
        <v>161</v>
      </c>
      <c r="V96" s="4">
        <f t="shared" si="6"/>
        <v>753.57548376299997</v>
      </c>
      <c r="W96" s="4"/>
    </row>
    <row r="97" spans="1:23" x14ac:dyDescent="0.2">
      <c r="A97" s="8" t="s">
        <v>127</v>
      </c>
      <c r="B97">
        <v>43</v>
      </c>
      <c r="C97">
        <v>81</v>
      </c>
      <c r="D97">
        <v>0</v>
      </c>
      <c r="E97">
        <v>1</v>
      </c>
      <c r="F97">
        <v>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t="s">
        <v>105</v>
      </c>
      <c r="T97" t="s">
        <v>105</v>
      </c>
      <c r="U97" t="s">
        <v>161</v>
      </c>
      <c r="V97" s="4">
        <f t="shared" si="6"/>
        <v>755.59113384299997</v>
      </c>
      <c r="W97" s="4"/>
    </row>
    <row r="98" spans="1:23" x14ac:dyDescent="0.2">
      <c r="A98" s="8" t="s">
        <v>128</v>
      </c>
      <c r="B98">
        <v>42</v>
      </c>
      <c r="C98">
        <v>77</v>
      </c>
      <c r="D98">
        <v>0</v>
      </c>
      <c r="E98">
        <v>1</v>
      </c>
      <c r="F98">
        <v>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t="s">
        <v>105</v>
      </c>
      <c r="T98" t="s">
        <v>105</v>
      </c>
      <c r="U98" t="s">
        <v>161</v>
      </c>
      <c r="V98" s="4">
        <f t="shared" si="6"/>
        <v>739.55983368299997</v>
      </c>
      <c r="W98" s="4"/>
    </row>
    <row r="99" spans="1:23" x14ac:dyDescent="0.2">
      <c r="A99" s="8" t="s">
        <v>129</v>
      </c>
      <c r="B99">
        <v>42</v>
      </c>
      <c r="C99">
        <v>79</v>
      </c>
      <c r="D99">
        <v>0</v>
      </c>
      <c r="E99">
        <v>1</v>
      </c>
      <c r="F99">
        <v>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t="s">
        <v>105</v>
      </c>
      <c r="T99" t="s">
        <v>105</v>
      </c>
      <c r="U99" t="s">
        <v>161</v>
      </c>
      <c r="V99" s="4">
        <f t="shared" si="6"/>
        <v>741.57548376299997</v>
      </c>
      <c r="W99" s="4"/>
    </row>
    <row r="100" spans="1:23" x14ac:dyDescent="0.2">
      <c r="A100" s="8" t="s">
        <v>130</v>
      </c>
      <c r="B100">
        <v>41</v>
      </c>
      <c r="C100">
        <v>75</v>
      </c>
      <c r="D100">
        <v>0</v>
      </c>
      <c r="E100">
        <v>1</v>
      </c>
      <c r="F100">
        <v>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t="s">
        <v>105</v>
      </c>
      <c r="T100" t="s">
        <v>105</v>
      </c>
      <c r="U100" t="s">
        <v>161</v>
      </c>
      <c r="V100" s="4">
        <f t="shared" si="6"/>
        <v>725.54418360299996</v>
      </c>
      <c r="W100" s="4"/>
    </row>
    <row r="101" spans="1:23" x14ac:dyDescent="0.2">
      <c r="A101" s="8" t="s">
        <v>131</v>
      </c>
      <c r="B101">
        <v>41</v>
      </c>
      <c r="C101">
        <v>77</v>
      </c>
      <c r="D101">
        <v>0</v>
      </c>
      <c r="E101">
        <v>1</v>
      </c>
      <c r="F101">
        <v>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t="s">
        <v>105</v>
      </c>
      <c r="T101" t="s">
        <v>105</v>
      </c>
      <c r="U101" t="s">
        <v>161</v>
      </c>
      <c r="V101" s="4">
        <f t="shared" si="6"/>
        <v>727.55983368299997</v>
      </c>
      <c r="W101" s="4"/>
    </row>
    <row r="102" spans="1:23" x14ac:dyDescent="0.2">
      <c r="A102" s="8" t="s">
        <v>132</v>
      </c>
      <c r="B102">
        <v>40</v>
      </c>
      <c r="C102">
        <v>73</v>
      </c>
      <c r="D102">
        <v>0</v>
      </c>
      <c r="E102">
        <v>1</v>
      </c>
      <c r="F102">
        <v>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t="s">
        <v>105</v>
      </c>
      <c r="T102" t="s">
        <v>105</v>
      </c>
      <c r="U102" t="s">
        <v>161</v>
      </c>
      <c r="V102" s="4">
        <f t="shared" si="6"/>
        <v>711.52853352299996</v>
      </c>
      <c r="W102" s="4"/>
    </row>
    <row r="103" spans="1:23" x14ac:dyDescent="0.2">
      <c r="A103" s="8" t="s">
        <v>133</v>
      </c>
      <c r="B103">
        <v>40</v>
      </c>
      <c r="C103">
        <v>75</v>
      </c>
      <c r="D103">
        <v>0</v>
      </c>
      <c r="E103">
        <v>1</v>
      </c>
      <c r="F103">
        <v>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t="s">
        <v>105</v>
      </c>
      <c r="T103" t="s">
        <v>105</v>
      </c>
      <c r="U103" t="s">
        <v>161</v>
      </c>
      <c r="V103" s="4">
        <f t="shared" si="6"/>
        <v>713.54418360299996</v>
      </c>
      <c r="W103" s="4"/>
    </row>
    <row r="104" spans="1:23" x14ac:dyDescent="0.2">
      <c r="A104" s="8" t="s">
        <v>134</v>
      </c>
      <c r="B104">
        <v>39</v>
      </c>
      <c r="C104">
        <v>71</v>
      </c>
      <c r="D104">
        <v>0</v>
      </c>
      <c r="E104">
        <v>1</v>
      </c>
      <c r="F104">
        <v>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t="s">
        <v>105</v>
      </c>
      <c r="T104" t="s">
        <v>105</v>
      </c>
      <c r="U104" t="s">
        <v>161</v>
      </c>
      <c r="V104" s="4">
        <f t="shared" si="6"/>
        <v>697.51288344299996</v>
      </c>
      <c r="W104" s="4"/>
    </row>
    <row r="105" spans="1:23" x14ac:dyDescent="0.2">
      <c r="A105" s="8" t="s">
        <v>135</v>
      </c>
      <c r="B105">
        <v>39</v>
      </c>
      <c r="C105">
        <v>73</v>
      </c>
      <c r="D105">
        <v>0</v>
      </c>
      <c r="E105">
        <v>1</v>
      </c>
      <c r="F105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t="s">
        <v>105</v>
      </c>
      <c r="T105" t="s">
        <v>105</v>
      </c>
      <c r="U105" t="s">
        <v>161</v>
      </c>
      <c r="V105" s="4">
        <f t="shared" si="6"/>
        <v>699.52853352299996</v>
      </c>
      <c r="W105" s="4"/>
    </row>
    <row r="106" spans="1:23" x14ac:dyDescent="0.2">
      <c r="A106" s="8" t="s">
        <v>106</v>
      </c>
      <c r="B106">
        <v>53</v>
      </c>
      <c r="C106">
        <v>80</v>
      </c>
      <c r="D106">
        <v>0</v>
      </c>
      <c r="E106">
        <v>0</v>
      </c>
      <c r="F106">
        <v>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t="s">
        <v>148</v>
      </c>
      <c r="T106" t="s">
        <v>148</v>
      </c>
      <c r="U106" t="s">
        <v>161</v>
      </c>
      <c r="V106" s="4">
        <f t="shared" si="6"/>
        <v>748.61583244400003</v>
      </c>
      <c r="W106" s="4"/>
    </row>
    <row r="107" spans="1:23" x14ac:dyDescent="0.2">
      <c r="A107" s="8" t="s">
        <v>107</v>
      </c>
      <c r="B107">
        <v>53</v>
      </c>
      <c r="C107">
        <v>80</v>
      </c>
      <c r="D107">
        <v>0</v>
      </c>
      <c r="E107">
        <v>0</v>
      </c>
      <c r="F107">
        <v>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t="s">
        <v>149</v>
      </c>
      <c r="T107" t="s">
        <v>149</v>
      </c>
      <c r="U107" t="s">
        <v>161</v>
      </c>
      <c r="V107" s="4">
        <f t="shared" si="6"/>
        <v>764.61074706600004</v>
      </c>
      <c r="W107" s="4"/>
    </row>
    <row r="108" spans="1:23" x14ac:dyDescent="0.2">
      <c r="A108" s="8" t="s">
        <v>108</v>
      </c>
      <c r="B108">
        <v>53</v>
      </c>
      <c r="C108">
        <v>80</v>
      </c>
      <c r="D108">
        <v>0</v>
      </c>
      <c r="E108">
        <v>0</v>
      </c>
      <c r="F108">
        <v>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t="s">
        <v>150</v>
      </c>
      <c r="T108" t="s">
        <v>150</v>
      </c>
      <c r="U108" t="s">
        <v>161</v>
      </c>
      <c r="V108" s="4">
        <f t="shared" si="6"/>
        <v>780.60566168800005</v>
      </c>
      <c r="W108" s="4"/>
    </row>
    <row r="109" spans="1:23" x14ac:dyDescent="0.2">
      <c r="A109" s="8" t="s">
        <v>109</v>
      </c>
      <c r="B109">
        <v>14</v>
      </c>
      <c r="C109">
        <v>18</v>
      </c>
      <c r="D109">
        <v>0</v>
      </c>
      <c r="E109">
        <v>0</v>
      </c>
      <c r="F109">
        <v>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t="s">
        <v>139</v>
      </c>
      <c r="T109" t="s">
        <v>139</v>
      </c>
      <c r="U109" t="s">
        <v>161</v>
      </c>
      <c r="V109" s="4">
        <f t="shared" si="6"/>
        <v>250.12050920799999</v>
      </c>
      <c r="W109" s="4"/>
    </row>
    <row r="110" spans="1:23" x14ac:dyDescent="0.2">
      <c r="A110" s="8" t="s">
        <v>110</v>
      </c>
      <c r="B110">
        <v>19</v>
      </c>
      <c r="C110">
        <v>26</v>
      </c>
      <c r="D110">
        <v>0</v>
      </c>
      <c r="E110">
        <v>0</v>
      </c>
      <c r="F110">
        <v>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t="s">
        <v>139</v>
      </c>
      <c r="T110" t="s">
        <v>139</v>
      </c>
      <c r="U110" t="s">
        <v>161</v>
      </c>
      <c r="V110" s="4">
        <f t="shared" si="6"/>
        <v>318.18310952799999</v>
      </c>
      <c r="W110" s="4"/>
    </row>
    <row r="111" spans="1:23" x14ac:dyDescent="0.2">
      <c r="A111" s="8" t="s">
        <v>111</v>
      </c>
      <c r="B111">
        <v>24</v>
      </c>
      <c r="C111">
        <v>34</v>
      </c>
      <c r="D111">
        <v>0</v>
      </c>
      <c r="E111">
        <v>0</v>
      </c>
      <c r="F111">
        <v>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t="s">
        <v>139</v>
      </c>
      <c r="T111" t="s">
        <v>139</v>
      </c>
      <c r="U111" t="s">
        <v>161</v>
      </c>
      <c r="V111" s="4">
        <f t="shared" si="6"/>
        <v>386.24570984799999</v>
      </c>
      <c r="W111" s="4"/>
    </row>
    <row r="112" spans="1:23" x14ac:dyDescent="0.2">
      <c r="A112" s="8" t="s">
        <v>112</v>
      </c>
      <c r="B112">
        <v>29</v>
      </c>
      <c r="C112">
        <v>42</v>
      </c>
      <c r="D112">
        <v>0</v>
      </c>
      <c r="E112">
        <v>0</v>
      </c>
      <c r="F112">
        <v>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t="s">
        <v>139</v>
      </c>
      <c r="T112" t="s">
        <v>139</v>
      </c>
      <c r="U112" t="s">
        <v>161</v>
      </c>
      <c r="V112" s="4">
        <f t="shared" si="6"/>
        <v>454.30831016799999</v>
      </c>
      <c r="W112" s="4"/>
    </row>
    <row r="113" spans="1:23" x14ac:dyDescent="0.2">
      <c r="A113" s="8" t="s">
        <v>113</v>
      </c>
      <c r="B113">
        <v>34</v>
      </c>
      <c r="C113">
        <v>50</v>
      </c>
      <c r="D113">
        <v>0</v>
      </c>
      <c r="E113">
        <v>0</v>
      </c>
      <c r="F113">
        <v>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t="s">
        <v>139</v>
      </c>
      <c r="T113" t="s">
        <v>139</v>
      </c>
      <c r="U113" t="s">
        <v>161</v>
      </c>
      <c r="V113" s="4">
        <f t="shared" si="6"/>
        <v>522.37091048800005</v>
      </c>
    </row>
    <row r="114" spans="1:23" x14ac:dyDescent="0.2">
      <c r="A114" s="8" t="s">
        <v>114</v>
      </c>
      <c r="B114">
        <v>39</v>
      </c>
      <c r="C114">
        <v>58</v>
      </c>
      <c r="D114">
        <v>0</v>
      </c>
      <c r="E114">
        <v>0</v>
      </c>
      <c r="F114">
        <v>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t="s">
        <v>139</v>
      </c>
      <c r="T114" t="s">
        <v>139</v>
      </c>
      <c r="U114" t="s">
        <v>161</v>
      </c>
      <c r="V114" s="4">
        <f t="shared" si="6"/>
        <v>590.43351080800005</v>
      </c>
    </row>
    <row r="115" spans="1:23" x14ac:dyDescent="0.2">
      <c r="A115" s="8" t="s">
        <v>115</v>
      </c>
      <c r="B115">
        <v>44</v>
      </c>
      <c r="C115">
        <v>66</v>
      </c>
      <c r="D115">
        <v>0</v>
      </c>
      <c r="E115">
        <v>0</v>
      </c>
      <c r="F115">
        <v>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t="s">
        <v>139</v>
      </c>
      <c r="T115" t="s">
        <v>139</v>
      </c>
      <c r="U115" t="s">
        <v>161</v>
      </c>
      <c r="V115" s="4">
        <f t="shared" si="6"/>
        <v>658.49611112800005</v>
      </c>
      <c r="W115" s="4"/>
    </row>
    <row r="116" spans="1:23" x14ac:dyDescent="0.2">
      <c r="A116" s="8" t="s">
        <v>116</v>
      </c>
      <c r="B116">
        <v>49</v>
      </c>
      <c r="C116">
        <v>74</v>
      </c>
      <c r="D116">
        <v>0</v>
      </c>
      <c r="E116">
        <v>0</v>
      </c>
      <c r="F116">
        <v>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t="s">
        <v>139</v>
      </c>
      <c r="T116" t="s">
        <v>139</v>
      </c>
      <c r="U116" t="s">
        <v>161</v>
      </c>
      <c r="V116" s="4">
        <f t="shared" si="6"/>
        <v>726.55871144800005</v>
      </c>
    </row>
    <row r="117" spans="1:23" x14ac:dyDescent="0.2">
      <c r="A117" s="8" t="s">
        <v>117</v>
      </c>
      <c r="B117">
        <v>54</v>
      </c>
      <c r="C117">
        <v>82</v>
      </c>
      <c r="D117">
        <v>0</v>
      </c>
      <c r="E117">
        <v>0</v>
      </c>
      <c r="F117">
        <v>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t="s">
        <v>139</v>
      </c>
      <c r="T117" t="s">
        <v>139</v>
      </c>
      <c r="U117" t="s">
        <v>161</v>
      </c>
      <c r="V117" s="4">
        <f t="shared" si="6"/>
        <v>794.62131176800006</v>
      </c>
    </row>
    <row r="118" spans="1:23" x14ac:dyDescent="0.2">
      <c r="A118" s="8" t="s">
        <v>118</v>
      </c>
      <c r="B118">
        <v>59</v>
      </c>
      <c r="C118">
        <v>90</v>
      </c>
      <c r="D118">
        <v>0</v>
      </c>
      <c r="E118">
        <v>0</v>
      </c>
      <c r="F118">
        <v>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t="s">
        <v>139</v>
      </c>
      <c r="T118" t="s">
        <v>139</v>
      </c>
      <c r="U118" t="s">
        <v>161</v>
      </c>
      <c r="V118" s="4">
        <f t="shared" si="6"/>
        <v>862.68391208800006</v>
      </c>
    </row>
    <row r="119" spans="1:23" x14ac:dyDescent="0.2">
      <c r="A119" s="8" t="s">
        <v>119</v>
      </c>
      <c r="B119">
        <v>64</v>
      </c>
      <c r="C119">
        <v>98</v>
      </c>
      <c r="D119">
        <v>0</v>
      </c>
      <c r="E119">
        <v>0</v>
      </c>
      <c r="F119">
        <v>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t="s">
        <v>139</v>
      </c>
      <c r="T119" t="s">
        <v>139</v>
      </c>
      <c r="U119" t="s">
        <v>161</v>
      </c>
      <c r="V119" s="4">
        <f t="shared" si="6"/>
        <v>930.74651240800006</v>
      </c>
    </row>
    <row r="120" spans="1:23" x14ac:dyDescent="0.2">
      <c r="A120" s="8" t="s">
        <v>120</v>
      </c>
      <c r="B120">
        <v>69</v>
      </c>
      <c r="C120">
        <v>106</v>
      </c>
      <c r="D120">
        <v>0</v>
      </c>
      <c r="E120">
        <v>0</v>
      </c>
      <c r="F120">
        <v>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t="s">
        <v>139</v>
      </c>
      <c r="T120" t="s">
        <v>139</v>
      </c>
      <c r="U120" t="s">
        <v>161</v>
      </c>
      <c r="V120" s="4">
        <f t="shared" si="6"/>
        <v>998.80911272800006</v>
      </c>
    </row>
    <row r="121" spans="1:23" x14ac:dyDescent="0.2">
      <c r="A121" s="8" t="s">
        <v>121</v>
      </c>
      <c r="B121">
        <v>74</v>
      </c>
      <c r="C121">
        <v>114</v>
      </c>
      <c r="D121">
        <v>0</v>
      </c>
      <c r="E121">
        <v>0</v>
      </c>
      <c r="F121">
        <v>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t="s">
        <v>139</v>
      </c>
      <c r="T121" t="s">
        <v>139</v>
      </c>
      <c r="U121" t="s">
        <v>161</v>
      </c>
      <c r="V121" s="4">
        <f t="shared" si="6"/>
        <v>1066.8717130479999</v>
      </c>
    </row>
    <row r="122" spans="1:23" x14ac:dyDescent="0.2">
      <c r="A122" s="8" t="s">
        <v>174</v>
      </c>
      <c r="B122">
        <v>12</v>
      </c>
      <c r="C122">
        <v>36</v>
      </c>
      <c r="D122">
        <v>0</v>
      </c>
      <c r="E122">
        <v>0</v>
      </c>
      <c r="F122">
        <v>6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6</v>
      </c>
      <c r="Q122">
        <v>0</v>
      </c>
      <c r="R122">
        <v>0</v>
      </c>
      <c r="S122" t="s">
        <v>173</v>
      </c>
      <c r="T122" t="s">
        <v>173</v>
      </c>
      <c r="U122" t="s">
        <v>161</v>
      </c>
      <c r="V122" s="4">
        <f t="shared" si="6"/>
        <v>444.11276917200001</v>
      </c>
    </row>
    <row r="123" spans="1:23" x14ac:dyDescent="0.2">
      <c r="A123" s="8" t="s">
        <v>176</v>
      </c>
      <c r="B123">
        <v>14</v>
      </c>
      <c r="C123">
        <v>42</v>
      </c>
      <c r="D123">
        <v>0</v>
      </c>
      <c r="E123">
        <v>0</v>
      </c>
      <c r="F123">
        <v>7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7</v>
      </c>
      <c r="Q123">
        <v>0</v>
      </c>
      <c r="R123">
        <v>0</v>
      </c>
      <c r="S123" t="s">
        <v>173</v>
      </c>
      <c r="T123" t="s">
        <v>173</v>
      </c>
      <c r="U123" t="s">
        <v>161</v>
      </c>
      <c r="V123" s="4">
        <f t="shared" si="6"/>
        <v>518.13156403400001</v>
      </c>
    </row>
    <row r="124" spans="1:23" x14ac:dyDescent="0.2">
      <c r="A124" s="8" t="s">
        <v>177</v>
      </c>
      <c r="B124">
        <v>16</v>
      </c>
      <c r="C124">
        <v>48</v>
      </c>
      <c r="D124">
        <v>0</v>
      </c>
      <c r="E124">
        <v>0</v>
      </c>
      <c r="F124">
        <v>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8</v>
      </c>
      <c r="Q124">
        <v>0</v>
      </c>
      <c r="R124">
        <v>0</v>
      </c>
      <c r="S124" t="s">
        <v>173</v>
      </c>
      <c r="T124" t="s">
        <v>173</v>
      </c>
      <c r="U124" t="s">
        <v>161</v>
      </c>
      <c r="V124" s="4">
        <f t="shared" si="6"/>
        <v>592.15035889599994</v>
      </c>
    </row>
    <row r="125" spans="1:23" x14ac:dyDescent="0.2">
      <c r="A125" s="8" t="s">
        <v>178</v>
      </c>
      <c r="B125">
        <v>18</v>
      </c>
      <c r="C125">
        <v>54</v>
      </c>
      <c r="D125">
        <v>0</v>
      </c>
      <c r="E125">
        <v>0</v>
      </c>
      <c r="F125">
        <v>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9</v>
      </c>
      <c r="Q125">
        <v>0</v>
      </c>
      <c r="R125">
        <v>0</v>
      </c>
      <c r="S125" t="s">
        <v>173</v>
      </c>
      <c r="T125" t="s">
        <v>173</v>
      </c>
      <c r="U125" t="s">
        <v>161</v>
      </c>
      <c r="V125" s="4">
        <f t="shared" si="6"/>
        <v>666.16915375799999</v>
      </c>
    </row>
    <row r="126" spans="1:23" x14ac:dyDescent="0.2">
      <c r="A126" s="8" t="s">
        <v>179</v>
      </c>
      <c r="B126">
        <v>20</v>
      </c>
      <c r="C126">
        <v>60</v>
      </c>
      <c r="D126">
        <v>0</v>
      </c>
      <c r="E126">
        <v>0</v>
      </c>
      <c r="F126">
        <v>10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10</v>
      </c>
      <c r="Q126">
        <v>0</v>
      </c>
      <c r="R126">
        <v>0</v>
      </c>
      <c r="S126" t="s">
        <v>173</v>
      </c>
      <c r="T126" t="s">
        <v>173</v>
      </c>
      <c r="U126" t="s">
        <v>161</v>
      </c>
      <c r="V126" s="4">
        <f t="shared" si="6"/>
        <v>740.18794862000004</v>
      </c>
    </row>
    <row r="127" spans="1:23" x14ac:dyDescent="0.2">
      <c r="A127" s="8" t="s">
        <v>180</v>
      </c>
      <c r="B127">
        <v>22</v>
      </c>
      <c r="C127">
        <v>66</v>
      </c>
      <c r="D127">
        <v>0</v>
      </c>
      <c r="E127">
        <v>0</v>
      </c>
      <c r="F127">
        <v>11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11</v>
      </c>
      <c r="Q127">
        <v>0</v>
      </c>
      <c r="R127">
        <v>0</v>
      </c>
      <c r="S127" t="s">
        <v>173</v>
      </c>
      <c r="T127" t="s">
        <v>173</v>
      </c>
      <c r="U127" t="s">
        <v>161</v>
      </c>
      <c r="V127" s="4">
        <f t="shared" si="6"/>
        <v>814.20674348199998</v>
      </c>
    </row>
    <row r="128" spans="1:23" x14ac:dyDescent="0.2">
      <c r="A128" s="8" t="s">
        <v>181</v>
      </c>
      <c r="B128">
        <v>24</v>
      </c>
      <c r="C128">
        <v>72</v>
      </c>
      <c r="D128">
        <v>0</v>
      </c>
      <c r="E128">
        <v>0</v>
      </c>
      <c r="F128">
        <v>12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12</v>
      </c>
      <c r="Q128">
        <v>0</v>
      </c>
      <c r="R128">
        <v>0</v>
      </c>
      <c r="S128" t="s">
        <v>173</v>
      </c>
      <c r="T128" t="s">
        <v>173</v>
      </c>
      <c r="U128" t="s">
        <v>161</v>
      </c>
      <c r="V128" s="4">
        <f t="shared" si="6"/>
        <v>888.22553834400003</v>
      </c>
    </row>
    <row r="129" spans="1:22" x14ac:dyDescent="0.2">
      <c r="A129" s="8" t="s">
        <v>182</v>
      </c>
      <c r="B129">
        <v>26</v>
      </c>
      <c r="C129">
        <v>78</v>
      </c>
      <c r="D129">
        <v>0</v>
      </c>
      <c r="E129">
        <v>0</v>
      </c>
      <c r="F129">
        <v>13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13</v>
      </c>
      <c r="Q129">
        <v>0</v>
      </c>
      <c r="R129">
        <v>0</v>
      </c>
      <c r="S129" t="s">
        <v>173</v>
      </c>
      <c r="T129" t="s">
        <v>173</v>
      </c>
      <c r="U129" t="s">
        <v>161</v>
      </c>
      <c r="V129" s="4">
        <f t="shared" si="6"/>
        <v>962.24433320599996</v>
      </c>
    </row>
    <row r="130" spans="1:22" x14ac:dyDescent="0.2">
      <c r="A130" s="8" t="s">
        <v>183</v>
      </c>
      <c r="B130">
        <v>28</v>
      </c>
      <c r="C130">
        <v>84</v>
      </c>
      <c r="D130">
        <v>0</v>
      </c>
      <c r="E130">
        <v>0</v>
      </c>
      <c r="F130">
        <v>14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14</v>
      </c>
      <c r="Q130">
        <v>0</v>
      </c>
      <c r="R130">
        <v>0</v>
      </c>
      <c r="S130" t="s">
        <v>173</v>
      </c>
      <c r="T130" t="s">
        <v>173</v>
      </c>
      <c r="U130" t="s">
        <v>161</v>
      </c>
      <c r="V130" s="4">
        <f t="shared" si="6"/>
        <v>1036.263128068</v>
      </c>
    </row>
    <row r="131" spans="1:22" x14ac:dyDescent="0.2">
      <c r="A131" s="8" t="s">
        <v>184</v>
      </c>
      <c r="B131">
        <v>30</v>
      </c>
      <c r="C131">
        <v>90</v>
      </c>
      <c r="D131">
        <v>0</v>
      </c>
      <c r="E131">
        <v>0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15</v>
      </c>
      <c r="Q131">
        <v>0</v>
      </c>
      <c r="R131">
        <v>0</v>
      </c>
      <c r="S131" t="s">
        <v>173</v>
      </c>
      <c r="T131" t="s">
        <v>173</v>
      </c>
      <c r="U131" t="s">
        <v>161</v>
      </c>
      <c r="V131" s="4">
        <f t="shared" si="6"/>
        <v>1110.2819229299998</v>
      </c>
    </row>
    <row r="132" spans="1:22" x14ac:dyDescent="0.2">
      <c r="A132" s="8" t="s">
        <v>185</v>
      </c>
      <c r="B132">
        <v>32</v>
      </c>
      <c r="C132">
        <v>96</v>
      </c>
      <c r="D132">
        <v>0</v>
      </c>
      <c r="E132">
        <v>0</v>
      </c>
      <c r="F132">
        <v>16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16</v>
      </c>
      <c r="Q132">
        <v>0</v>
      </c>
      <c r="R132">
        <v>0</v>
      </c>
      <c r="S132" t="s">
        <v>173</v>
      </c>
      <c r="T132" t="s">
        <v>173</v>
      </c>
      <c r="U132" t="s">
        <v>161</v>
      </c>
      <c r="V132" s="4">
        <f t="shared" ref="V132:V143" si="7">B$1*B132+C$1*C132+D$1*D132+E$1*E132+F$1*F132+G$1*G132+H$1*H132+I$1*I132+J$1*J132+K$1*K132+L$1*L132+M$1*M132+N$1*N132+O$1*O132+P$1*P132+Q$1*Q132+R$1*R132</f>
        <v>1184.3007177919999</v>
      </c>
    </row>
    <row r="133" spans="1:22" x14ac:dyDescent="0.2">
      <c r="A133" s="8" t="s">
        <v>186</v>
      </c>
      <c r="B133">
        <v>34</v>
      </c>
      <c r="C133">
        <v>102</v>
      </c>
      <c r="D133">
        <v>0</v>
      </c>
      <c r="E133">
        <v>0</v>
      </c>
      <c r="F133">
        <v>17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17</v>
      </c>
      <c r="Q133">
        <v>0</v>
      </c>
      <c r="R133">
        <v>0</v>
      </c>
      <c r="S133" t="s">
        <v>173</v>
      </c>
      <c r="T133" t="s">
        <v>173</v>
      </c>
      <c r="U133" t="s">
        <v>161</v>
      </c>
      <c r="V133" s="4">
        <f t="shared" si="7"/>
        <v>1258.3195126539999</v>
      </c>
    </row>
    <row r="134" spans="1:22" x14ac:dyDescent="0.2">
      <c r="A134" s="8" t="s">
        <v>187</v>
      </c>
      <c r="B134">
        <v>36</v>
      </c>
      <c r="C134">
        <v>108</v>
      </c>
      <c r="D134">
        <v>0</v>
      </c>
      <c r="E134">
        <v>0</v>
      </c>
      <c r="F134">
        <v>18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18</v>
      </c>
      <c r="Q134">
        <v>0</v>
      </c>
      <c r="R134">
        <v>0</v>
      </c>
      <c r="S134" t="s">
        <v>173</v>
      </c>
      <c r="T134" t="s">
        <v>173</v>
      </c>
      <c r="U134" t="s">
        <v>161</v>
      </c>
      <c r="V134" s="4">
        <f t="shared" si="7"/>
        <v>1332.338307516</v>
      </c>
    </row>
    <row r="135" spans="1:22" x14ac:dyDescent="0.2">
      <c r="A135" s="8" t="s">
        <v>188</v>
      </c>
      <c r="B135">
        <v>38</v>
      </c>
      <c r="C135">
        <v>114</v>
      </c>
      <c r="D135">
        <v>0</v>
      </c>
      <c r="E135">
        <v>0</v>
      </c>
      <c r="F135">
        <v>19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19</v>
      </c>
      <c r="Q135">
        <v>0</v>
      </c>
      <c r="R135">
        <v>0</v>
      </c>
      <c r="S135" t="s">
        <v>173</v>
      </c>
      <c r="T135" t="s">
        <v>173</v>
      </c>
      <c r="U135" t="s">
        <v>161</v>
      </c>
      <c r="V135" s="4">
        <f t="shared" si="7"/>
        <v>1406.357102378</v>
      </c>
    </row>
    <row r="136" spans="1:22" x14ac:dyDescent="0.2">
      <c r="A136" s="8" t="s">
        <v>189</v>
      </c>
      <c r="B136">
        <v>40</v>
      </c>
      <c r="C136">
        <v>120</v>
      </c>
      <c r="D136">
        <v>0</v>
      </c>
      <c r="E136">
        <v>0</v>
      </c>
      <c r="F136">
        <v>20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20</v>
      </c>
      <c r="Q136">
        <v>0</v>
      </c>
      <c r="R136">
        <v>0</v>
      </c>
      <c r="S136" t="s">
        <v>173</v>
      </c>
      <c r="T136" t="s">
        <v>173</v>
      </c>
      <c r="U136" t="s">
        <v>161</v>
      </c>
      <c r="V136" s="4">
        <f t="shared" si="7"/>
        <v>1480.3758972400001</v>
      </c>
    </row>
    <row r="137" spans="1:22" x14ac:dyDescent="0.2">
      <c r="A137" s="8" t="s">
        <v>190</v>
      </c>
      <c r="B137">
        <v>42</v>
      </c>
      <c r="C137">
        <v>126</v>
      </c>
      <c r="D137">
        <v>0</v>
      </c>
      <c r="E137">
        <v>0</v>
      </c>
      <c r="F137">
        <v>21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21</v>
      </c>
      <c r="Q137">
        <v>0</v>
      </c>
      <c r="R137">
        <v>0</v>
      </c>
      <c r="S137" t="s">
        <v>173</v>
      </c>
      <c r="T137" t="s">
        <v>173</v>
      </c>
      <c r="U137" t="s">
        <v>161</v>
      </c>
      <c r="V137" s="4">
        <f t="shared" si="7"/>
        <v>1554.3946921020001</v>
      </c>
    </row>
    <row r="138" spans="1:22" x14ac:dyDescent="0.2">
      <c r="A138" s="8" t="s">
        <v>191</v>
      </c>
      <c r="B138">
        <v>44</v>
      </c>
      <c r="C138">
        <v>132</v>
      </c>
      <c r="D138">
        <v>0</v>
      </c>
      <c r="E138">
        <v>0</v>
      </c>
      <c r="F138">
        <v>22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22</v>
      </c>
      <c r="Q138">
        <v>0</v>
      </c>
      <c r="R138">
        <v>0</v>
      </c>
      <c r="S138" t="s">
        <v>173</v>
      </c>
      <c r="T138" t="s">
        <v>173</v>
      </c>
      <c r="U138" t="s">
        <v>161</v>
      </c>
      <c r="V138" s="4">
        <f t="shared" si="7"/>
        <v>1628.413486964</v>
      </c>
    </row>
    <row r="139" spans="1:22" x14ac:dyDescent="0.2">
      <c r="A139" s="8" t="s">
        <v>192</v>
      </c>
      <c r="B139">
        <v>46</v>
      </c>
      <c r="C139">
        <v>138</v>
      </c>
      <c r="D139">
        <v>0</v>
      </c>
      <c r="E139">
        <v>0</v>
      </c>
      <c r="F139">
        <v>23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23</v>
      </c>
      <c r="Q139">
        <v>0</v>
      </c>
      <c r="R139">
        <v>0</v>
      </c>
      <c r="S139" t="s">
        <v>173</v>
      </c>
      <c r="T139" t="s">
        <v>173</v>
      </c>
      <c r="U139" t="s">
        <v>161</v>
      </c>
      <c r="V139" s="4">
        <f t="shared" si="7"/>
        <v>1702.432281826</v>
      </c>
    </row>
    <row r="140" spans="1:22" x14ac:dyDescent="0.2">
      <c r="A140" s="8" t="s">
        <v>193</v>
      </c>
      <c r="B140">
        <v>48</v>
      </c>
      <c r="C140">
        <v>144</v>
      </c>
      <c r="D140">
        <v>0</v>
      </c>
      <c r="E140">
        <v>0</v>
      </c>
      <c r="F140">
        <v>24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24</v>
      </c>
      <c r="Q140">
        <v>0</v>
      </c>
      <c r="R140">
        <v>0</v>
      </c>
      <c r="S140" t="s">
        <v>173</v>
      </c>
      <c r="T140" t="s">
        <v>173</v>
      </c>
      <c r="U140" t="s">
        <v>161</v>
      </c>
      <c r="V140" s="4">
        <f t="shared" si="7"/>
        <v>1776.4510766880001</v>
      </c>
    </row>
    <row r="141" spans="1:22" x14ac:dyDescent="0.2">
      <c r="A141" s="8" t="s">
        <v>194</v>
      </c>
      <c r="B141">
        <v>50</v>
      </c>
      <c r="C141">
        <v>150</v>
      </c>
      <c r="D141">
        <v>0</v>
      </c>
      <c r="E141">
        <v>0</v>
      </c>
      <c r="F141">
        <v>25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25</v>
      </c>
      <c r="Q141">
        <v>0</v>
      </c>
      <c r="R141">
        <v>0</v>
      </c>
      <c r="S141" t="s">
        <v>173</v>
      </c>
      <c r="T141" t="s">
        <v>173</v>
      </c>
      <c r="U141" t="s">
        <v>161</v>
      </c>
      <c r="V141" s="4">
        <f t="shared" si="7"/>
        <v>1850.4698715499999</v>
      </c>
    </row>
    <row r="142" spans="1:22" x14ac:dyDescent="0.2">
      <c r="A142" s="8" t="s">
        <v>195</v>
      </c>
      <c r="B142">
        <v>52</v>
      </c>
      <c r="C142">
        <v>156</v>
      </c>
      <c r="D142">
        <v>0</v>
      </c>
      <c r="E142">
        <v>0</v>
      </c>
      <c r="F142">
        <v>26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26</v>
      </c>
      <c r="Q142">
        <v>0</v>
      </c>
      <c r="R142">
        <v>0</v>
      </c>
      <c r="S142" t="s">
        <v>173</v>
      </c>
      <c r="T142" t="s">
        <v>173</v>
      </c>
      <c r="U142" t="s">
        <v>161</v>
      </c>
      <c r="V142" s="4">
        <f t="shared" si="7"/>
        <v>1924.4886664119999</v>
      </c>
    </row>
    <row r="143" spans="1:22" x14ac:dyDescent="0.2">
      <c r="A143" s="8" t="s">
        <v>196</v>
      </c>
      <c r="B143">
        <v>54</v>
      </c>
      <c r="C143">
        <v>162</v>
      </c>
      <c r="D143">
        <v>0</v>
      </c>
      <c r="E143">
        <v>0</v>
      </c>
      <c r="F143">
        <v>27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27</v>
      </c>
      <c r="Q143">
        <v>0</v>
      </c>
      <c r="R143">
        <v>0</v>
      </c>
      <c r="S143" t="s">
        <v>173</v>
      </c>
      <c r="T143" t="s">
        <v>173</v>
      </c>
      <c r="U143" t="s">
        <v>161</v>
      </c>
      <c r="V143" s="4">
        <f t="shared" si="7"/>
        <v>1998.507461274</v>
      </c>
    </row>
    <row r="147" spans="22:22" x14ac:dyDescent="0.2">
      <c r="V147" s="4"/>
    </row>
    <row r="148" spans="22:22" x14ac:dyDescent="0.2">
      <c r="V148" s="4"/>
    </row>
    <row r="149" spans="22:22" x14ac:dyDescent="0.2">
      <c r="V149" s="4"/>
    </row>
    <row r="150" spans="22:22" x14ac:dyDescent="0.2">
      <c r="V150" s="4"/>
    </row>
    <row r="151" spans="22:22" x14ac:dyDescent="0.2">
      <c r="V151" s="4"/>
    </row>
  </sheetData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0"/>
  <sheetViews>
    <sheetView workbookViewId="0">
      <selection activeCell="A11" sqref="A11"/>
    </sheetView>
  </sheetViews>
  <sheetFormatPr baseColWidth="10" defaultColWidth="8.83203125" defaultRowHeight="16" x14ac:dyDescent="0.2"/>
  <cols>
    <col min="1" max="1" width="15.83203125" bestFit="1" customWidth="1"/>
    <col min="17" max="18" width="17.6640625" customWidth="1"/>
    <col min="19" max="19" width="14.33203125" customWidth="1"/>
  </cols>
  <sheetData>
    <row r="1" spans="1:21" x14ac:dyDescent="0.2">
      <c r="B1" t="s">
        <v>30</v>
      </c>
      <c r="C1" t="s">
        <v>31</v>
      </c>
      <c r="D1" t="s">
        <v>53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54</v>
      </c>
      <c r="M1" t="s">
        <v>42</v>
      </c>
      <c r="N1" t="s">
        <v>55</v>
      </c>
      <c r="O1" t="s">
        <v>44</v>
      </c>
      <c r="P1" t="s">
        <v>175</v>
      </c>
      <c r="Q1" s="7" t="s">
        <v>216</v>
      </c>
      <c r="R1" s="7" t="s">
        <v>225</v>
      </c>
      <c r="S1" t="s">
        <v>151</v>
      </c>
      <c r="T1" t="s">
        <v>90</v>
      </c>
      <c r="U1" t="s">
        <v>159</v>
      </c>
    </row>
    <row r="2" spans="1:21" x14ac:dyDescent="0.2">
      <c r="A2" s="8" t="s">
        <v>204</v>
      </c>
      <c r="B2">
        <v>24</v>
      </c>
      <c r="C2">
        <v>40</v>
      </c>
      <c r="D2">
        <v>0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7">
        <v>0</v>
      </c>
      <c r="S2" t="s">
        <v>205</v>
      </c>
      <c r="T2" t="s">
        <v>206</v>
      </c>
      <c r="U2" t="s">
        <v>161</v>
      </c>
    </row>
    <row r="3" spans="1:21" x14ac:dyDescent="0.2">
      <c r="A3" s="8" t="s">
        <v>207</v>
      </c>
      <c r="B3">
        <v>24</v>
      </c>
      <c r="C3">
        <v>40</v>
      </c>
      <c r="D3">
        <v>0</v>
      </c>
      <c r="E3">
        <v>0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7">
        <v>0</v>
      </c>
      <c r="S3" t="s">
        <v>205</v>
      </c>
      <c r="T3" t="s">
        <v>206</v>
      </c>
      <c r="U3" t="s">
        <v>161</v>
      </c>
    </row>
    <row r="4" spans="1:21" x14ac:dyDescent="0.2">
      <c r="A4" s="8" t="s">
        <v>208</v>
      </c>
      <c r="B4">
        <v>24</v>
      </c>
      <c r="C4">
        <v>40</v>
      </c>
      <c r="D4">
        <v>0</v>
      </c>
      <c r="E4">
        <v>0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7">
        <v>0</v>
      </c>
      <c r="S4" t="s">
        <v>205</v>
      </c>
      <c r="T4" t="s">
        <v>206</v>
      </c>
      <c r="U4" t="s">
        <v>161</v>
      </c>
    </row>
    <row r="5" spans="1:21" x14ac:dyDescent="0.2">
      <c r="A5" t="s">
        <v>209</v>
      </c>
      <c r="B5">
        <v>0</v>
      </c>
      <c r="C5">
        <v>2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 s="7">
        <v>0</v>
      </c>
      <c r="R5" s="7">
        <v>0</v>
      </c>
      <c r="S5" t="s">
        <v>82</v>
      </c>
      <c r="T5" t="s">
        <v>209</v>
      </c>
      <c r="U5" t="s">
        <v>160</v>
      </c>
    </row>
    <row r="6" spans="1:21" x14ac:dyDescent="0.2">
      <c r="A6" t="s">
        <v>226</v>
      </c>
      <c r="B6">
        <v>29</v>
      </c>
      <c r="C6">
        <v>48</v>
      </c>
      <c r="D6">
        <v>0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 s="7">
        <v>0</v>
      </c>
      <c r="R6" s="7">
        <v>0</v>
      </c>
      <c r="S6" t="s">
        <v>210</v>
      </c>
      <c r="T6" t="s">
        <v>226</v>
      </c>
      <c r="U6" t="s">
        <v>161</v>
      </c>
    </row>
    <row r="7" spans="1:21" x14ac:dyDescent="0.2">
      <c r="A7" t="s">
        <v>211</v>
      </c>
      <c r="B7">
        <v>27</v>
      </c>
      <c r="C7">
        <v>44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7">
        <v>0</v>
      </c>
      <c r="R7" s="7">
        <v>0</v>
      </c>
      <c r="S7" t="s">
        <v>210</v>
      </c>
      <c r="T7" t="s">
        <v>211</v>
      </c>
      <c r="U7" t="s">
        <v>161</v>
      </c>
    </row>
    <row r="8" spans="1:21" x14ac:dyDescent="0.2">
      <c r="A8" t="s">
        <v>212</v>
      </c>
      <c r="B8">
        <v>27</v>
      </c>
      <c r="C8">
        <v>47</v>
      </c>
      <c r="D8">
        <v>0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s="7">
        <v>0</v>
      </c>
      <c r="R8" s="7">
        <v>0</v>
      </c>
      <c r="S8" t="s">
        <v>88</v>
      </c>
      <c r="T8" t="s">
        <v>213</v>
      </c>
      <c r="U8" t="s">
        <v>160</v>
      </c>
    </row>
    <row r="9" spans="1:21" x14ac:dyDescent="0.2">
      <c r="A9" t="s">
        <v>214</v>
      </c>
      <c r="B9">
        <v>27</v>
      </c>
      <c r="C9">
        <v>45</v>
      </c>
      <c r="D9">
        <v>0</v>
      </c>
      <c r="E9">
        <v>0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 s="7">
        <v>0</v>
      </c>
      <c r="R9" s="7">
        <v>0</v>
      </c>
      <c r="S9" t="s">
        <v>88</v>
      </c>
      <c r="T9" t="s">
        <v>215</v>
      </c>
      <c r="U9" t="s">
        <v>160</v>
      </c>
    </row>
    <row r="10" spans="1:21" x14ac:dyDescent="0.2">
      <c r="A10" t="s">
        <v>217</v>
      </c>
      <c r="B10">
        <v>20</v>
      </c>
      <c r="C10">
        <v>24</v>
      </c>
      <c r="D10">
        <v>0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7">
        <v>8</v>
      </c>
      <c r="R10" s="7">
        <v>0</v>
      </c>
      <c r="S10" t="s">
        <v>52</v>
      </c>
      <c r="T10" t="s">
        <v>52</v>
      </c>
      <c r="U10" t="s">
        <v>161</v>
      </c>
    </row>
    <row r="11" spans="1:21" x14ac:dyDescent="0.2">
      <c r="A11" t="s">
        <v>218</v>
      </c>
      <c r="B11">
        <v>45</v>
      </c>
      <c r="C11">
        <v>71</v>
      </c>
      <c r="D11">
        <v>0</v>
      </c>
      <c r="E11">
        <v>0</v>
      </c>
      <c r="F11">
        <v>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7">
        <v>15</v>
      </c>
      <c r="R11" s="7">
        <v>0</v>
      </c>
      <c r="S11" t="s">
        <v>20</v>
      </c>
      <c r="T11" t="s">
        <v>20</v>
      </c>
      <c r="U11" t="s">
        <v>161</v>
      </c>
    </row>
    <row r="12" spans="1:21" x14ac:dyDescent="0.2">
      <c r="A12" t="s">
        <v>52</v>
      </c>
      <c r="B12">
        <v>0</v>
      </c>
      <c r="C12">
        <v>1</v>
      </c>
      <c r="D12">
        <v>0</v>
      </c>
      <c r="E12">
        <v>0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 s="7">
        <v>0</v>
      </c>
      <c r="R12" s="7">
        <v>0</v>
      </c>
      <c r="S12" t="s">
        <v>52</v>
      </c>
      <c r="T12" t="s">
        <v>52</v>
      </c>
      <c r="U12" t="s">
        <v>160</v>
      </c>
    </row>
    <row r="13" spans="1:21" x14ac:dyDescent="0.2">
      <c r="A13" t="s">
        <v>0</v>
      </c>
      <c r="B13">
        <v>10</v>
      </c>
      <c r="C13">
        <v>19</v>
      </c>
      <c r="D13">
        <v>0</v>
      </c>
      <c r="E13">
        <v>1</v>
      </c>
      <c r="F13">
        <v>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7">
        <v>0</v>
      </c>
      <c r="R13" s="7">
        <v>0</v>
      </c>
      <c r="S13" t="s">
        <v>82</v>
      </c>
      <c r="T13" t="s">
        <v>0</v>
      </c>
      <c r="U13" t="s">
        <v>160</v>
      </c>
    </row>
    <row r="14" spans="1:21" x14ac:dyDescent="0.2">
      <c r="A14" t="s">
        <v>198</v>
      </c>
      <c r="B14">
        <v>10</v>
      </c>
      <c r="C14">
        <v>20</v>
      </c>
      <c r="D14">
        <v>0</v>
      </c>
      <c r="E14">
        <v>1</v>
      </c>
      <c r="F14">
        <v>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 s="7">
        <v>0</v>
      </c>
      <c r="R14" s="7">
        <v>0</v>
      </c>
      <c r="S14" t="s">
        <v>88</v>
      </c>
      <c r="T14" t="s">
        <v>0</v>
      </c>
      <c r="U14" t="s">
        <v>160</v>
      </c>
    </row>
    <row r="15" spans="1:21" x14ac:dyDescent="0.2">
      <c r="A15" t="s">
        <v>1</v>
      </c>
      <c r="B15">
        <v>15</v>
      </c>
      <c r="C15">
        <v>26</v>
      </c>
      <c r="D15">
        <v>0</v>
      </c>
      <c r="E15">
        <v>0</v>
      </c>
      <c r="F15">
        <v>15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7">
        <v>0</v>
      </c>
      <c r="R15" s="7">
        <v>0</v>
      </c>
      <c r="S15" t="s">
        <v>82</v>
      </c>
      <c r="T15" t="s">
        <v>1</v>
      </c>
      <c r="U15" t="s">
        <v>160</v>
      </c>
    </row>
    <row r="16" spans="1:21" x14ac:dyDescent="0.2">
      <c r="A16" t="s">
        <v>199</v>
      </c>
      <c r="B16">
        <v>15</v>
      </c>
      <c r="C16">
        <v>27</v>
      </c>
      <c r="D16">
        <v>0</v>
      </c>
      <c r="E16">
        <v>0</v>
      </c>
      <c r="F16">
        <v>14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7">
        <v>0</v>
      </c>
      <c r="R16" s="7">
        <v>0</v>
      </c>
      <c r="S16" t="s">
        <v>88</v>
      </c>
      <c r="T16" t="s">
        <v>1</v>
      </c>
      <c r="U16" t="s">
        <v>160</v>
      </c>
    </row>
    <row r="17" spans="1:21" x14ac:dyDescent="0.2">
      <c r="A17" t="s">
        <v>2</v>
      </c>
      <c r="B17">
        <v>10</v>
      </c>
      <c r="C17">
        <v>19</v>
      </c>
      <c r="D17">
        <v>0</v>
      </c>
      <c r="E17">
        <v>1</v>
      </c>
      <c r="F17">
        <v>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7">
        <v>0</v>
      </c>
      <c r="R17" s="7">
        <v>0</v>
      </c>
      <c r="S17" t="s">
        <v>82</v>
      </c>
      <c r="T17" t="s">
        <v>2</v>
      </c>
      <c r="U17" t="s">
        <v>160</v>
      </c>
    </row>
    <row r="18" spans="1:21" x14ac:dyDescent="0.2">
      <c r="A18" t="s">
        <v>219</v>
      </c>
      <c r="B18">
        <v>10</v>
      </c>
      <c r="C18">
        <v>20</v>
      </c>
      <c r="D18">
        <v>0</v>
      </c>
      <c r="E18">
        <v>1</v>
      </c>
      <c r="F18">
        <v>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7">
        <v>0</v>
      </c>
      <c r="R18" s="7">
        <v>0</v>
      </c>
      <c r="S18" t="s">
        <v>88</v>
      </c>
      <c r="T18" t="s">
        <v>2</v>
      </c>
      <c r="U18" t="s">
        <v>160</v>
      </c>
    </row>
    <row r="19" spans="1:21" x14ac:dyDescent="0.2">
      <c r="A19" t="s">
        <v>3</v>
      </c>
      <c r="B19">
        <v>43</v>
      </c>
      <c r="C19">
        <v>76</v>
      </c>
      <c r="D19">
        <v>0</v>
      </c>
      <c r="E19">
        <v>3</v>
      </c>
      <c r="F19">
        <v>12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 s="7">
        <v>0</v>
      </c>
      <c r="R19" s="7">
        <v>0</v>
      </c>
      <c r="S19" t="s">
        <v>3</v>
      </c>
      <c r="T19" t="s">
        <v>3</v>
      </c>
      <c r="U19" t="s">
        <v>161</v>
      </c>
    </row>
    <row r="20" spans="1:21" x14ac:dyDescent="0.2">
      <c r="A20" t="s">
        <v>200</v>
      </c>
      <c r="B20">
        <v>3</v>
      </c>
      <c r="C20">
        <v>6</v>
      </c>
      <c r="D20">
        <v>0</v>
      </c>
      <c r="E20">
        <v>0</v>
      </c>
      <c r="F20">
        <v>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 s="7">
        <v>0</v>
      </c>
      <c r="R20" s="7">
        <v>0</v>
      </c>
      <c r="S20" t="s">
        <v>82</v>
      </c>
      <c r="T20" t="s">
        <v>200</v>
      </c>
      <c r="U20" t="s">
        <v>160</v>
      </c>
    </row>
    <row r="21" spans="1:21" x14ac:dyDescent="0.2">
      <c r="A21" t="s">
        <v>201</v>
      </c>
      <c r="B21">
        <v>3</v>
      </c>
      <c r="C21">
        <v>7</v>
      </c>
      <c r="D21">
        <v>0</v>
      </c>
      <c r="E21">
        <v>0</v>
      </c>
      <c r="F21">
        <v>4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 s="7">
        <v>0</v>
      </c>
      <c r="R21" s="7">
        <v>0</v>
      </c>
      <c r="S21" t="s">
        <v>88</v>
      </c>
      <c r="T21" t="s">
        <v>201</v>
      </c>
      <c r="U21" t="s">
        <v>160</v>
      </c>
    </row>
    <row r="22" spans="1:21" x14ac:dyDescent="0.2">
      <c r="A22" t="s">
        <v>202</v>
      </c>
      <c r="B22">
        <v>40</v>
      </c>
      <c r="C22">
        <v>52</v>
      </c>
      <c r="D22">
        <v>0</v>
      </c>
      <c r="E22">
        <v>0</v>
      </c>
      <c r="F22">
        <v>4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 s="7">
        <v>0</v>
      </c>
      <c r="R22" s="7">
        <v>0</v>
      </c>
      <c r="S22" t="s">
        <v>203</v>
      </c>
      <c r="T22" t="s">
        <v>203</v>
      </c>
      <c r="U22" t="s">
        <v>161</v>
      </c>
    </row>
    <row r="23" spans="1:21" x14ac:dyDescent="0.2">
      <c r="A23" t="s">
        <v>4</v>
      </c>
      <c r="B23">
        <v>5</v>
      </c>
      <c r="C23">
        <v>12</v>
      </c>
      <c r="D23">
        <v>0</v>
      </c>
      <c r="E23">
        <v>1</v>
      </c>
      <c r="F23">
        <v>8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 s="7">
        <v>0</v>
      </c>
      <c r="R23" s="7">
        <v>0</v>
      </c>
      <c r="S23" t="s">
        <v>82</v>
      </c>
      <c r="T23" t="s">
        <v>4</v>
      </c>
      <c r="U23" t="s">
        <v>160</v>
      </c>
    </row>
    <row r="24" spans="1:21" x14ac:dyDescent="0.2">
      <c r="A24" t="s">
        <v>220</v>
      </c>
      <c r="B24">
        <v>5</v>
      </c>
      <c r="C24">
        <v>13</v>
      </c>
      <c r="D24">
        <v>0</v>
      </c>
      <c r="E24">
        <v>1</v>
      </c>
      <c r="F24">
        <v>7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7">
        <v>0</v>
      </c>
      <c r="R24" s="7">
        <v>0</v>
      </c>
      <c r="S24" t="s">
        <v>88</v>
      </c>
      <c r="T24" t="s">
        <v>4</v>
      </c>
      <c r="U24" t="s">
        <v>160</v>
      </c>
    </row>
    <row r="25" spans="1:21" x14ac:dyDescent="0.2">
      <c r="A25" t="s">
        <v>5</v>
      </c>
      <c r="B25">
        <v>6</v>
      </c>
      <c r="C25">
        <v>13</v>
      </c>
      <c r="D25">
        <v>0</v>
      </c>
      <c r="E25">
        <v>0</v>
      </c>
      <c r="F25">
        <v>10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7">
        <v>0</v>
      </c>
      <c r="R25" s="7">
        <v>0</v>
      </c>
      <c r="S25" t="s">
        <v>82</v>
      </c>
      <c r="T25" t="s">
        <v>5</v>
      </c>
      <c r="U25" t="s">
        <v>160</v>
      </c>
    </row>
    <row r="26" spans="1:21" x14ac:dyDescent="0.2">
      <c r="A26" t="s">
        <v>221</v>
      </c>
      <c r="B26">
        <v>6</v>
      </c>
      <c r="C26">
        <v>14</v>
      </c>
      <c r="D26">
        <v>0</v>
      </c>
      <c r="E26">
        <v>0</v>
      </c>
      <c r="F26">
        <v>9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7">
        <v>0</v>
      </c>
      <c r="R26" s="7">
        <v>0</v>
      </c>
      <c r="S26" t="s">
        <v>88</v>
      </c>
      <c r="T26" t="s">
        <v>5</v>
      </c>
      <c r="U26" t="s">
        <v>160</v>
      </c>
    </row>
    <row r="27" spans="1:21" x14ac:dyDescent="0.2">
      <c r="A27" t="s">
        <v>6</v>
      </c>
      <c r="B27">
        <v>8</v>
      </c>
      <c r="C27">
        <v>18</v>
      </c>
      <c r="D27">
        <v>0</v>
      </c>
      <c r="E27">
        <v>1</v>
      </c>
      <c r="F27">
        <v>8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s="7">
        <v>0</v>
      </c>
      <c r="R27" s="7">
        <v>0</v>
      </c>
      <c r="S27" t="s">
        <v>82</v>
      </c>
      <c r="T27" t="s">
        <v>6</v>
      </c>
      <c r="U27" t="s">
        <v>160</v>
      </c>
    </row>
    <row r="28" spans="1:21" x14ac:dyDescent="0.2">
      <c r="A28" t="s">
        <v>87</v>
      </c>
      <c r="B28">
        <v>8</v>
      </c>
      <c r="C28">
        <v>19</v>
      </c>
      <c r="D28">
        <v>0</v>
      </c>
      <c r="E28">
        <v>1</v>
      </c>
      <c r="F28">
        <v>7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 s="7">
        <v>0</v>
      </c>
      <c r="R28" s="7">
        <v>0</v>
      </c>
      <c r="S28" t="s">
        <v>88</v>
      </c>
      <c r="T28" t="s">
        <v>87</v>
      </c>
      <c r="U28" t="s">
        <v>160</v>
      </c>
    </row>
    <row r="29" spans="1:21" x14ac:dyDescent="0.2">
      <c r="A29" t="s">
        <v>7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7">
        <v>0</v>
      </c>
      <c r="R29" s="7">
        <v>0</v>
      </c>
      <c r="S29" t="s">
        <v>7</v>
      </c>
      <c r="T29" t="s">
        <v>7</v>
      </c>
      <c r="U29" t="s">
        <v>160</v>
      </c>
    </row>
    <row r="30" spans="1:21" x14ac:dyDescent="0.2">
      <c r="A30" t="s">
        <v>8</v>
      </c>
      <c r="B30">
        <v>9</v>
      </c>
      <c r="C30">
        <v>16</v>
      </c>
      <c r="D30">
        <v>0</v>
      </c>
      <c r="E30">
        <v>0</v>
      </c>
      <c r="F30">
        <v>12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 s="7">
        <v>0</v>
      </c>
      <c r="R30" s="7">
        <v>0</v>
      </c>
      <c r="S30" t="s">
        <v>82</v>
      </c>
      <c r="T30" t="s">
        <v>8</v>
      </c>
      <c r="U30" t="s">
        <v>160</v>
      </c>
    </row>
    <row r="31" spans="1:21" x14ac:dyDescent="0.2">
      <c r="A31" t="s">
        <v>222</v>
      </c>
      <c r="B31">
        <v>9</v>
      </c>
      <c r="C31">
        <v>17</v>
      </c>
      <c r="D31">
        <v>0</v>
      </c>
      <c r="E31">
        <v>0</v>
      </c>
      <c r="F31">
        <v>11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 s="7">
        <v>0</v>
      </c>
      <c r="R31" s="7">
        <v>0</v>
      </c>
      <c r="S31" s="7" t="s">
        <v>88</v>
      </c>
      <c r="T31" t="s">
        <v>8</v>
      </c>
      <c r="U31" t="s">
        <v>160</v>
      </c>
    </row>
    <row r="32" spans="1:21" x14ac:dyDescent="0.2">
      <c r="A32" t="s">
        <v>58</v>
      </c>
      <c r="B32">
        <v>55</v>
      </c>
      <c r="C32">
        <v>72</v>
      </c>
      <c r="D32">
        <v>0</v>
      </c>
      <c r="E32">
        <v>4</v>
      </c>
      <c r="F32">
        <v>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 s="7">
        <v>0</v>
      </c>
      <c r="R32" s="7">
        <v>0</v>
      </c>
      <c r="S32" t="s">
        <v>57</v>
      </c>
      <c r="T32" t="s">
        <v>57</v>
      </c>
      <c r="U32" t="s">
        <v>161</v>
      </c>
    </row>
    <row r="33" spans="1:21" x14ac:dyDescent="0.2">
      <c r="A33" t="s">
        <v>9</v>
      </c>
      <c r="B33">
        <v>9</v>
      </c>
      <c r="C33">
        <v>16</v>
      </c>
      <c r="D33">
        <v>0</v>
      </c>
      <c r="E33">
        <v>0</v>
      </c>
      <c r="F33">
        <v>10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7">
        <v>0</v>
      </c>
      <c r="R33" s="7">
        <v>0</v>
      </c>
      <c r="S33" t="s">
        <v>82</v>
      </c>
      <c r="T33" t="s">
        <v>9</v>
      </c>
      <c r="U33" t="s">
        <v>160</v>
      </c>
    </row>
    <row r="34" spans="1:21" x14ac:dyDescent="0.2">
      <c r="A34" t="s">
        <v>223</v>
      </c>
      <c r="B34">
        <v>9</v>
      </c>
      <c r="C34">
        <v>17</v>
      </c>
      <c r="D34">
        <v>0</v>
      </c>
      <c r="E34">
        <v>0</v>
      </c>
      <c r="F34">
        <v>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 s="7">
        <v>0</v>
      </c>
      <c r="R34" s="7">
        <v>0</v>
      </c>
      <c r="S34" s="7" t="s">
        <v>88</v>
      </c>
      <c r="T34" t="s">
        <v>9</v>
      </c>
      <c r="U34" t="s">
        <v>160</v>
      </c>
    </row>
    <row r="35" spans="1:21" x14ac:dyDescent="0.2">
      <c r="A35" t="s">
        <v>42</v>
      </c>
      <c r="B35">
        <v>2</v>
      </c>
      <c r="C35">
        <v>3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 s="7">
        <v>0</v>
      </c>
      <c r="R35" s="7">
        <v>0</v>
      </c>
      <c r="S35" t="s">
        <v>152</v>
      </c>
      <c r="U35" t="s">
        <v>152</v>
      </c>
    </row>
    <row r="36" spans="1:21" x14ac:dyDescent="0.2">
      <c r="A36" t="s">
        <v>40</v>
      </c>
      <c r="B36">
        <v>2</v>
      </c>
      <c r="C36">
        <v>3</v>
      </c>
      <c r="D36">
        <v>0</v>
      </c>
      <c r="E36">
        <v>0</v>
      </c>
      <c r="F36">
        <v>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 s="7">
        <v>0</v>
      </c>
      <c r="R36" s="7">
        <v>0</v>
      </c>
      <c r="S36" t="s">
        <v>152</v>
      </c>
      <c r="U36" t="s">
        <v>152</v>
      </c>
    </row>
    <row r="37" spans="1:21" x14ac:dyDescent="0.2">
      <c r="A37" t="s">
        <v>10</v>
      </c>
      <c r="B37">
        <v>0</v>
      </c>
      <c r="C37">
        <v>-1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 s="7">
        <v>0</v>
      </c>
      <c r="R37" s="7">
        <v>0</v>
      </c>
      <c r="S37" t="s">
        <v>153</v>
      </c>
      <c r="U37" t="s">
        <v>153</v>
      </c>
    </row>
    <row r="38" spans="1:21" x14ac:dyDescent="0.2">
      <c r="A38" s="1" t="s">
        <v>11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  <c r="Q38" s="7">
        <v>0</v>
      </c>
      <c r="R38" s="7">
        <v>0</v>
      </c>
      <c r="S38" t="s">
        <v>153</v>
      </c>
      <c r="U38" t="s">
        <v>153</v>
      </c>
    </row>
    <row r="39" spans="1:21" x14ac:dyDescent="0.2">
      <c r="A39" s="1" t="s">
        <v>12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 s="7">
        <v>0</v>
      </c>
      <c r="R39" s="7">
        <v>0</v>
      </c>
      <c r="S39" t="s">
        <v>153</v>
      </c>
      <c r="U39" t="s">
        <v>153</v>
      </c>
    </row>
    <row r="40" spans="1:21" x14ac:dyDescent="0.2">
      <c r="A40" s="1" t="s">
        <v>13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2</v>
      </c>
      <c r="J40">
        <v>1</v>
      </c>
      <c r="K40">
        <v>0</v>
      </c>
      <c r="L40">
        <v>1</v>
      </c>
      <c r="M40">
        <v>0</v>
      </c>
      <c r="N40">
        <v>2</v>
      </c>
      <c r="O40">
        <v>0</v>
      </c>
      <c r="P40">
        <v>0</v>
      </c>
      <c r="Q40" s="7">
        <v>0</v>
      </c>
      <c r="R40" s="7">
        <v>0</v>
      </c>
      <c r="S40" t="s">
        <v>153</v>
      </c>
      <c r="U40" t="s">
        <v>153</v>
      </c>
    </row>
    <row r="41" spans="1:21" x14ac:dyDescent="0.2">
      <c r="A41" s="1" t="s">
        <v>14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2</v>
      </c>
      <c r="J41">
        <v>0</v>
      </c>
      <c r="K41">
        <v>0</v>
      </c>
      <c r="L41">
        <v>1</v>
      </c>
      <c r="M41">
        <v>0</v>
      </c>
      <c r="N41">
        <v>3</v>
      </c>
      <c r="O41">
        <v>0</v>
      </c>
      <c r="P41">
        <v>0</v>
      </c>
      <c r="Q41" s="7">
        <v>0</v>
      </c>
      <c r="R41" s="7">
        <v>0</v>
      </c>
      <c r="S41" t="s">
        <v>153</v>
      </c>
      <c r="U41" t="s">
        <v>153</v>
      </c>
    </row>
    <row r="42" spans="1:21" x14ac:dyDescent="0.2">
      <c r="A42" s="1" t="s">
        <v>81</v>
      </c>
      <c r="B42">
        <v>0</v>
      </c>
      <c r="C42">
        <v>-1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1</v>
      </c>
      <c r="M42">
        <v>0</v>
      </c>
      <c r="N42">
        <v>1</v>
      </c>
      <c r="O42">
        <v>0</v>
      </c>
      <c r="P42">
        <v>0</v>
      </c>
      <c r="Q42" s="7">
        <v>0</v>
      </c>
      <c r="R42" s="7">
        <v>0</v>
      </c>
      <c r="S42" t="s">
        <v>153</v>
      </c>
      <c r="U42" t="s">
        <v>153</v>
      </c>
    </row>
    <row r="43" spans="1:21" x14ac:dyDescent="0.2">
      <c r="A43" s="1" t="s">
        <v>15</v>
      </c>
      <c r="B43">
        <v>0</v>
      </c>
      <c r="C43">
        <v>-2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 s="7">
        <v>0</v>
      </c>
      <c r="R43" s="7">
        <v>0</v>
      </c>
      <c r="S43" t="s">
        <v>153</v>
      </c>
      <c r="U43" t="s">
        <v>153</v>
      </c>
    </row>
    <row r="44" spans="1:21" x14ac:dyDescent="0.2">
      <c r="A44" s="1" t="s">
        <v>16</v>
      </c>
      <c r="B44">
        <v>0</v>
      </c>
      <c r="C44">
        <v>-2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 s="7">
        <v>0</v>
      </c>
      <c r="R44" s="7">
        <v>0</v>
      </c>
      <c r="S44" t="s">
        <v>153</v>
      </c>
      <c r="U44" t="s">
        <v>153</v>
      </c>
    </row>
    <row r="45" spans="1:21" x14ac:dyDescent="0.2">
      <c r="A45" s="1" t="s">
        <v>17</v>
      </c>
      <c r="B45">
        <v>0</v>
      </c>
      <c r="C45">
        <v>-1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 s="7">
        <v>0</v>
      </c>
      <c r="R45" s="7">
        <v>0</v>
      </c>
      <c r="S45" t="s">
        <v>153</v>
      </c>
      <c r="U45" t="s">
        <v>153</v>
      </c>
    </row>
    <row r="46" spans="1:21" x14ac:dyDescent="0.2">
      <c r="A46" s="1" t="s">
        <v>18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  <c r="K46">
        <v>0</v>
      </c>
      <c r="L46">
        <v>1</v>
      </c>
      <c r="M46">
        <v>0</v>
      </c>
      <c r="N46">
        <v>1</v>
      </c>
      <c r="O46">
        <v>0</v>
      </c>
      <c r="P46">
        <v>0</v>
      </c>
      <c r="Q46" s="7">
        <v>0</v>
      </c>
      <c r="R46" s="7">
        <v>0</v>
      </c>
      <c r="S46" t="s">
        <v>153</v>
      </c>
      <c r="U46" t="s">
        <v>153</v>
      </c>
    </row>
    <row r="47" spans="1:21" x14ac:dyDescent="0.2">
      <c r="A47" s="1" t="s">
        <v>19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1</v>
      </c>
      <c r="M47">
        <v>0</v>
      </c>
      <c r="N47">
        <v>2</v>
      </c>
      <c r="O47">
        <v>0</v>
      </c>
      <c r="P47">
        <v>0</v>
      </c>
      <c r="Q47" s="7">
        <v>0</v>
      </c>
      <c r="R47" s="7">
        <v>0</v>
      </c>
      <c r="S47" t="s">
        <v>153</v>
      </c>
      <c r="U47" t="s">
        <v>153</v>
      </c>
    </row>
    <row r="48" spans="1:21" x14ac:dyDescent="0.2">
      <c r="A48" s="1" t="s">
        <v>21</v>
      </c>
      <c r="B48">
        <v>0</v>
      </c>
      <c r="C48">
        <v>-1</v>
      </c>
      <c r="D48">
        <v>0</v>
      </c>
      <c r="E48">
        <v>0</v>
      </c>
      <c r="F48">
        <v>0</v>
      </c>
      <c r="G48">
        <v>0</v>
      </c>
      <c r="H48">
        <v>0</v>
      </c>
      <c r="I48">
        <v>2</v>
      </c>
      <c r="J48">
        <v>0</v>
      </c>
      <c r="K48">
        <v>0</v>
      </c>
      <c r="L48">
        <v>-1</v>
      </c>
      <c r="M48">
        <v>0</v>
      </c>
      <c r="N48">
        <v>0</v>
      </c>
      <c r="O48">
        <v>0</v>
      </c>
      <c r="P48">
        <v>0</v>
      </c>
      <c r="Q48" s="7">
        <v>0</v>
      </c>
      <c r="R48" s="7">
        <v>0</v>
      </c>
      <c r="S48" t="s">
        <v>154</v>
      </c>
      <c r="U48" t="s">
        <v>154</v>
      </c>
    </row>
    <row r="49" spans="1:21" x14ac:dyDescent="0.2">
      <c r="A49" s="3" t="s">
        <v>22</v>
      </c>
      <c r="B49">
        <v>0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-1</v>
      </c>
      <c r="M49">
        <v>0</v>
      </c>
      <c r="N49">
        <v>0</v>
      </c>
      <c r="O49">
        <v>0</v>
      </c>
      <c r="P49">
        <v>0</v>
      </c>
      <c r="Q49" s="7">
        <v>0</v>
      </c>
      <c r="R49" s="7">
        <v>0</v>
      </c>
      <c r="S49" t="s">
        <v>154</v>
      </c>
      <c r="U49" t="s">
        <v>154</v>
      </c>
    </row>
    <row r="50" spans="1:21" x14ac:dyDescent="0.2">
      <c r="A50" s="3" t="s">
        <v>23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-1</v>
      </c>
      <c r="M50">
        <v>0</v>
      </c>
      <c r="N50">
        <v>0</v>
      </c>
      <c r="O50">
        <v>0</v>
      </c>
      <c r="P50">
        <v>0</v>
      </c>
      <c r="Q50" s="7">
        <v>0</v>
      </c>
      <c r="R50" s="7">
        <v>0</v>
      </c>
      <c r="S50" t="s">
        <v>154</v>
      </c>
      <c r="U50" t="s">
        <v>154</v>
      </c>
    </row>
    <row r="51" spans="1:21" x14ac:dyDescent="0.2">
      <c r="A51" s="3" t="s">
        <v>24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-1</v>
      </c>
      <c r="M51">
        <v>0</v>
      </c>
      <c r="N51">
        <v>0</v>
      </c>
      <c r="O51">
        <v>0</v>
      </c>
      <c r="P51">
        <v>0</v>
      </c>
      <c r="Q51" s="7">
        <v>0</v>
      </c>
      <c r="R51" s="7">
        <v>0</v>
      </c>
      <c r="S51" t="s">
        <v>154</v>
      </c>
      <c r="U51" t="s">
        <v>154</v>
      </c>
    </row>
    <row r="52" spans="1:21" x14ac:dyDescent="0.2">
      <c r="A52" s="3" t="s">
        <v>25</v>
      </c>
      <c r="B52">
        <v>0</v>
      </c>
      <c r="C52">
        <v>4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-1</v>
      </c>
      <c r="M52">
        <v>1</v>
      </c>
      <c r="N52">
        <v>0</v>
      </c>
      <c r="O52">
        <v>0</v>
      </c>
      <c r="P52">
        <v>0</v>
      </c>
      <c r="Q52" s="7">
        <v>0</v>
      </c>
      <c r="R52" s="7">
        <v>0</v>
      </c>
      <c r="S52" t="s">
        <v>154</v>
      </c>
      <c r="U52" t="s">
        <v>154</v>
      </c>
    </row>
    <row r="53" spans="1:21" x14ac:dyDescent="0.2">
      <c r="A53" s="3" t="s">
        <v>29</v>
      </c>
      <c r="B53">
        <v>0</v>
      </c>
      <c r="C53">
        <v>4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-1</v>
      </c>
      <c r="M53">
        <v>0</v>
      </c>
      <c r="N53">
        <v>0</v>
      </c>
      <c r="O53">
        <v>0</v>
      </c>
      <c r="P53">
        <v>0</v>
      </c>
      <c r="Q53" s="7">
        <v>0</v>
      </c>
      <c r="R53" s="7">
        <v>0</v>
      </c>
      <c r="S53" t="s">
        <v>154</v>
      </c>
      <c r="U53" t="s">
        <v>154</v>
      </c>
    </row>
    <row r="54" spans="1:21" x14ac:dyDescent="0.2">
      <c r="A54" s="3" t="s">
        <v>26</v>
      </c>
      <c r="B54">
        <v>2</v>
      </c>
      <c r="C54">
        <v>3</v>
      </c>
      <c r="D54">
        <v>0</v>
      </c>
      <c r="E54">
        <v>0</v>
      </c>
      <c r="F54">
        <v>2</v>
      </c>
      <c r="G54">
        <v>0</v>
      </c>
      <c r="H54">
        <v>0</v>
      </c>
      <c r="I54">
        <v>2</v>
      </c>
      <c r="J54">
        <v>0</v>
      </c>
      <c r="K54">
        <v>0</v>
      </c>
      <c r="L54">
        <v>-1</v>
      </c>
      <c r="M54">
        <v>0</v>
      </c>
      <c r="N54">
        <v>0</v>
      </c>
      <c r="O54">
        <v>0</v>
      </c>
      <c r="P54">
        <v>0</v>
      </c>
      <c r="Q54" s="7">
        <v>0</v>
      </c>
      <c r="R54" s="7">
        <v>0</v>
      </c>
      <c r="S54" t="s">
        <v>154</v>
      </c>
      <c r="U54" t="s">
        <v>154</v>
      </c>
    </row>
    <row r="55" spans="1:21" x14ac:dyDescent="0.2">
      <c r="A55" s="3" t="s">
        <v>27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</v>
      </c>
      <c r="J55">
        <v>1</v>
      </c>
      <c r="K55">
        <v>0</v>
      </c>
      <c r="L55">
        <v>-1</v>
      </c>
      <c r="M55">
        <v>0</v>
      </c>
      <c r="N55">
        <v>0</v>
      </c>
      <c r="O55">
        <v>0</v>
      </c>
      <c r="P55">
        <v>0</v>
      </c>
      <c r="Q55" s="7">
        <v>0</v>
      </c>
      <c r="R55" s="7">
        <v>0</v>
      </c>
      <c r="S55" t="s">
        <v>154</v>
      </c>
      <c r="U55" t="s">
        <v>154</v>
      </c>
    </row>
    <row r="56" spans="1:21" x14ac:dyDescent="0.2">
      <c r="A56" s="3" t="s">
        <v>28</v>
      </c>
      <c r="B56">
        <v>4</v>
      </c>
      <c r="C56">
        <v>10</v>
      </c>
      <c r="D56">
        <v>0</v>
      </c>
      <c r="E56">
        <v>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-1</v>
      </c>
      <c r="M56">
        <v>0</v>
      </c>
      <c r="N56">
        <v>0</v>
      </c>
      <c r="O56">
        <v>0</v>
      </c>
      <c r="P56">
        <v>0</v>
      </c>
      <c r="Q56" s="7">
        <v>0</v>
      </c>
      <c r="R56" s="7">
        <v>0</v>
      </c>
      <c r="S56" t="s">
        <v>154</v>
      </c>
      <c r="U56" t="s">
        <v>154</v>
      </c>
    </row>
    <row r="57" spans="1:21" x14ac:dyDescent="0.2">
      <c r="A57" s="3" t="s">
        <v>20</v>
      </c>
      <c r="B57">
        <v>3</v>
      </c>
      <c r="C57">
        <v>5</v>
      </c>
      <c r="D57">
        <v>0</v>
      </c>
      <c r="E57">
        <v>0</v>
      </c>
      <c r="F57">
        <v>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7">
        <v>0</v>
      </c>
      <c r="R57" s="7">
        <v>0</v>
      </c>
      <c r="S57" t="s">
        <v>20</v>
      </c>
      <c r="T57" t="s">
        <v>20</v>
      </c>
      <c r="U57" t="s">
        <v>160</v>
      </c>
    </row>
    <row r="58" spans="1:21" x14ac:dyDescent="0.2">
      <c r="A58" s="1" t="s">
        <v>59</v>
      </c>
      <c r="B58">
        <v>46</v>
      </c>
      <c r="C58">
        <v>64</v>
      </c>
      <c r="D58">
        <v>0</v>
      </c>
      <c r="E58">
        <v>0</v>
      </c>
      <c r="F58">
        <v>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7">
        <v>0</v>
      </c>
      <c r="R58" s="7">
        <v>0</v>
      </c>
      <c r="S58" t="s">
        <v>57</v>
      </c>
      <c r="T58" t="s">
        <v>57</v>
      </c>
      <c r="U58" t="s">
        <v>161</v>
      </c>
    </row>
    <row r="59" spans="1:21" x14ac:dyDescent="0.2">
      <c r="A59" s="1" t="s">
        <v>60</v>
      </c>
      <c r="B59">
        <v>48</v>
      </c>
      <c r="C59">
        <v>68</v>
      </c>
      <c r="D59">
        <v>0</v>
      </c>
      <c r="E59">
        <v>0</v>
      </c>
      <c r="F59">
        <v>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7">
        <v>0</v>
      </c>
      <c r="R59" s="7">
        <v>0</v>
      </c>
      <c r="S59" t="s">
        <v>57</v>
      </c>
      <c r="T59" t="s">
        <v>57</v>
      </c>
      <c r="U59" t="s">
        <v>161</v>
      </c>
    </row>
    <row r="60" spans="1:21" x14ac:dyDescent="0.2">
      <c r="A60" s="1" t="s">
        <v>61</v>
      </c>
      <c r="B60">
        <v>40</v>
      </c>
      <c r="C60">
        <v>52</v>
      </c>
      <c r="D60">
        <v>0</v>
      </c>
      <c r="E60">
        <v>0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 s="7">
        <v>0</v>
      </c>
      <c r="R60" s="7">
        <v>0</v>
      </c>
      <c r="S60" t="s">
        <v>57</v>
      </c>
      <c r="T60" t="s">
        <v>57</v>
      </c>
      <c r="U60" t="s">
        <v>161</v>
      </c>
    </row>
    <row r="61" spans="1:21" x14ac:dyDescent="0.2">
      <c r="A61" s="2" t="s">
        <v>62</v>
      </c>
      <c r="B61">
        <v>40</v>
      </c>
      <c r="C61">
        <v>56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7">
        <v>0</v>
      </c>
      <c r="R61" s="7">
        <v>0</v>
      </c>
      <c r="S61" t="s">
        <v>57</v>
      </c>
      <c r="T61" t="s">
        <v>57</v>
      </c>
      <c r="U61" t="s">
        <v>161</v>
      </c>
    </row>
    <row r="62" spans="1:21" x14ac:dyDescent="0.2">
      <c r="A62" s="2" t="s">
        <v>63</v>
      </c>
      <c r="B62">
        <v>40</v>
      </c>
      <c r="C62">
        <v>56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7">
        <v>0</v>
      </c>
      <c r="R62" s="7">
        <v>0</v>
      </c>
      <c r="S62" t="s">
        <v>57</v>
      </c>
      <c r="T62" t="s">
        <v>57</v>
      </c>
      <c r="U62" t="s">
        <v>161</v>
      </c>
    </row>
    <row r="63" spans="1:21" x14ac:dyDescent="0.2">
      <c r="A63" s="2" t="s">
        <v>64</v>
      </c>
      <c r="B63">
        <v>55</v>
      </c>
      <c r="C63">
        <v>70</v>
      </c>
      <c r="D63">
        <v>0</v>
      </c>
      <c r="E63">
        <v>4</v>
      </c>
      <c r="F63">
        <v>6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 s="7">
        <v>0</v>
      </c>
      <c r="R63" s="7">
        <v>0</v>
      </c>
      <c r="S63" t="s">
        <v>57</v>
      </c>
      <c r="T63" t="s">
        <v>57</v>
      </c>
      <c r="U63" t="s">
        <v>161</v>
      </c>
    </row>
    <row r="64" spans="1:21" ht="16.5" customHeight="1" x14ac:dyDescent="0.2">
      <c r="A64" s="2" t="s">
        <v>65</v>
      </c>
      <c r="B64">
        <v>35</v>
      </c>
      <c r="C64">
        <v>28</v>
      </c>
      <c r="D64">
        <v>0</v>
      </c>
      <c r="E64">
        <v>4</v>
      </c>
      <c r="F64">
        <v>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 s="7">
        <v>0</v>
      </c>
      <c r="R64" s="7">
        <v>0</v>
      </c>
      <c r="S64" t="s">
        <v>57</v>
      </c>
      <c r="T64" t="s">
        <v>57</v>
      </c>
      <c r="U64" t="s">
        <v>161</v>
      </c>
    </row>
    <row r="65" spans="1:21" x14ac:dyDescent="0.2">
      <c r="A65" s="8" t="s">
        <v>66</v>
      </c>
      <c r="B65">
        <v>36</v>
      </c>
      <c r="C65">
        <v>28</v>
      </c>
      <c r="D65">
        <v>0</v>
      </c>
      <c r="E65">
        <v>4</v>
      </c>
      <c r="F65">
        <v>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 s="7">
        <v>0</v>
      </c>
      <c r="S65" t="s">
        <v>57</v>
      </c>
      <c r="T65" t="s">
        <v>57</v>
      </c>
      <c r="U65" t="s">
        <v>161</v>
      </c>
    </row>
    <row r="66" spans="1:21" x14ac:dyDescent="0.2">
      <c r="A66" s="2" t="s">
        <v>67</v>
      </c>
      <c r="B66">
        <v>35</v>
      </c>
      <c r="C66">
        <v>34</v>
      </c>
      <c r="D66">
        <v>0</v>
      </c>
      <c r="E66">
        <v>4</v>
      </c>
      <c r="F66">
        <v>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 s="7">
        <v>0</v>
      </c>
      <c r="R66" s="7">
        <v>0</v>
      </c>
      <c r="S66" t="s">
        <v>57</v>
      </c>
      <c r="T66" t="s">
        <v>57</v>
      </c>
      <c r="U66" t="s">
        <v>161</v>
      </c>
    </row>
    <row r="67" spans="1:21" x14ac:dyDescent="0.2">
      <c r="A67" s="2" t="s">
        <v>68</v>
      </c>
      <c r="B67">
        <v>40</v>
      </c>
      <c r="C67">
        <v>54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7">
        <v>0</v>
      </c>
      <c r="R67" s="7">
        <v>0</v>
      </c>
      <c r="S67" t="s">
        <v>57</v>
      </c>
      <c r="T67" t="s">
        <v>57</v>
      </c>
      <c r="U67" t="s">
        <v>161</v>
      </c>
    </row>
    <row r="68" spans="1:21" x14ac:dyDescent="0.2">
      <c r="A68" s="2" t="s">
        <v>69</v>
      </c>
      <c r="B68">
        <v>40</v>
      </c>
      <c r="C68">
        <v>54</v>
      </c>
      <c r="D68">
        <v>0</v>
      </c>
      <c r="E68">
        <v>0</v>
      </c>
      <c r="F68">
        <v>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7">
        <v>0</v>
      </c>
      <c r="R68" s="7">
        <v>0</v>
      </c>
      <c r="S68" t="s">
        <v>57</v>
      </c>
      <c r="T68" t="s">
        <v>57</v>
      </c>
      <c r="U68" t="s">
        <v>161</v>
      </c>
    </row>
    <row r="69" spans="1:21" x14ac:dyDescent="0.2">
      <c r="A69" s="2" t="s">
        <v>70</v>
      </c>
      <c r="B69">
        <v>40</v>
      </c>
      <c r="C69">
        <v>54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 s="7">
        <v>0</v>
      </c>
      <c r="R69" s="7">
        <v>0</v>
      </c>
      <c r="S69" t="s">
        <v>57</v>
      </c>
      <c r="T69" t="s">
        <v>57</v>
      </c>
      <c r="U69" t="s">
        <v>161</v>
      </c>
    </row>
    <row r="70" spans="1:21" x14ac:dyDescent="0.2">
      <c r="A70" s="2" t="s">
        <v>71</v>
      </c>
      <c r="B70">
        <v>40</v>
      </c>
      <c r="C70">
        <v>54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7">
        <v>0</v>
      </c>
      <c r="R70" s="7">
        <v>0</v>
      </c>
      <c r="S70" t="s">
        <v>57</v>
      </c>
      <c r="T70" t="s">
        <v>57</v>
      </c>
      <c r="U70" t="s">
        <v>161</v>
      </c>
    </row>
    <row r="71" spans="1:21" x14ac:dyDescent="0.2">
      <c r="A71" s="2" t="s">
        <v>72</v>
      </c>
      <c r="B71">
        <v>42</v>
      </c>
      <c r="C71">
        <v>58</v>
      </c>
      <c r="D71">
        <v>0</v>
      </c>
      <c r="E71">
        <v>0</v>
      </c>
      <c r="F71">
        <v>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 s="7">
        <v>0</v>
      </c>
      <c r="R71" s="7">
        <v>0</v>
      </c>
      <c r="S71" t="s">
        <v>57</v>
      </c>
      <c r="T71" t="s">
        <v>57</v>
      </c>
      <c r="U71" t="s">
        <v>161</v>
      </c>
    </row>
    <row r="72" spans="1:21" x14ac:dyDescent="0.2">
      <c r="A72" s="2" t="s">
        <v>73</v>
      </c>
      <c r="B72">
        <v>40</v>
      </c>
      <c r="C72">
        <v>56</v>
      </c>
      <c r="D72">
        <v>0</v>
      </c>
      <c r="E72">
        <v>0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7">
        <v>0</v>
      </c>
      <c r="R72" s="7">
        <v>0</v>
      </c>
      <c r="S72" t="s">
        <v>57</v>
      </c>
      <c r="T72" t="s">
        <v>57</v>
      </c>
      <c r="U72" t="s">
        <v>161</v>
      </c>
    </row>
    <row r="73" spans="1:21" x14ac:dyDescent="0.2">
      <c r="A73" s="2" t="s">
        <v>74</v>
      </c>
      <c r="B73">
        <v>40</v>
      </c>
      <c r="C73">
        <v>56</v>
      </c>
      <c r="D73">
        <v>0</v>
      </c>
      <c r="E73">
        <v>0</v>
      </c>
      <c r="F73">
        <v>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7">
        <v>0</v>
      </c>
      <c r="R73" s="7">
        <v>0</v>
      </c>
      <c r="S73" t="s">
        <v>57</v>
      </c>
      <c r="T73" t="s">
        <v>57</v>
      </c>
      <c r="U73" t="s">
        <v>161</v>
      </c>
    </row>
    <row r="74" spans="1:21" x14ac:dyDescent="0.2">
      <c r="A74" s="2" t="s">
        <v>75</v>
      </c>
      <c r="B74">
        <v>39</v>
      </c>
      <c r="C74">
        <v>50</v>
      </c>
      <c r="D74">
        <v>0</v>
      </c>
      <c r="E74">
        <v>0</v>
      </c>
      <c r="F74">
        <v>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7">
        <v>0</v>
      </c>
      <c r="R74" s="7">
        <v>0</v>
      </c>
      <c r="S74" t="s">
        <v>57</v>
      </c>
      <c r="T74" t="s">
        <v>57</v>
      </c>
      <c r="U74" t="s">
        <v>161</v>
      </c>
    </row>
    <row r="75" spans="1:21" x14ac:dyDescent="0.2">
      <c r="A75" s="2" t="s">
        <v>76</v>
      </c>
      <c r="B75">
        <v>55</v>
      </c>
      <c r="C75">
        <v>74</v>
      </c>
      <c r="D75">
        <v>0</v>
      </c>
      <c r="E75">
        <v>4</v>
      </c>
      <c r="F75">
        <v>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7">
        <v>0</v>
      </c>
      <c r="R75" s="7">
        <v>0</v>
      </c>
      <c r="S75" t="s">
        <v>57</v>
      </c>
      <c r="T75" t="s">
        <v>57</v>
      </c>
      <c r="U75" t="s">
        <v>161</v>
      </c>
    </row>
    <row r="76" spans="1:21" x14ac:dyDescent="0.2">
      <c r="A76" s="2" t="s">
        <v>77</v>
      </c>
      <c r="B76">
        <v>40</v>
      </c>
      <c r="C76">
        <v>56</v>
      </c>
      <c r="D76">
        <v>0</v>
      </c>
      <c r="E76">
        <v>0</v>
      </c>
      <c r="F76">
        <v>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 s="7">
        <v>0</v>
      </c>
      <c r="R76" s="7">
        <v>0</v>
      </c>
      <c r="S76" t="s">
        <v>57</v>
      </c>
      <c r="T76" t="s">
        <v>57</v>
      </c>
      <c r="U76" t="s">
        <v>161</v>
      </c>
    </row>
    <row r="77" spans="1:21" x14ac:dyDescent="0.2">
      <c r="A77" s="2" t="s">
        <v>78</v>
      </c>
      <c r="B77">
        <v>40</v>
      </c>
      <c r="C77">
        <v>56</v>
      </c>
      <c r="D77">
        <v>0</v>
      </c>
      <c r="E77">
        <v>0</v>
      </c>
      <c r="F77">
        <v>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7">
        <v>0</v>
      </c>
      <c r="R77" s="7">
        <v>0</v>
      </c>
      <c r="S77" s="1" t="s">
        <v>57</v>
      </c>
      <c r="T77" t="s">
        <v>57</v>
      </c>
      <c r="U77" t="s">
        <v>161</v>
      </c>
    </row>
    <row r="78" spans="1:21" x14ac:dyDescent="0.2">
      <c r="A78" s="2" t="s">
        <v>79</v>
      </c>
      <c r="B78">
        <v>40</v>
      </c>
      <c r="C78">
        <v>56</v>
      </c>
      <c r="D78">
        <v>0</v>
      </c>
      <c r="E78">
        <v>0</v>
      </c>
      <c r="F78">
        <v>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 s="7">
        <v>0</v>
      </c>
      <c r="R78" s="7">
        <v>0</v>
      </c>
      <c r="S78" s="1" t="s">
        <v>57</v>
      </c>
      <c r="T78" t="s">
        <v>57</v>
      </c>
      <c r="U78" t="s">
        <v>161</v>
      </c>
    </row>
    <row r="79" spans="1:21" x14ac:dyDescent="0.2">
      <c r="A79" s="2" t="s">
        <v>91</v>
      </c>
      <c r="B79">
        <v>36</v>
      </c>
      <c r="C79">
        <v>20</v>
      </c>
      <c r="D79">
        <v>0</v>
      </c>
      <c r="E79">
        <v>2</v>
      </c>
      <c r="F79">
        <v>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7">
        <v>0</v>
      </c>
      <c r="R79" s="7">
        <v>0</v>
      </c>
      <c r="S79" s="1" t="s">
        <v>140</v>
      </c>
      <c r="T79" t="s">
        <v>140</v>
      </c>
      <c r="U79" t="s">
        <v>161</v>
      </c>
    </row>
    <row r="80" spans="1:21" x14ac:dyDescent="0.2">
      <c r="A80" s="2" t="s">
        <v>92</v>
      </c>
      <c r="B80">
        <v>36</v>
      </c>
      <c r="C80">
        <v>22</v>
      </c>
      <c r="D80">
        <v>0</v>
      </c>
      <c r="E80">
        <v>2</v>
      </c>
      <c r="F80">
        <v>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 s="7">
        <v>0</v>
      </c>
      <c r="R80" s="7">
        <v>0</v>
      </c>
      <c r="S80" s="1" t="s">
        <v>141</v>
      </c>
      <c r="T80" t="s">
        <v>141</v>
      </c>
      <c r="U80" t="s">
        <v>161</v>
      </c>
    </row>
    <row r="81" spans="1:21" x14ac:dyDescent="0.2">
      <c r="A81" s="2" t="s">
        <v>93</v>
      </c>
      <c r="B81">
        <v>10</v>
      </c>
      <c r="C81">
        <v>17</v>
      </c>
      <c r="D81">
        <v>0</v>
      </c>
      <c r="E81">
        <v>1</v>
      </c>
      <c r="F81">
        <v>10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 s="7">
        <v>0</v>
      </c>
      <c r="R81" s="7">
        <v>0</v>
      </c>
      <c r="S81" s="1" t="s">
        <v>82</v>
      </c>
      <c r="T81" t="s">
        <v>93</v>
      </c>
      <c r="U81" t="s">
        <v>160</v>
      </c>
    </row>
    <row r="82" spans="1:21" x14ac:dyDescent="0.2">
      <c r="A82" s="2" t="s">
        <v>94</v>
      </c>
      <c r="B82">
        <v>8</v>
      </c>
      <c r="C82">
        <v>17</v>
      </c>
      <c r="D82">
        <v>0</v>
      </c>
      <c r="E82">
        <v>0</v>
      </c>
      <c r="F82">
        <v>8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7">
        <v>0</v>
      </c>
      <c r="S82" s="1" t="s">
        <v>82</v>
      </c>
      <c r="T82" t="s">
        <v>94</v>
      </c>
      <c r="U82" t="s">
        <v>160</v>
      </c>
    </row>
    <row r="83" spans="1:21" x14ac:dyDescent="0.2">
      <c r="A83" s="8" t="s">
        <v>101</v>
      </c>
      <c r="B83">
        <v>10</v>
      </c>
      <c r="C83">
        <v>18</v>
      </c>
      <c r="D83">
        <v>0</v>
      </c>
      <c r="E83">
        <v>0</v>
      </c>
      <c r="F83">
        <v>8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7">
        <v>0</v>
      </c>
      <c r="S83" t="s">
        <v>82</v>
      </c>
      <c r="T83" t="s">
        <v>101</v>
      </c>
      <c r="U83" t="s">
        <v>160</v>
      </c>
    </row>
    <row r="84" spans="1:21" x14ac:dyDescent="0.2">
      <c r="A84" s="8" t="s">
        <v>95</v>
      </c>
      <c r="B84">
        <v>45</v>
      </c>
      <c r="C84">
        <v>89</v>
      </c>
      <c r="D84">
        <v>0</v>
      </c>
      <c r="E84">
        <v>1</v>
      </c>
      <c r="F84">
        <v>10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s="7">
        <v>0</v>
      </c>
      <c r="S84" t="s">
        <v>95</v>
      </c>
      <c r="T84" t="s">
        <v>95</v>
      </c>
      <c r="U84" t="s">
        <v>161</v>
      </c>
    </row>
    <row r="85" spans="1:21" x14ac:dyDescent="0.2">
      <c r="A85" s="8" t="s">
        <v>96</v>
      </c>
      <c r="B85">
        <v>49</v>
      </c>
      <c r="C85">
        <v>91</v>
      </c>
      <c r="D85">
        <v>0</v>
      </c>
      <c r="E85">
        <v>1</v>
      </c>
      <c r="F85">
        <v>11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s="7">
        <v>0</v>
      </c>
      <c r="S85" t="s">
        <v>96</v>
      </c>
      <c r="T85" t="s">
        <v>96</v>
      </c>
      <c r="U85" t="s">
        <v>161</v>
      </c>
    </row>
    <row r="86" spans="1:21" x14ac:dyDescent="0.2">
      <c r="A86" s="8" t="s">
        <v>97</v>
      </c>
      <c r="B86">
        <v>47</v>
      </c>
      <c r="C86">
        <v>83</v>
      </c>
      <c r="D86">
        <v>0</v>
      </c>
      <c r="E86">
        <v>1</v>
      </c>
      <c r="F86">
        <v>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 s="7">
        <v>0</v>
      </c>
      <c r="S86" t="s">
        <v>97</v>
      </c>
      <c r="T86" t="s">
        <v>97</v>
      </c>
      <c r="U86" t="s">
        <v>161</v>
      </c>
    </row>
    <row r="87" spans="1:21" x14ac:dyDescent="0.2">
      <c r="A87" s="8" t="s">
        <v>98</v>
      </c>
      <c r="B87">
        <v>46</v>
      </c>
      <c r="C87">
        <v>91</v>
      </c>
      <c r="D87">
        <v>0</v>
      </c>
      <c r="E87">
        <v>1</v>
      </c>
      <c r="F87">
        <v>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7">
        <v>0</v>
      </c>
      <c r="S87" t="s">
        <v>99</v>
      </c>
      <c r="T87" t="s">
        <v>99</v>
      </c>
      <c r="U87" t="s">
        <v>161</v>
      </c>
    </row>
    <row r="88" spans="1:21" x14ac:dyDescent="0.2">
      <c r="A88" s="8" t="s">
        <v>100</v>
      </c>
      <c r="B88">
        <v>46</v>
      </c>
      <c r="C88">
        <v>89</v>
      </c>
      <c r="D88">
        <v>0</v>
      </c>
      <c r="E88">
        <v>1</v>
      </c>
      <c r="F88">
        <v>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s="7">
        <v>0</v>
      </c>
      <c r="S88" t="s">
        <v>99</v>
      </c>
      <c r="T88" t="s">
        <v>99</v>
      </c>
      <c r="U88" t="s">
        <v>161</v>
      </c>
    </row>
    <row r="89" spans="1:21" x14ac:dyDescent="0.2">
      <c r="A89" s="8" t="s">
        <v>102</v>
      </c>
      <c r="B89">
        <v>40</v>
      </c>
      <c r="C89">
        <v>79</v>
      </c>
      <c r="D89">
        <v>0</v>
      </c>
      <c r="E89">
        <v>1</v>
      </c>
      <c r="F89">
        <v>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s="7">
        <v>0</v>
      </c>
      <c r="S89" t="s">
        <v>103</v>
      </c>
      <c r="T89" t="s">
        <v>103</v>
      </c>
      <c r="U89" t="s">
        <v>161</v>
      </c>
    </row>
    <row r="90" spans="1:21" x14ac:dyDescent="0.2">
      <c r="A90" s="8" t="s">
        <v>104</v>
      </c>
      <c r="B90">
        <v>40</v>
      </c>
      <c r="C90">
        <v>77</v>
      </c>
      <c r="D90">
        <v>0</v>
      </c>
      <c r="E90">
        <v>1</v>
      </c>
      <c r="F90">
        <v>4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 s="7">
        <v>0</v>
      </c>
      <c r="S90" t="s">
        <v>103</v>
      </c>
      <c r="T90" t="s">
        <v>103</v>
      </c>
      <c r="U90" t="s">
        <v>161</v>
      </c>
    </row>
    <row r="91" spans="1:21" x14ac:dyDescent="0.2">
      <c r="A91" s="8" t="s">
        <v>122</v>
      </c>
      <c r="B91">
        <v>45</v>
      </c>
      <c r="C91">
        <v>83</v>
      </c>
      <c r="D91">
        <v>0</v>
      </c>
      <c r="E91">
        <v>1</v>
      </c>
      <c r="F91">
        <v>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s="7">
        <v>0</v>
      </c>
      <c r="S91" t="s">
        <v>105</v>
      </c>
      <c r="T91" t="s">
        <v>105</v>
      </c>
      <c r="U91" t="s">
        <v>161</v>
      </c>
    </row>
    <row r="92" spans="1:21" x14ac:dyDescent="0.2">
      <c r="A92" s="8" t="s">
        <v>123</v>
      </c>
      <c r="B92">
        <v>45</v>
      </c>
      <c r="C92">
        <v>85</v>
      </c>
      <c r="D92">
        <v>0</v>
      </c>
      <c r="E92">
        <v>1</v>
      </c>
      <c r="F92">
        <v>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7">
        <v>0</v>
      </c>
      <c r="S92" t="s">
        <v>105</v>
      </c>
      <c r="T92" t="s">
        <v>105</v>
      </c>
      <c r="U92" t="s">
        <v>161</v>
      </c>
    </row>
    <row r="93" spans="1:21" x14ac:dyDescent="0.2">
      <c r="A93" s="8" t="s">
        <v>124</v>
      </c>
      <c r="B93">
        <v>44</v>
      </c>
      <c r="C93">
        <v>81</v>
      </c>
      <c r="D93">
        <v>0</v>
      </c>
      <c r="E93">
        <v>1</v>
      </c>
      <c r="F93">
        <v>9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s="7">
        <v>0</v>
      </c>
      <c r="S93" t="s">
        <v>105</v>
      </c>
      <c r="T93" t="s">
        <v>105</v>
      </c>
      <c r="U93" t="s">
        <v>161</v>
      </c>
    </row>
    <row r="94" spans="1:21" x14ac:dyDescent="0.2">
      <c r="A94" s="8" t="s">
        <v>125</v>
      </c>
      <c r="B94">
        <v>44</v>
      </c>
      <c r="C94">
        <v>83</v>
      </c>
      <c r="D94">
        <v>0</v>
      </c>
      <c r="E94">
        <v>1</v>
      </c>
      <c r="F94">
        <v>9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 s="7">
        <v>0</v>
      </c>
      <c r="S94" t="s">
        <v>105</v>
      </c>
      <c r="T94" t="s">
        <v>105</v>
      </c>
      <c r="U94" t="s">
        <v>161</v>
      </c>
    </row>
    <row r="95" spans="1:21" x14ac:dyDescent="0.2">
      <c r="A95" s="8" t="s">
        <v>126</v>
      </c>
      <c r="B95">
        <v>43</v>
      </c>
      <c r="C95">
        <v>79</v>
      </c>
      <c r="D95">
        <v>0</v>
      </c>
      <c r="E95">
        <v>1</v>
      </c>
      <c r="F95">
        <v>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s="7">
        <v>0</v>
      </c>
      <c r="S95" t="s">
        <v>105</v>
      </c>
      <c r="T95" t="s">
        <v>105</v>
      </c>
      <c r="U95" t="s">
        <v>161</v>
      </c>
    </row>
    <row r="96" spans="1:21" x14ac:dyDescent="0.2">
      <c r="A96" s="8" t="s">
        <v>127</v>
      </c>
      <c r="B96">
        <v>43</v>
      </c>
      <c r="C96">
        <v>81</v>
      </c>
      <c r="D96">
        <v>0</v>
      </c>
      <c r="E96">
        <v>1</v>
      </c>
      <c r="F96">
        <v>9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s="7">
        <v>0</v>
      </c>
      <c r="S96" t="s">
        <v>105</v>
      </c>
      <c r="T96" t="s">
        <v>105</v>
      </c>
      <c r="U96" t="s">
        <v>161</v>
      </c>
    </row>
    <row r="97" spans="1:21" x14ac:dyDescent="0.2">
      <c r="A97" s="8" t="s">
        <v>128</v>
      </c>
      <c r="B97">
        <v>42</v>
      </c>
      <c r="C97">
        <v>77</v>
      </c>
      <c r="D97">
        <v>0</v>
      </c>
      <c r="E97">
        <v>1</v>
      </c>
      <c r="F97">
        <v>9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7">
        <v>0</v>
      </c>
      <c r="S97" t="s">
        <v>105</v>
      </c>
      <c r="T97" t="s">
        <v>105</v>
      </c>
      <c r="U97" t="s">
        <v>161</v>
      </c>
    </row>
    <row r="98" spans="1:21" x14ac:dyDescent="0.2">
      <c r="A98" s="8" t="s">
        <v>129</v>
      </c>
      <c r="B98">
        <v>42</v>
      </c>
      <c r="C98">
        <v>79</v>
      </c>
      <c r="D98">
        <v>0</v>
      </c>
      <c r="E98">
        <v>1</v>
      </c>
      <c r="F98">
        <v>9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 s="7">
        <v>0</v>
      </c>
      <c r="S98" t="s">
        <v>105</v>
      </c>
      <c r="T98" t="s">
        <v>105</v>
      </c>
      <c r="U98" t="s">
        <v>161</v>
      </c>
    </row>
    <row r="99" spans="1:21" x14ac:dyDescent="0.2">
      <c r="A99" s="8" t="s">
        <v>130</v>
      </c>
      <c r="B99">
        <v>41</v>
      </c>
      <c r="C99">
        <v>75</v>
      </c>
      <c r="D99">
        <v>0</v>
      </c>
      <c r="E99">
        <v>1</v>
      </c>
      <c r="F99">
        <v>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s="7">
        <v>0</v>
      </c>
      <c r="S99" t="s">
        <v>105</v>
      </c>
      <c r="T99" t="s">
        <v>105</v>
      </c>
      <c r="U99" t="s">
        <v>161</v>
      </c>
    </row>
    <row r="100" spans="1:21" x14ac:dyDescent="0.2">
      <c r="A100" s="8" t="s">
        <v>131</v>
      </c>
      <c r="B100">
        <v>41</v>
      </c>
      <c r="C100">
        <v>77</v>
      </c>
      <c r="D100">
        <v>0</v>
      </c>
      <c r="E100">
        <v>1</v>
      </c>
      <c r="F100">
        <v>9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s="7">
        <v>0</v>
      </c>
      <c r="S100" t="s">
        <v>105</v>
      </c>
      <c r="T100" t="s">
        <v>105</v>
      </c>
      <c r="U100" t="s">
        <v>161</v>
      </c>
    </row>
    <row r="101" spans="1:21" x14ac:dyDescent="0.2">
      <c r="A101" s="8" t="s">
        <v>132</v>
      </c>
      <c r="B101">
        <v>40</v>
      </c>
      <c r="C101">
        <v>73</v>
      </c>
      <c r="D101">
        <v>0</v>
      </c>
      <c r="E101">
        <v>1</v>
      </c>
      <c r="F101">
        <v>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s="7">
        <v>0</v>
      </c>
      <c r="S101" t="s">
        <v>105</v>
      </c>
      <c r="T101" t="s">
        <v>105</v>
      </c>
      <c r="U101" t="s">
        <v>161</v>
      </c>
    </row>
    <row r="102" spans="1:21" x14ac:dyDescent="0.2">
      <c r="A102" s="8" t="s">
        <v>133</v>
      </c>
      <c r="B102">
        <v>40</v>
      </c>
      <c r="C102">
        <v>75</v>
      </c>
      <c r="D102">
        <v>0</v>
      </c>
      <c r="E102">
        <v>1</v>
      </c>
      <c r="F102">
        <v>9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7">
        <v>0</v>
      </c>
      <c r="S102" t="s">
        <v>105</v>
      </c>
      <c r="T102" t="s">
        <v>105</v>
      </c>
      <c r="U102" t="s">
        <v>161</v>
      </c>
    </row>
    <row r="103" spans="1:21" x14ac:dyDescent="0.2">
      <c r="A103" s="8" t="s">
        <v>134</v>
      </c>
      <c r="B103">
        <v>39</v>
      </c>
      <c r="C103">
        <v>71</v>
      </c>
      <c r="D103">
        <v>0</v>
      </c>
      <c r="E103">
        <v>1</v>
      </c>
      <c r="F103">
        <v>9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s="7">
        <v>0</v>
      </c>
      <c r="S103" t="s">
        <v>105</v>
      </c>
      <c r="T103" t="s">
        <v>105</v>
      </c>
      <c r="U103" t="s">
        <v>161</v>
      </c>
    </row>
    <row r="104" spans="1:21" x14ac:dyDescent="0.2">
      <c r="A104" s="8" t="s">
        <v>135</v>
      </c>
      <c r="B104">
        <v>39</v>
      </c>
      <c r="C104">
        <v>73</v>
      </c>
      <c r="D104">
        <v>0</v>
      </c>
      <c r="E104">
        <v>1</v>
      </c>
      <c r="F104">
        <v>9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 s="7">
        <v>0</v>
      </c>
      <c r="S104" t="s">
        <v>105</v>
      </c>
      <c r="T104" t="s">
        <v>105</v>
      </c>
      <c r="U104" t="s">
        <v>161</v>
      </c>
    </row>
    <row r="105" spans="1:21" x14ac:dyDescent="0.2">
      <c r="A105" s="8" t="s">
        <v>106</v>
      </c>
      <c r="B105">
        <v>53</v>
      </c>
      <c r="C105">
        <v>80</v>
      </c>
      <c r="D105">
        <v>0</v>
      </c>
      <c r="E105">
        <v>0</v>
      </c>
      <c r="F105">
        <v>2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 s="7">
        <v>0</v>
      </c>
      <c r="S105" t="s">
        <v>148</v>
      </c>
      <c r="T105" t="s">
        <v>148</v>
      </c>
      <c r="U105" t="s">
        <v>161</v>
      </c>
    </row>
    <row r="106" spans="1:21" x14ac:dyDescent="0.2">
      <c r="A106" s="8" t="s">
        <v>107</v>
      </c>
      <c r="B106">
        <v>53</v>
      </c>
      <c r="C106">
        <v>80</v>
      </c>
      <c r="D106">
        <v>0</v>
      </c>
      <c r="E106">
        <v>0</v>
      </c>
      <c r="F106">
        <v>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 s="7">
        <v>0</v>
      </c>
      <c r="S106" t="s">
        <v>149</v>
      </c>
      <c r="T106" t="s">
        <v>149</v>
      </c>
      <c r="U106" t="s">
        <v>161</v>
      </c>
    </row>
    <row r="107" spans="1:21" x14ac:dyDescent="0.2">
      <c r="A107" s="8" t="s">
        <v>108</v>
      </c>
      <c r="B107">
        <v>53</v>
      </c>
      <c r="C107">
        <v>80</v>
      </c>
      <c r="D107">
        <v>0</v>
      </c>
      <c r="E107">
        <v>0</v>
      </c>
      <c r="F107">
        <v>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7">
        <v>0</v>
      </c>
      <c r="S107" t="s">
        <v>150</v>
      </c>
      <c r="T107" t="s">
        <v>150</v>
      </c>
      <c r="U107" t="s">
        <v>161</v>
      </c>
    </row>
    <row r="108" spans="1:21" x14ac:dyDescent="0.2">
      <c r="A108" s="8" t="s">
        <v>109</v>
      </c>
      <c r="B108">
        <v>14</v>
      </c>
      <c r="C108">
        <v>18</v>
      </c>
      <c r="D108">
        <v>0</v>
      </c>
      <c r="E108">
        <v>0</v>
      </c>
      <c r="F108">
        <v>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7">
        <v>0</v>
      </c>
      <c r="S108" t="s">
        <v>139</v>
      </c>
      <c r="T108" t="s">
        <v>139</v>
      </c>
      <c r="U108" t="s">
        <v>161</v>
      </c>
    </row>
    <row r="109" spans="1:21" x14ac:dyDescent="0.2">
      <c r="A109" s="8" t="s">
        <v>110</v>
      </c>
      <c r="B109">
        <v>19</v>
      </c>
      <c r="C109">
        <v>26</v>
      </c>
      <c r="D109">
        <v>0</v>
      </c>
      <c r="E109">
        <v>0</v>
      </c>
      <c r="F109">
        <v>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 s="7">
        <v>0</v>
      </c>
      <c r="S109" t="s">
        <v>139</v>
      </c>
      <c r="T109" t="s">
        <v>139</v>
      </c>
      <c r="U109" t="s">
        <v>161</v>
      </c>
    </row>
    <row r="110" spans="1:21" x14ac:dyDescent="0.2">
      <c r="A110" s="8" t="s">
        <v>111</v>
      </c>
      <c r="B110">
        <v>24</v>
      </c>
      <c r="C110">
        <v>34</v>
      </c>
      <c r="D110">
        <v>0</v>
      </c>
      <c r="E110">
        <v>0</v>
      </c>
      <c r="F110">
        <v>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 s="7">
        <v>0</v>
      </c>
      <c r="S110" t="s">
        <v>139</v>
      </c>
      <c r="T110" t="s">
        <v>139</v>
      </c>
      <c r="U110" t="s">
        <v>161</v>
      </c>
    </row>
    <row r="111" spans="1:21" x14ac:dyDescent="0.2">
      <c r="A111" s="8" t="s">
        <v>112</v>
      </c>
      <c r="B111">
        <v>29</v>
      </c>
      <c r="C111">
        <v>42</v>
      </c>
      <c r="D111">
        <v>0</v>
      </c>
      <c r="E111">
        <v>0</v>
      </c>
      <c r="F111">
        <v>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 s="7">
        <v>0</v>
      </c>
      <c r="S111" t="s">
        <v>139</v>
      </c>
      <c r="T111" t="s">
        <v>139</v>
      </c>
      <c r="U111" t="s">
        <v>161</v>
      </c>
    </row>
    <row r="112" spans="1:21" x14ac:dyDescent="0.2">
      <c r="A112" s="8" t="s">
        <v>113</v>
      </c>
      <c r="B112">
        <v>34</v>
      </c>
      <c r="C112">
        <v>50</v>
      </c>
      <c r="D112">
        <v>0</v>
      </c>
      <c r="E112">
        <v>0</v>
      </c>
      <c r="F112">
        <v>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7">
        <v>0</v>
      </c>
      <c r="S112" t="s">
        <v>139</v>
      </c>
      <c r="T112" t="s">
        <v>139</v>
      </c>
      <c r="U112" t="s">
        <v>161</v>
      </c>
    </row>
    <row r="113" spans="1:21" x14ac:dyDescent="0.2">
      <c r="A113" s="8" t="s">
        <v>114</v>
      </c>
      <c r="B113">
        <v>39</v>
      </c>
      <c r="C113">
        <v>58</v>
      </c>
      <c r="D113">
        <v>0</v>
      </c>
      <c r="E113">
        <v>0</v>
      </c>
      <c r="F113">
        <v>4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 s="7">
        <v>0</v>
      </c>
      <c r="S113" t="s">
        <v>139</v>
      </c>
      <c r="T113" t="s">
        <v>139</v>
      </c>
      <c r="U113" t="s">
        <v>161</v>
      </c>
    </row>
    <row r="114" spans="1:21" x14ac:dyDescent="0.2">
      <c r="A114" s="8" t="s">
        <v>115</v>
      </c>
      <c r="B114">
        <v>44</v>
      </c>
      <c r="C114">
        <v>66</v>
      </c>
      <c r="D114">
        <v>0</v>
      </c>
      <c r="E114">
        <v>0</v>
      </c>
      <c r="F114">
        <v>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 s="7">
        <v>0</v>
      </c>
      <c r="S114" t="s">
        <v>139</v>
      </c>
      <c r="T114" t="s">
        <v>139</v>
      </c>
      <c r="U114" t="s">
        <v>161</v>
      </c>
    </row>
    <row r="115" spans="1:21" x14ac:dyDescent="0.2">
      <c r="A115" s="8" t="s">
        <v>116</v>
      </c>
      <c r="B115">
        <v>49</v>
      </c>
      <c r="C115">
        <v>74</v>
      </c>
      <c r="D115">
        <v>0</v>
      </c>
      <c r="E115">
        <v>0</v>
      </c>
      <c r="F115">
        <v>4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7">
        <v>0</v>
      </c>
      <c r="S115" t="s">
        <v>139</v>
      </c>
      <c r="T115" t="s">
        <v>139</v>
      </c>
      <c r="U115" t="s">
        <v>161</v>
      </c>
    </row>
    <row r="116" spans="1:21" x14ac:dyDescent="0.2">
      <c r="A116" s="8" t="s">
        <v>117</v>
      </c>
      <c r="B116">
        <v>54</v>
      </c>
      <c r="C116">
        <v>82</v>
      </c>
      <c r="D116">
        <v>0</v>
      </c>
      <c r="E116">
        <v>0</v>
      </c>
      <c r="F116">
        <v>4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 s="7">
        <v>0</v>
      </c>
      <c r="S116" t="s">
        <v>139</v>
      </c>
      <c r="T116" t="s">
        <v>139</v>
      </c>
      <c r="U116" t="s">
        <v>161</v>
      </c>
    </row>
    <row r="117" spans="1:21" x14ac:dyDescent="0.2">
      <c r="A117" s="8" t="s">
        <v>118</v>
      </c>
      <c r="B117">
        <v>59</v>
      </c>
      <c r="C117">
        <v>90</v>
      </c>
      <c r="D117">
        <v>0</v>
      </c>
      <c r="E117">
        <v>0</v>
      </c>
      <c r="F117">
        <v>4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7">
        <v>0</v>
      </c>
      <c r="S117" t="s">
        <v>139</v>
      </c>
      <c r="T117" t="s">
        <v>139</v>
      </c>
      <c r="U117" t="s">
        <v>161</v>
      </c>
    </row>
    <row r="118" spans="1:21" x14ac:dyDescent="0.2">
      <c r="A118" s="8" t="s">
        <v>119</v>
      </c>
      <c r="B118">
        <v>64</v>
      </c>
      <c r="C118">
        <v>98</v>
      </c>
      <c r="D118">
        <v>0</v>
      </c>
      <c r="E118">
        <v>0</v>
      </c>
      <c r="F118">
        <v>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 s="7">
        <v>0</v>
      </c>
      <c r="S118" t="s">
        <v>139</v>
      </c>
      <c r="T118" t="s">
        <v>139</v>
      </c>
      <c r="U118" t="s">
        <v>161</v>
      </c>
    </row>
    <row r="119" spans="1:21" x14ac:dyDescent="0.2">
      <c r="A119" s="8" t="s">
        <v>120</v>
      </c>
      <c r="B119">
        <v>69</v>
      </c>
      <c r="C119">
        <v>106</v>
      </c>
      <c r="D119">
        <v>0</v>
      </c>
      <c r="E119">
        <v>0</v>
      </c>
      <c r="F119">
        <v>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 s="7">
        <v>0</v>
      </c>
      <c r="S119" t="s">
        <v>139</v>
      </c>
      <c r="T119" t="s">
        <v>139</v>
      </c>
      <c r="U119" t="s">
        <v>161</v>
      </c>
    </row>
    <row r="120" spans="1:21" x14ac:dyDescent="0.2">
      <c r="A120" s="8" t="s">
        <v>121</v>
      </c>
      <c r="B120">
        <v>74</v>
      </c>
      <c r="C120">
        <v>114</v>
      </c>
      <c r="D120">
        <v>0</v>
      </c>
      <c r="E120">
        <v>0</v>
      </c>
      <c r="F120">
        <v>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7">
        <v>0</v>
      </c>
      <c r="S120" t="s">
        <v>139</v>
      </c>
      <c r="T120" t="s">
        <v>139</v>
      </c>
      <c r="U120" t="s">
        <v>161</v>
      </c>
    </row>
    <row r="121" spans="1:21" x14ac:dyDescent="0.2">
      <c r="A121" s="8" t="s">
        <v>174</v>
      </c>
      <c r="B121">
        <v>12</v>
      </c>
      <c r="C121">
        <v>36</v>
      </c>
      <c r="D121">
        <v>0</v>
      </c>
      <c r="E121">
        <v>0</v>
      </c>
      <c r="F121">
        <v>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6</v>
      </c>
      <c r="Q121">
        <v>0</v>
      </c>
      <c r="R121" s="7">
        <v>0</v>
      </c>
      <c r="S121" t="s">
        <v>173</v>
      </c>
      <c r="T121" t="s">
        <v>173</v>
      </c>
      <c r="U121" t="s">
        <v>161</v>
      </c>
    </row>
    <row r="122" spans="1:21" x14ac:dyDescent="0.2">
      <c r="A122" s="8" t="s">
        <v>176</v>
      </c>
      <c r="B122">
        <v>14</v>
      </c>
      <c r="C122">
        <v>42</v>
      </c>
      <c r="D122">
        <v>0</v>
      </c>
      <c r="E122">
        <v>0</v>
      </c>
      <c r="F122">
        <v>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7</v>
      </c>
      <c r="Q122">
        <v>0</v>
      </c>
      <c r="R122" s="7">
        <v>0</v>
      </c>
      <c r="S122" t="s">
        <v>173</v>
      </c>
      <c r="T122" t="s">
        <v>173</v>
      </c>
      <c r="U122" t="s">
        <v>161</v>
      </c>
    </row>
    <row r="123" spans="1:21" x14ac:dyDescent="0.2">
      <c r="A123" s="8" t="s">
        <v>177</v>
      </c>
      <c r="B123">
        <v>16</v>
      </c>
      <c r="C123">
        <v>48</v>
      </c>
      <c r="D123">
        <v>0</v>
      </c>
      <c r="E123">
        <v>0</v>
      </c>
      <c r="F123">
        <v>8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8</v>
      </c>
      <c r="Q123">
        <v>0</v>
      </c>
      <c r="R123" s="7">
        <v>0</v>
      </c>
      <c r="S123" t="s">
        <v>173</v>
      </c>
      <c r="T123" t="s">
        <v>173</v>
      </c>
      <c r="U123" t="s">
        <v>161</v>
      </c>
    </row>
    <row r="124" spans="1:21" x14ac:dyDescent="0.2">
      <c r="A124" s="8" t="s">
        <v>178</v>
      </c>
      <c r="B124">
        <v>18</v>
      </c>
      <c r="C124">
        <v>54</v>
      </c>
      <c r="D124">
        <v>0</v>
      </c>
      <c r="E124">
        <v>0</v>
      </c>
      <c r="F124">
        <v>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9</v>
      </c>
      <c r="Q124">
        <v>0</v>
      </c>
      <c r="R124" s="7">
        <v>0</v>
      </c>
      <c r="S124" t="s">
        <v>173</v>
      </c>
      <c r="T124" t="s">
        <v>173</v>
      </c>
      <c r="U124" t="s">
        <v>161</v>
      </c>
    </row>
    <row r="125" spans="1:21" x14ac:dyDescent="0.2">
      <c r="A125" s="8" t="s">
        <v>179</v>
      </c>
      <c r="B125">
        <v>20</v>
      </c>
      <c r="C125">
        <v>60</v>
      </c>
      <c r="D125">
        <v>0</v>
      </c>
      <c r="E125">
        <v>0</v>
      </c>
      <c r="F125">
        <v>10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10</v>
      </c>
      <c r="Q125">
        <v>0</v>
      </c>
      <c r="R125" s="7">
        <v>0</v>
      </c>
      <c r="S125" t="s">
        <v>173</v>
      </c>
      <c r="T125" t="s">
        <v>173</v>
      </c>
      <c r="U125" t="s">
        <v>161</v>
      </c>
    </row>
    <row r="126" spans="1:21" x14ac:dyDescent="0.2">
      <c r="A126" s="8" t="s">
        <v>180</v>
      </c>
      <c r="B126">
        <v>22</v>
      </c>
      <c r="C126">
        <v>66</v>
      </c>
      <c r="D126">
        <v>0</v>
      </c>
      <c r="E126">
        <v>0</v>
      </c>
      <c r="F126">
        <v>11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11</v>
      </c>
      <c r="Q126">
        <v>0</v>
      </c>
      <c r="R126" s="7">
        <v>0</v>
      </c>
      <c r="S126" t="s">
        <v>173</v>
      </c>
      <c r="T126" t="s">
        <v>173</v>
      </c>
      <c r="U126" t="s">
        <v>161</v>
      </c>
    </row>
    <row r="127" spans="1:21" x14ac:dyDescent="0.2">
      <c r="A127" s="8" t="s">
        <v>181</v>
      </c>
      <c r="B127">
        <v>24</v>
      </c>
      <c r="C127">
        <v>72</v>
      </c>
      <c r="D127">
        <v>0</v>
      </c>
      <c r="E127">
        <v>0</v>
      </c>
      <c r="F127">
        <v>12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12</v>
      </c>
      <c r="Q127">
        <v>0</v>
      </c>
      <c r="R127" s="7">
        <v>0</v>
      </c>
      <c r="S127" t="s">
        <v>173</v>
      </c>
      <c r="T127" t="s">
        <v>173</v>
      </c>
      <c r="U127" t="s">
        <v>161</v>
      </c>
    </row>
    <row r="128" spans="1:21" x14ac:dyDescent="0.2">
      <c r="A128" s="8" t="s">
        <v>182</v>
      </c>
      <c r="B128">
        <v>26</v>
      </c>
      <c r="C128">
        <v>78</v>
      </c>
      <c r="D128">
        <v>0</v>
      </c>
      <c r="E128">
        <v>0</v>
      </c>
      <c r="F128">
        <v>13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13</v>
      </c>
      <c r="Q128">
        <v>0</v>
      </c>
      <c r="R128" s="7">
        <v>0</v>
      </c>
      <c r="S128" t="s">
        <v>173</v>
      </c>
      <c r="T128" t="s">
        <v>173</v>
      </c>
      <c r="U128" t="s">
        <v>161</v>
      </c>
    </row>
    <row r="129" spans="1:21" x14ac:dyDescent="0.2">
      <c r="A129" s="8" t="s">
        <v>183</v>
      </c>
      <c r="B129">
        <v>28</v>
      </c>
      <c r="C129">
        <v>84</v>
      </c>
      <c r="D129">
        <v>0</v>
      </c>
      <c r="E129">
        <v>0</v>
      </c>
      <c r="F129">
        <v>14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14</v>
      </c>
      <c r="Q129">
        <v>0</v>
      </c>
      <c r="R129" s="7">
        <v>0</v>
      </c>
      <c r="S129" t="s">
        <v>173</v>
      </c>
      <c r="T129" t="s">
        <v>173</v>
      </c>
      <c r="U129" t="s">
        <v>161</v>
      </c>
    </row>
    <row r="130" spans="1:21" x14ac:dyDescent="0.2">
      <c r="A130" s="8" t="s">
        <v>184</v>
      </c>
      <c r="B130">
        <v>30</v>
      </c>
      <c r="C130">
        <v>90</v>
      </c>
      <c r="D130">
        <v>0</v>
      </c>
      <c r="E130">
        <v>0</v>
      </c>
      <c r="F130">
        <v>15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15</v>
      </c>
      <c r="Q130">
        <v>0</v>
      </c>
      <c r="R130" s="7">
        <v>0</v>
      </c>
      <c r="S130" t="s">
        <v>173</v>
      </c>
      <c r="T130" t="s">
        <v>173</v>
      </c>
      <c r="U130" t="s">
        <v>161</v>
      </c>
    </row>
    <row r="131" spans="1:21" x14ac:dyDescent="0.2">
      <c r="A131" s="8" t="s">
        <v>185</v>
      </c>
      <c r="B131">
        <v>32</v>
      </c>
      <c r="C131">
        <v>96</v>
      </c>
      <c r="D131">
        <v>0</v>
      </c>
      <c r="E131">
        <v>0</v>
      </c>
      <c r="F131">
        <v>16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16</v>
      </c>
      <c r="Q131">
        <v>0</v>
      </c>
      <c r="R131" s="7">
        <v>0</v>
      </c>
      <c r="S131" t="s">
        <v>173</v>
      </c>
      <c r="T131" t="s">
        <v>173</v>
      </c>
      <c r="U131" t="s">
        <v>161</v>
      </c>
    </row>
    <row r="132" spans="1:21" x14ac:dyDescent="0.2">
      <c r="A132" s="8" t="s">
        <v>186</v>
      </c>
      <c r="B132">
        <v>34</v>
      </c>
      <c r="C132">
        <v>102</v>
      </c>
      <c r="D132">
        <v>0</v>
      </c>
      <c r="E132">
        <v>0</v>
      </c>
      <c r="F132">
        <v>17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17</v>
      </c>
      <c r="Q132">
        <v>0</v>
      </c>
      <c r="R132" s="7">
        <v>0</v>
      </c>
      <c r="S132" t="s">
        <v>173</v>
      </c>
      <c r="T132" t="s">
        <v>173</v>
      </c>
      <c r="U132" t="s">
        <v>161</v>
      </c>
    </row>
    <row r="133" spans="1:21" x14ac:dyDescent="0.2">
      <c r="A133" s="8" t="s">
        <v>187</v>
      </c>
      <c r="B133">
        <v>36</v>
      </c>
      <c r="C133">
        <v>108</v>
      </c>
      <c r="D133">
        <v>0</v>
      </c>
      <c r="E133">
        <v>0</v>
      </c>
      <c r="F133">
        <v>18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18</v>
      </c>
      <c r="Q133">
        <v>0</v>
      </c>
      <c r="R133" s="7">
        <v>0</v>
      </c>
      <c r="S133" t="s">
        <v>173</v>
      </c>
      <c r="T133" t="s">
        <v>173</v>
      </c>
      <c r="U133" t="s">
        <v>161</v>
      </c>
    </row>
    <row r="134" spans="1:21" x14ac:dyDescent="0.2">
      <c r="A134" s="8" t="s">
        <v>188</v>
      </c>
      <c r="B134">
        <v>38</v>
      </c>
      <c r="C134">
        <v>114</v>
      </c>
      <c r="D134">
        <v>0</v>
      </c>
      <c r="E134">
        <v>0</v>
      </c>
      <c r="F134">
        <v>19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19</v>
      </c>
      <c r="Q134">
        <v>0</v>
      </c>
      <c r="R134" s="7">
        <v>0</v>
      </c>
      <c r="S134" t="s">
        <v>173</v>
      </c>
      <c r="T134" t="s">
        <v>173</v>
      </c>
      <c r="U134" t="s">
        <v>161</v>
      </c>
    </row>
    <row r="135" spans="1:21" x14ac:dyDescent="0.2">
      <c r="A135" s="8" t="s">
        <v>189</v>
      </c>
      <c r="B135">
        <v>40</v>
      </c>
      <c r="C135">
        <v>120</v>
      </c>
      <c r="D135">
        <v>0</v>
      </c>
      <c r="E135">
        <v>0</v>
      </c>
      <c r="F135">
        <v>20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20</v>
      </c>
      <c r="Q135">
        <v>0</v>
      </c>
      <c r="R135" s="7">
        <v>0</v>
      </c>
      <c r="S135" t="s">
        <v>173</v>
      </c>
      <c r="T135" t="s">
        <v>173</v>
      </c>
      <c r="U135" t="s">
        <v>161</v>
      </c>
    </row>
    <row r="136" spans="1:21" x14ac:dyDescent="0.2">
      <c r="A136" s="8" t="s">
        <v>190</v>
      </c>
      <c r="B136">
        <v>42</v>
      </c>
      <c r="C136">
        <v>126</v>
      </c>
      <c r="D136">
        <v>0</v>
      </c>
      <c r="E136">
        <v>0</v>
      </c>
      <c r="F136">
        <v>21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21</v>
      </c>
      <c r="Q136">
        <v>0</v>
      </c>
      <c r="R136" s="7">
        <v>0</v>
      </c>
      <c r="S136" t="s">
        <v>173</v>
      </c>
      <c r="T136" t="s">
        <v>173</v>
      </c>
      <c r="U136" t="s">
        <v>161</v>
      </c>
    </row>
    <row r="137" spans="1:21" x14ac:dyDescent="0.2">
      <c r="A137" s="8" t="s">
        <v>191</v>
      </c>
      <c r="B137">
        <v>44</v>
      </c>
      <c r="C137">
        <v>132</v>
      </c>
      <c r="D137">
        <v>0</v>
      </c>
      <c r="E137">
        <v>0</v>
      </c>
      <c r="F137">
        <v>22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22</v>
      </c>
      <c r="Q137">
        <v>0</v>
      </c>
      <c r="R137" s="7">
        <v>0</v>
      </c>
      <c r="S137" t="s">
        <v>173</v>
      </c>
      <c r="T137" t="s">
        <v>173</v>
      </c>
      <c r="U137" t="s">
        <v>161</v>
      </c>
    </row>
    <row r="138" spans="1:21" x14ac:dyDescent="0.2">
      <c r="A138" s="8" t="s">
        <v>192</v>
      </c>
      <c r="B138">
        <v>46</v>
      </c>
      <c r="C138">
        <v>138</v>
      </c>
      <c r="D138">
        <v>0</v>
      </c>
      <c r="E138">
        <v>0</v>
      </c>
      <c r="F138">
        <v>23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23</v>
      </c>
      <c r="Q138">
        <v>0</v>
      </c>
      <c r="R138" s="7">
        <v>0</v>
      </c>
      <c r="S138" t="s">
        <v>173</v>
      </c>
      <c r="T138" t="s">
        <v>173</v>
      </c>
      <c r="U138" t="s">
        <v>161</v>
      </c>
    </row>
    <row r="139" spans="1:21" x14ac:dyDescent="0.2">
      <c r="A139" s="8" t="s">
        <v>193</v>
      </c>
      <c r="B139">
        <v>48</v>
      </c>
      <c r="C139">
        <v>144</v>
      </c>
      <c r="D139">
        <v>0</v>
      </c>
      <c r="E139">
        <v>0</v>
      </c>
      <c r="F139">
        <v>24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24</v>
      </c>
      <c r="Q139">
        <v>0</v>
      </c>
      <c r="R139" s="7">
        <v>0</v>
      </c>
      <c r="S139" t="s">
        <v>173</v>
      </c>
      <c r="T139" t="s">
        <v>173</v>
      </c>
      <c r="U139" t="s">
        <v>161</v>
      </c>
    </row>
    <row r="140" spans="1:21" x14ac:dyDescent="0.2">
      <c r="A140" s="8" t="s">
        <v>194</v>
      </c>
      <c r="B140">
        <v>50</v>
      </c>
      <c r="C140">
        <v>150</v>
      </c>
      <c r="D140">
        <v>0</v>
      </c>
      <c r="E140">
        <v>0</v>
      </c>
      <c r="F140">
        <v>25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25</v>
      </c>
      <c r="Q140">
        <v>0</v>
      </c>
      <c r="R140" s="7">
        <v>0</v>
      </c>
      <c r="S140" t="s">
        <v>173</v>
      </c>
      <c r="T140" t="s">
        <v>173</v>
      </c>
      <c r="U140" t="s">
        <v>161</v>
      </c>
    </row>
    <row r="141" spans="1:21" x14ac:dyDescent="0.2">
      <c r="A141" s="8" t="s">
        <v>195</v>
      </c>
      <c r="B141">
        <v>52</v>
      </c>
      <c r="C141">
        <v>156</v>
      </c>
      <c r="D141">
        <v>0</v>
      </c>
      <c r="E141">
        <v>0</v>
      </c>
      <c r="F141">
        <v>26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26</v>
      </c>
      <c r="Q141">
        <v>0</v>
      </c>
      <c r="R141" s="7">
        <v>0</v>
      </c>
      <c r="S141" t="s">
        <v>173</v>
      </c>
      <c r="T141" t="s">
        <v>173</v>
      </c>
      <c r="U141" t="s">
        <v>161</v>
      </c>
    </row>
    <row r="142" spans="1:21" x14ac:dyDescent="0.2">
      <c r="A142" s="8" t="s">
        <v>196</v>
      </c>
      <c r="B142">
        <v>54</v>
      </c>
      <c r="C142">
        <v>162</v>
      </c>
      <c r="D142">
        <v>0</v>
      </c>
      <c r="E142">
        <v>0</v>
      </c>
      <c r="F142">
        <v>27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27</v>
      </c>
      <c r="Q142">
        <v>0</v>
      </c>
      <c r="R142" s="7">
        <v>0</v>
      </c>
      <c r="S142" t="s">
        <v>173</v>
      </c>
      <c r="T142" t="s">
        <v>173</v>
      </c>
      <c r="U142" t="s">
        <v>161</v>
      </c>
    </row>
    <row r="143" spans="1:21" x14ac:dyDescent="0.2">
      <c r="A143" s="8"/>
      <c r="R143" s="7"/>
    </row>
    <row r="144" spans="1:21" x14ac:dyDescent="0.2">
      <c r="A144" s="8"/>
      <c r="R144" s="7"/>
    </row>
    <row r="145" spans="1:18" x14ac:dyDescent="0.2">
      <c r="A145" s="8"/>
      <c r="R145" s="7"/>
    </row>
    <row r="146" spans="1:18" x14ac:dyDescent="0.2">
      <c r="A146" s="8"/>
      <c r="R146" s="7"/>
    </row>
    <row r="147" spans="1:18" x14ac:dyDescent="0.2">
      <c r="R147" s="7"/>
    </row>
    <row r="148" spans="1:18" x14ac:dyDescent="0.2">
      <c r="R148" s="7"/>
    </row>
    <row r="149" spans="1:18" x14ac:dyDescent="0.2">
      <c r="R149" s="7"/>
    </row>
    <row r="150" spans="1:18" x14ac:dyDescent="0.2">
      <c r="R150" s="7"/>
    </row>
  </sheetData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31" sqref="D31"/>
    </sheetView>
  </sheetViews>
  <sheetFormatPr baseColWidth="10" defaultColWidth="8.83203125" defaultRowHeight="16" x14ac:dyDescent="0.2"/>
  <sheetData>
    <row r="1" spans="1:2" x14ac:dyDescent="0.25">
      <c r="A1" t="s">
        <v>30</v>
      </c>
      <c r="B1">
        <v>12</v>
      </c>
    </row>
    <row r="2" spans="1:2" x14ac:dyDescent="0.25">
      <c r="A2" t="s">
        <v>39</v>
      </c>
      <c r="B2">
        <v>1.00727646677</v>
      </c>
    </row>
    <row r="3" spans="1:2" x14ac:dyDescent="0.2">
      <c r="A3" t="s">
        <v>31</v>
      </c>
      <c r="B3">
        <v>1.0078250399999999</v>
      </c>
    </row>
    <row r="4" spans="1:2" x14ac:dyDescent="0.2">
      <c r="A4" t="s">
        <v>32</v>
      </c>
      <c r="B4">
        <v>14.003074005</v>
      </c>
    </row>
    <row r="5" spans="1:2" x14ac:dyDescent="0.2">
      <c r="A5" t="s">
        <v>33</v>
      </c>
      <c r="B5">
        <v>15.994914622</v>
      </c>
    </row>
    <row r="6" spans="1:2" x14ac:dyDescent="0.2">
      <c r="A6" t="s">
        <v>34</v>
      </c>
      <c r="B6">
        <v>30.973761511999999</v>
      </c>
    </row>
    <row r="7" spans="1:2" x14ac:dyDescent="0.2">
      <c r="A7" t="s">
        <v>35</v>
      </c>
      <c r="B7">
        <v>31.972070689999999</v>
      </c>
    </row>
    <row r="8" spans="1:2" x14ac:dyDescent="0.2">
      <c r="A8" t="s">
        <v>36</v>
      </c>
      <c r="B8">
        <v>22.98977</v>
      </c>
    </row>
    <row r="9" spans="1:2" x14ac:dyDescent="0.2">
      <c r="A9" t="s">
        <v>37</v>
      </c>
      <c r="B9">
        <v>34.968852707000003</v>
      </c>
    </row>
    <row r="10" spans="1:2" x14ac:dyDescent="0.2">
      <c r="A10" t="s">
        <v>38</v>
      </c>
      <c r="B10">
        <v>38.963706860999999</v>
      </c>
    </row>
    <row r="11" spans="1:2" x14ac:dyDescent="0.2">
      <c r="A11" t="s">
        <v>41</v>
      </c>
      <c r="B11">
        <v>5.4857990924000002E-4</v>
      </c>
    </row>
    <row r="12" spans="1:2" x14ac:dyDescent="0.2">
      <c r="A12" t="s">
        <v>44</v>
      </c>
      <c r="B12">
        <v>23.985045</v>
      </c>
    </row>
    <row r="13" spans="1:2" x14ac:dyDescent="0.2">
      <c r="A13" t="s">
        <v>175</v>
      </c>
      <c r="B13">
        <v>27.97692649</v>
      </c>
    </row>
    <row r="14" spans="1:2" x14ac:dyDescent="0.2">
      <c r="A14" t="s">
        <v>216</v>
      </c>
      <c r="B14">
        <v>2.0141019999999998</v>
      </c>
    </row>
    <row r="15" spans="1:2" x14ac:dyDescent="0.2">
      <c r="A15" t="s">
        <v>225</v>
      </c>
      <c r="B15">
        <v>13.003355000000001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10" workbookViewId="0">
      <selection activeCell="B37" sqref="B37"/>
    </sheetView>
  </sheetViews>
  <sheetFormatPr baseColWidth="10" defaultColWidth="8.83203125" defaultRowHeight="16" x14ac:dyDescent="0.2"/>
  <cols>
    <col min="1" max="1" width="10.33203125" bestFit="1" customWidth="1"/>
    <col min="2" max="2" width="167.83203125" bestFit="1" customWidth="1"/>
  </cols>
  <sheetData>
    <row r="1" spans="1:2" x14ac:dyDescent="0.25">
      <c r="A1" t="s">
        <v>85</v>
      </c>
    </row>
    <row r="2" spans="1:2" x14ac:dyDescent="0.25">
      <c r="A2" t="s">
        <v>170</v>
      </c>
    </row>
    <row r="3" spans="1:2" x14ac:dyDescent="0.25">
      <c r="A3" t="s">
        <v>45</v>
      </c>
    </row>
    <row r="4" spans="1:2" x14ac:dyDescent="0.25">
      <c r="A4" t="s">
        <v>168</v>
      </c>
    </row>
    <row r="5" spans="1:2" x14ac:dyDescent="0.25">
      <c r="A5" t="s">
        <v>144</v>
      </c>
    </row>
    <row r="7" spans="1:2" x14ac:dyDescent="0.25">
      <c r="A7" t="s">
        <v>83</v>
      </c>
    </row>
    <row r="9" spans="1:2" x14ac:dyDescent="0.25">
      <c r="B9" t="s">
        <v>166</v>
      </c>
    </row>
    <row r="10" spans="1:2" x14ac:dyDescent="0.25">
      <c r="B10" t="s">
        <v>165</v>
      </c>
    </row>
    <row r="11" spans="1:2" x14ac:dyDescent="0.25">
      <c r="B11" t="s">
        <v>171</v>
      </c>
    </row>
    <row r="12" spans="1:2" x14ac:dyDescent="0.2">
      <c r="B12" t="s">
        <v>172</v>
      </c>
    </row>
    <row r="13" spans="1:2" x14ac:dyDescent="0.2">
      <c r="B13" t="s">
        <v>167</v>
      </c>
    </row>
    <row r="14" spans="1:2" x14ac:dyDescent="0.2">
      <c r="B14" t="s">
        <v>156</v>
      </c>
    </row>
    <row r="16" spans="1:2" x14ac:dyDescent="0.2">
      <c r="A16" t="s">
        <v>46</v>
      </c>
    </row>
    <row r="17" spans="1:3" x14ac:dyDescent="0.2">
      <c r="A17" s="5" t="s">
        <v>47</v>
      </c>
      <c r="B17" s="5" t="s">
        <v>48</v>
      </c>
      <c r="C17" s="5" t="s">
        <v>49</v>
      </c>
    </row>
    <row r="18" spans="1:3" x14ac:dyDescent="0.2">
      <c r="A18" s="6">
        <v>42327</v>
      </c>
      <c r="B18" t="s">
        <v>51</v>
      </c>
      <c r="C18" t="s">
        <v>50</v>
      </c>
    </row>
    <row r="19" spans="1:3" x14ac:dyDescent="0.2">
      <c r="A19" s="6">
        <v>42328</v>
      </c>
      <c r="B19" t="s">
        <v>56</v>
      </c>
      <c r="C19" t="s">
        <v>50</v>
      </c>
    </row>
    <row r="20" spans="1:3" x14ac:dyDescent="0.2">
      <c r="A20" s="6">
        <v>42329</v>
      </c>
      <c r="B20" t="s">
        <v>80</v>
      </c>
      <c r="C20" t="s">
        <v>50</v>
      </c>
    </row>
    <row r="21" spans="1:3" x14ac:dyDescent="0.2">
      <c r="A21" s="6">
        <v>42344</v>
      </c>
      <c r="B21" t="s">
        <v>84</v>
      </c>
      <c r="C21" t="s">
        <v>50</v>
      </c>
    </row>
    <row r="22" spans="1:3" x14ac:dyDescent="0.2">
      <c r="A22" s="6">
        <v>42344</v>
      </c>
      <c r="B22" t="s">
        <v>145</v>
      </c>
      <c r="C22" t="s">
        <v>50</v>
      </c>
    </row>
    <row r="23" spans="1:3" x14ac:dyDescent="0.2">
      <c r="A23" s="6">
        <v>42371</v>
      </c>
      <c r="B23" t="s">
        <v>86</v>
      </c>
      <c r="C23" t="s">
        <v>50</v>
      </c>
    </row>
    <row r="24" spans="1:3" x14ac:dyDescent="0.2">
      <c r="A24" s="6">
        <v>42607</v>
      </c>
      <c r="B24" t="s">
        <v>89</v>
      </c>
      <c r="C24" t="s">
        <v>50</v>
      </c>
    </row>
    <row r="25" spans="1:3" x14ac:dyDescent="0.2">
      <c r="A25" s="6">
        <v>42624</v>
      </c>
      <c r="B25" t="s">
        <v>136</v>
      </c>
      <c r="C25" t="s">
        <v>137</v>
      </c>
    </row>
    <row r="26" spans="1:3" x14ac:dyDescent="0.2">
      <c r="A26" s="6">
        <v>42709</v>
      </c>
      <c r="B26" t="s">
        <v>147</v>
      </c>
      <c r="C26" t="s">
        <v>137</v>
      </c>
    </row>
    <row r="27" spans="1:3" x14ac:dyDescent="0.2">
      <c r="A27" s="6">
        <v>42719</v>
      </c>
      <c r="B27" t="s">
        <v>138</v>
      </c>
      <c r="C27" t="s">
        <v>137</v>
      </c>
    </row>
    <row r="28" spans="1:3" x14ac:dyDescent="0.2">
      <c r="A28" s="6">
        <v>42758</v>
      </c>
      <c r="B28" t="s">
        <v>142</v>
      </c>
      <c r="C28" t="s">
        <v>50</v>
      </c>
    </row>
    <row r="29" spans="1:3" x14ac:dyDescent="0.2">
      <c r="A29" s="6">
        <v>42758</v>
      </c>
      <c r="B29" t="s">
        <v>143</v>
      </c>
      <c r="C29" t="s">
        <v>50</v>
      </c>
    </row>
    <row r="30" spans="1:3" x14ac:dyDescent="0.2">
      <c r="A30" s="6">
        <v>42758</v>
      </c>
      <c r="B30" t="s">
        <v>155</v>
      </c>
      <c r="C30" t="s">
        <v>50</v>
      </c>
    </row>
    <row r="31" spans="1:3" x14ac:dyDescent="0.2">
      <c r="A31" s="6">
        <v>42758</v>
      </c>
      <c r="B31" t="s">
        <v>146</v>
      </c>
      <c r="C31" t="s">
        <v>50</v>
      </c>
    </row>
    <row r="32" spans="1:3" x14ac:dyDescent="0.2">
      <c r="A32" s="6">
        <v>42758</v>
      </c>
      <c r="B32" t="s">
        <v>157</v>
      </c>
      <c r="C32" t="s">
        <v>50</v>
      </c>
    </row>
    <row r="33" spans="1:3" x14ac:dyDescent="0.2">
      <c r="A33" s="6">
        <v>42759</v>
      </c>
      <c r="B33" t="s">
        <v>158</v>
      </c>
      <c r="C33" t="s">
        <v>50</v>
      </c>
    </row>
    <row r="34" spans="1:3" x14ac:dyDescent="0.2">
      <c r="A34" s="6">
        <v>42759</v>
      </c>
      <c r="B34" t="s">
        <v>162</v>
      </c>
      <c r="C34" t="s">
        <v>50</v>
      </c>
    </row>
    <row r="35" spans="1:3" x14ac:dyDescent="0.2">
      <c r="A35" s="6">
        <v>42760</v>
      </c>
      <c r="B35" t="s">
        <v>163</v>
      </c>
      <c r="C35" t="s">
        <v>164</v>
      </c>
    </row>
    <row r="36" spans="1:3" x14ac:dyDescent="0.2">
      <c r="A36" s="6">
        <v>42769</v>
      </c>
      <c r="B36" s="7" t="s">
        <v>169</v>
      </c>
      <c r="C36" s="7" t="s">
        <v>50</v>
      </c>
    </row>
    <row r="37" spans="1:3" x14ac:dyDescent="0.2">
      <c r="A37" s="6">
        <v>42779</v>
      </c>
      <c r="B37" t="s">
        <v>197</v>
      </c>
      <c r="C37" t="s">
        <v>137</v>
      </c>
    </row>
    <row r="38" spans="1:3" x14ac:dyDescent="0.2">
      <c r="A38" s="6">
        <v>42964</v>
      </c>
      <c r="B38" t="s">
        <v>224</v>
      </c>
      <c r="C38" t="s">
        <v>137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Elemental composition matrix</vt:lpstr>
      <vt:lpstr>LOBSTAHS_componentCompTable</vt:lpstr>
      <vt:lpstr>Exact masses of basic species 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James Collins</cp:lastModifiedBy>
  <dcterms:created xsi:type="dcterms:W3CDTF">2015-11-19T16:45:06Z</dcterms:created>
  <dcterms:modified xsi:type="dcterms:W3CDTF">2017-08-18T18:53:10Z</dcterms:modified>
</cp:coreProperties>
</file>