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1a7edefa746d31/डेस्कटॉप/"/>
    </mc:Choice>
  </mc:AlternateContent>
  <xr:revisionPtr revIDLastSave="62" documentId="8_{C8A3F7BA-53FF-453F-B00E-9E825AED01ED}" xr6:coauthVersionLast="47" xr6:coauthVersionMax="47" xr10:uidLastSave="{E8D732D8-FC90-440B-A4C1-3551503447A2}"/>
  <bookViews>
    <workbookView xWindow="-28920" yWindow="-120" windowWidth="29040" windowHeight="15720" activeTab="1" xr2:uid="{00000000-000D-0000-FFFF-FFFF00000000}"/>
  </bookViews>
  <sheets>
    <sheet name="Integrantes" sheetId="4" r:id="rId1"/>
    <sheet name="Ejercicio Actividad 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C38" i="3"/>
  <c r="B38" i="3"/>
  <c r="C37" i="3"/>
  <c r="B37" i="3"/>
  <c r="B34" i="3"/>
  <c r="D30" i="3"/>
  <c r="E30" i="3"/>
  <c r="E29" i="3"/>
  <c r="E28" i="3"/>
  <c r="D29" i="3"/>
  <c r="D28" i="3"/>
  <c r="C30" i="3"/>
  <c r="C29" i="3"/>
  <c r="C28" i="3"/>
  <c r="B22" i="3"/>
  <c r="E18" i="3"/>
  <c r="E17" i="3"/>
  <c r="E16" i="3"/>
  <c r="D18" i="3"/>
  <c r="D17" i="3"/>
  <c r="D16" i="3"/>
  <c r="C18" i="3"/>
  <c r="C16" i="3"/>
  <c r="C17" i="3"/>
  <c r="D6" i="3"/>
  <c r="D5" i="3"/>
  <c r="D4" i="3"/>
  <c r="C5" i="3"/>
  <c r="E5" i="3" s="1"/>
  <c r="C4" i="3"/>
  <c r="C6" i="3" s="1"/>
  <c r="E4" i="3" l="1"/>
  <c r="E6" i="3" s="1"/>
  <c r="B33" i="3" l="1"/>
  <c r="B21" i="3"/>
  <c r="L2" i="3"/>
  <c r="L3" i="3" s="1"/>
</calcChain>
</file>

<file path=xl/sharedStrings.xml><?xml version="1.0" encoding="utf-8"?>
<sst xmlns="http://schemas.openxmlformats.org/spreadsheetml/2006/main" count="67" uniqueCount="35">
  <si>
    <t>Años</t>
  </si>
  <si>
    <t xml:space="preserve">Flujos </t>
  </si>
  <si>
    <t>Flujos  Act.</t>
  </si>
  <si>
    <t>(1)</t>
  </si>
  <si>
    <t>(2)</t>
  </si>
  <si>
    <t>(3)</t>
  </si>
  <si>
    <t>TIR</t>
  </si>
  <si>
    <t>Valor efectivo</t>
  </si>
  <si>
    <t>Valor nominal</t>
  </si>
  <si>
    <t>Criterio 1</t>
  </si>
  <si>
    <t>Criterio 2</t>
  </si>
  <si>
    <t>Criterio 3</t>
  </si>
  <si>
    <t>(4)</t>
  </si>
  <si>
    <t>(5)</t>
  </si>
  <si>
    <t>Flujos (€)</t>
  </si>
  <si>
    <t>Flujos Act. (€)</t>
  </si>
  <si>
    <t xml:space="preserve"> </t>
  </si>
  <si>
    <t>Variación Valor efectivo</t>
  </si>
  <si>
    <t xml:space="preserve">                                               </t>
  </si>
  <si>
    <t>Criterio 4</t>
  </si>
  <si>
    <t>Criterio 5</t>
  </si>
  <si>
    <t>* Podemos observar la disminución del valor efectivo del bono a medida que va aumentando el valor de la TIR.</t>
  </si>
  <si>
    <t>* Debido al aumento de la TIR, el valor efectivo del bono será menor que el valor nominal.</t>
  </si>
  <si>
    <t>* Puesto que los cupones anuales son iguales que la TIR actual, el valor efectivo del bono será el mismo que el nominal.</t>
  </si>
  <si>
    <t>* El valor del cupón en € será igual al porcentaje del cupón x el valor nominal del bono</t>
  </si>
  <si>
    <t>Nombre</t>
  </si>
  <si>
    <t>Apellidos</t>
  </si>
  <si>
    <t>Diego William</t>
  </si>
  <si>
    <t>Frament Diaz</t>
  </si>
  <si>
    <t>López Vila</t>
  </si>
  <si>
    <t>Eduardo Daniel</t>
  </si>
  <si>
    <t>Orue Sangroniz</t>
  </si>
  <si>
    <t>Markel</t>
  </si>
  <si>
    <t>Riera Guardia</t>
  </si>
  <si>
    <t>Pau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</si>
</sst>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00"/>
    <numFmt numFmtId="165" formatCode="0.00000"/>
    <numFmt numFmtId="166" formatCode="0.0000"/>
    <numFmt numFmtId="167" formatCode="#,##0.00\ &quot;€&quot;"/>
  </numFmts>
  <fonts count="9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quotePrefix="1" applyFont="1" applyAlignment="1">
      <alignment horizontal="left"/>
    </xf>
    <xf numFmtId="164" fontId="0" fillId="0" borderId="0" xfId="0" applyNumberFormat="1" applyAlignment="1">
      <alignment horizontal="right"/>
    </xf>
    <xf numFmtId="10" fontId="0" fillId="0" borderId="0" xfId="1" applyNumberFormat="1" applyFont="1" applyBorder="1" applyAlignment="1">
      <alignment horizontal="right"/>
    </xf>
    <xf numFmtId="2" fontId="0" fillId="0" borderId="1" xfId="0" applyNumberFormat="1" applyBorder="1"/>
    <xf numFmtId="0" fontId="4" fillId="2" borderId="0" xfId="0" applyFont="1" applyFill="1" applyAlignment="1">
      <alignment horizontal="center"/>
    </xf>
    <xf numFmtId="0" fontId="4" fillId="2" borderId="0" xfId="0" quotePrefix="1" applyFont="1" applyFill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5" fillId="0" borderId="0" xfId="0" applyFont="1"/>
    <xf numFmtId="4" fontId="0" fillId="0" borderId="1" xfId="0" applyNumberFormat="1" applyBorder="1"/>
    <xf numFmtId="9" fontId="0" fillId="0" borderId="0" xfId="0" applyNumberFormat="1"/>
    <xf numFmtId="10" fontId="0" fillId="3" borderId="1" xfId="0" applyNumberFormat="1" applyFill="1" applyBorder="1" applyAlignment="1">
      <alignment horizontal="center"/>
    </xf>
    <xf numFmtId="167" fontId="0" fillId="3" borderId="0" xfId="0" applyNumberFormat="1" applyFill="1" applyAlignment="1">
      <alignment horizontal="right"/>
    </xf>
    <xf numFmtId="10" fontId="0" fillId="0" borderId="0" xfId="0" applyNumberFormat="1"/>
    <xf numFmtId="44" fontId="0" fillId="0" borderId="0" xfId="2" applyFont="1"/>
    <xf numFmtId="44" fontId="0" fillId="0" borderId="0" xfId="2" applyFont="1" applyAlignment="1">
      <alignment horizontal="center"/>
    </xf>
    <xf numFmtId="0" fontId="6" fillId="0" borderId="0" xfId="0" applyFont="1"/>
    <xf numFmtId="10" fontId="0" fillId="0" borderId="0" xfId="1" applyNumberFormat="1" applyFont="1"/>
    <xf numFmtId="10" fontId="6" fillId="0" borderId="0" xfId="1" applyNumberFormat="1" applyFont="1"/>
    <xf numFmtId="44" fontId="0" fillId="3" borderId="1" xfId="2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167" fontId="0" fillId="0" borderId="0" xfId="0" applyNumberFormat="1"/>
    <xf numFmtId="0" fontId="6" fillId="4" borderId="0" xfId="0" applyFont="1" applyFill="1"/>
    <xf numFmtId="0" fontId="3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center" vertical="center" wrapText="1"/>
    </xf>
    <xf numFmtId="0" fontId="7" fillId="0" borderId="0" xfId="0" applyFont="1"/>
    <xf numFmtId="0" fontId="8" fillId="0" borderId="0" xfId="0" applyFon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4B47-DE1A-44F6-97BB-C7900C75461B}">
  <dimension ref="B2:C6"/>
  <sheetViews>
    <sheetView workbookViewId="0">
      <selection activeCell="E11" sqref="E11"/>
    </sheetView>
  </sheetViews>
  <sheetFormatPr baseColWidth="10" defaultRowHeight="13.2" x14ac:dyDescent="0.25"/>
  <cols>
    <col min="2" max="2" width="14.88671875" bestFit="1" customWidth="1"/>
    <col min="3" max="3" width="15.21875" bestFit="1" customWidth="1"/>
  </cols>
  <sheetData>
    <row r="2" spans="2:3" ht="13.8" x14ac:dyDescent="0.25">
      <c r="B2" s="33" t="s">
        <v>25</v>
      </c>
      <c r="C2" s="33" t="s">
        <v>26</v>
      </c>
    </row>
    <row r="3" spans="2:3" ht="13.8" x14ac:dyDescent="0.25">
      <c r="B3" s="34" t="s">
        <v>27</v>
      </c>
      <c r="C3" s="34" t="s">
        <v>28</v>
      </c>
    </row>
    <row r="4" spans="2:3" ht="13.8" x14ac:dyDescent="0.25">
      <c r="B4" s="34" t="s">
        <v>30</v>
      </c>
      <c r="C4" s="34" t="s">
        <v>29</v>
      </c>
    </row>
    <row r="5" spans="2:3" ht="13.8" x14ac:dyDescent="0.25">
      <c r="B5" s="34" t="s">
        <v>32</v>
      </c>
      <c r="C5" s="34" t="s">
        <v>31</v>
      </c>
    </row>
    <row r="6" spans="2:3" ht="13.8" x14ac:dyDescent="0.25">
      <c r="B6" s="34" t="s">
        <v>34</v>
      </c>
      <c r="C6" s="3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showGridLines="0" tabSelected="1" topLeftCell="A4" zoomScale="150" zoomScaleNormal="150" workbookViewId="0">
      <selection activeCell="E7" sqref="E7"/>
    </sheetView>
  </sheetViews>
  <sheetFormatPr baseColWidth="10" defaultRowHeight="13.2" x14ac:dyDescent="0.25"/>
  <cols>
    <col min="1" max="1" width="14.109375" bestFit="1" customWidth="1"/>
    <col min="2" max="2" width="14.33203125" bestFit="1" customWidth="1"/>
    <col min="3" max="3" width="14.109375" bestFit="1" customWidth="1"/>
    <col min="4" max="4" width="22.33203125" customWidth="1"/>
    <col min="5" max="5" width="15.5546875" bestFit="1" customWidth="1"/>
    <col min="6" max="7" width="9.44140625" bestFit="1" customWidth="1"/>
    <col min="8" max="8" width="12.33203125" bestFit="1" customWidth="1"/>
    <col min="254" max="254" width="11.33203125" bestFit="1" customWidth="1"/>
    <col min="255" max="255" width="15.33203125" bestFit="1" customWidth="1"/>
    <col min="256" max="256" width="5.44140625" bestFit="1" customWidth="1"/>
    <col min="257" max="257" width="11.77734375" customWidth="1"/>
    <col min="262" max="263" width="9.44140625" bestFit="1" customWidth="1"/>
    <col min="264" max="264" width="12.33203125" bestFit="1" customWidth="1"/>
    <col min="510" max="510" width="11.33203125" bestFit="1" customWidth="1"/>
    <col min="511" max="511" width="15.33203125" bestFit="1" customWidth="1"/>
    <col min="512" max="512" width="5.44140625" bestFit="1" customWidth="1"/>
    <col min="513" max="513" width="11.77734375" customWidth="1"/>
    <col min="518" max="519" width="9.44140625" bestFit="1" customWidth="1"/>
    <col min="520" max="520" width="12.33203125" bestFit="1" customWidth="1"/>
    <col min="766" max="766" width="11.33203125" bestFit="1" customWidth="1"/>
    <col min="767" max="767" width="15.33203125" bestFit="1" customWidth="1"/>
    <col min="768" max="768" width="5.44140625" bestFit="1" customWidth="1"/>
    <col min="769" max="769" width="11.77734375" customWidth="1"/>
    <col min="774" max="775" width="9.44140625" bestFit="1" customWidth="1"/>
    <col min="776" max="776" width="12.33203125" bestFit="1" customWidth="1"/>
    <col min="1022" max="1022" width="11.33203125" bestFit="1" customWidth="1"/>
    <col min="1023" max="1023" width="15.33203125" bestFit="1" customWidth="1"/>
    <col min="1024" max="1024" width="5.44140625" bestFit="1" customWidth="1"/>
    <col min="1025" max="1025" width="11.77734375" customWidth="1"/>
    <col min="1030" max="1031" width="9.44140625" bestFit="1" customWidth="1"/>
    <col min="1032" max="1032" width="12.33203125" bestFit="1" customWidth="1"/>
    <col min="1278" max="1278" width="11.33203125" bestFit="1" customWidth="1"/>
    <col min="1279" max="1279" width="15.33203125" bestFit="1" customWidth="1"/>
    <col min="1280" max="1280" width="5.44140625" bestFit="1" customWidth="1"/>
    <col min="1281" max="1281" width="11.77734375" customWidth="1"/>
    <col min="1286" max="1287" width="9.44140625" bestFit="1" customWidth="1"/>
    <col min="1288" max="1288" width="12.33203125" bestFit="1" customWidth="1"/>
    <col min="1534" max="1534" width="11.33203125" bestFit="1" customWidth="1"/>
    <col min="1535" max="1535" width="15.33203125" bestFit="1" customWidth="1"/>
    <col min="1536" max="1536" width="5.44140625" bestFit="1" customWidth="1"/>
    <col min="1537" max="1537" width="11.77734375" customWidth="1"/>
    <col min="1542" max="1543" width="9.44140625" bestFit="1" customWidth="1"/>
    <col min="1544" max="1544" width="12.33203125" bestFit="1" customWidth="1"/>
    <col min="1790" max="1790" width="11.33203125" bestFit="1" customWidth="1"/>
    <col min="1791" max="1791" width="15.33203125" bestFit="1" customWidth="1"/>
    <col min="1792" max="1792" width="5.44140625" bestFit="1" customWidth="1"/>
    <col min="1793" max="1793" width="11.77734375" customWidth="1"/>
    <col min="1798" max="1799" width="9.44140625" bestFit="1" customWidth="1"/>
    <col min="1800" max="1800" width="12.33203125" bestFit="1" customWidth="1"/>
    <col min="2046" max="2046" width="11.33203125" bestFit="1" customWidth="1"/>
    <col min="2047" max="2047" width="15.33203125" bestFit="1" customWidth="1"/>
    <col min="2048" max="2048" width="5.44140625" bestFit="1" customWidth="1"/>
    <col min="2049" max="2049" width="11.77734375" customWidth="1"/>
    <col min="2054" max="2055" width="9.44140625" bestFit="1" customWidth="1"/>
    <col min="2056" max="2056" width="12.33203125" bestFit="1" customWidth="1"/>
    <col min="2302" max="2302" width="11.33203125" bestFit="1" customWidth="1"/>
    <col min="2303" max="2303" width="15.33203125" bestFit="1" customWidth="1"/>
    <col min="2304" max="2304" width="5.44140625" bestFit="1" customWidth="1"/>
    <col min="2305" max="2305" width="11.77734375" customWidth="1"/>
    <col min="2310" max="2311" width="9.44140625" bestFit="1" customWidth="1"/>
    <col min="2312" max="2312" width="12.33203125" bestFit="1" customWidth="1"/>
    <col min="2558" max="2558" width="11.33203125" bestFit="1" customWidth="1"/>
    <col min="2559" max="2559" width="15.33203125" bestFit="1" customWidth="1"/>
    <col min="2560" max="2560" width="5.44140625" bestFit="1" customWidth="1"/>
    <col min="2561" max="2561" width="11.77734375" customWidth="1"/>
    <col min="2566" max="2567" width="9.44140625" bestFit="1" customWidth="1"/>
    <col min="2568" max="2568" width="12.33203125" bestFit="1" customWidth="1"/>
    <col min="2814" max="2814" width="11.33203125" bestFit="1" customWidth="1"/>
    <col min="2815" max="2815" width="15.33203125" bestFit="1" customWidth="1"/>
    <col min="2816" max="2816" width="5.44140625" bestFit="1" customWidth="1"/>
    <col min="2817" max="2817" width="11.77734375" customWidth="1"/>
    <col min="2822" max="2823" width="9.44140625" bestFit="1" customWidth="1"/>
    <col min="2824" max="2824" width="12.33203125" bestFit="1" customWidth="1"/>
    <col min="3070" max="3070" width="11.33203125" bestFit="1" customWidth="1"/>
    <col min="3071" max="3071" width="15.33203125" bestFit="1" customWidth="1"/>
    <col min="3072" max="3072" width="5.44140625" bestFit="1" customWidth="1"/>
    <col min="3073" max="3073" width="11.77734375" customWidth="1"/>
    <col min="3078" max="3079" width="9.44140625" bestFit="1" customWidth="1"/>
    <col min="3080" max="3080" width="12.33203125" bestFit="1" customWidth="1"/>
    <col min="3326" max="3326" width="11.33203125" bestFit="1" customWidth="1"/>
    <col min="3327" max="3327" width="15.33203125" bestFit="1" customWidth="1"/>
    <col min="3328" max="3328" width="5.44140625" bestFit="1" customWidth="1"/>
    <col min="3329" max="3329" width="11.77734375" customWidth="1"/>
    <col min="3334" max="3335" width="9.44140625" bestFit="1" customWidth="1"/>
    <col min="3336" max="3336" width="12.33203125" bestFit="1" customWidth="1"/>
    <col min="3582" max="3582" width="11.33203125" bestFit="1" customWidth="1"/>
    <col min="3583" max="3583" width="15.33203125" bestFit="1" customWidth="1"/>
    <col min="3584" max="3584" width="5.44140625" bestFit="1" customWidth="1"/>
    <col min="3585" max="3585" width="11.77734375" customWidth="1"/>
    <col min="3590" max="3591" width="9.44140625" bestFit="1" customWidth="1"/>
    <col min="3592" max="3592" width="12.33203125" bestFit="1" customWidth="1"/>
    <col min="3838" max="3838" width="11.33203125" bestFit="1" customWidth="1"/>
    <col min="3839" max="3839" width="15.33203125" bestFit="1" customWidth="1"/>
    <col min="3840" max="3840" width="5.44140625" bestFit="1" customWidth="1"/>
    <col min="3841" max="3841" width="11.77734375" customWidth="1"/>
    <col min="3846" max="3847" width="9.44140625" bestFit="1" customWidth="1"/>
    <col min="3848" max="3848" width="12.33203125" bestFit="1" customWidth="1"/>
    <col min="4094" max="4094" width="11.33203125" bestFit="1" customWidth="1"/>
    <col min="4095" max="4095" width="15.33203125" bestFit="1" customWidth="1"/>
    <col min="4096" max="4096" width="5.44140625" bestFit="1" customWidth="1"/>
    <col min="4097" max="4097" width="11.77734375" customWidth="1"/>
    <col min="4102" max="4103" width="9.44140625" bestFit="1" customWidth="1"/>
    <col min="4104" max="4104" width="12.33203125" bestFit="1" customWidth="1"/>
    <col min="4350" max="4350" width="11.33203125" bestFit="1" customWidth="1"/>
    <col min="4351" max="4351" width="15.33203125" bestFit="1" customWidth="1"/>
    <col min="4352" max="4352" width="5.44140625" bestFit="1" customWidth="1"/>
    <col min="4353" max="4353" width="11.77734375" customWidth="1"/>
    <col min="4358" max="4359" width="9.44140625" bestFit="1" customWidth="1"/>
    <col min="4360" max="4360" width="12.33203125" bestFit="1" customWidth="1"/>
    <col min="4606" max="4606" width="11.33203125" bestFit="1" customWidth="1"/>
    <col min="4607" max="4607" width="15.33203125" bestFit="1" customWidth="1"/>
    <col min="4608" max="4608" width="5.44140625" bestFit="1" customWidth="1"/>
    <col min="4609" max="4609" width="11.77734375" customWidth="1"/>
    <col min="4614" max="4615" width="9.44140625" bestFit="1" customWidth="1"/>
    <col min="4616" max="4616" width="12.33203125" bestFit="1" customWidth="1"/>
    <col min="4862" max="4862" width="11.33203125" bestFit="1" customWidth="1"/>
    <col min="4863" max="4863" width="15.33203125" bestFit="1" customWidth="1"/>
    <col min="4864" max="4864" width="5.44140625" bestFit="1" customWidth="1"/>
    <col min="4865" max="4865" width="11.77734375" customWidth="1"/>
    <col min="4870" max="4871" width="9.44140625" bestFit="1" customWidth="1"/>
    <col min="4872" max="4872" width="12.33203125" bestFit="1" customWidth="1"/>
    <col min="5118" max="5118" width="11.33203125" bestFit="1" customWidth="1"/>
    <col min="5119" max="5119" width="15.33203125" bestFit="1" customWidth="1"/>
    <col min="5120" max="5120" width="5.44140625" bestFit="1" customWidth="1"/>
    <col min="5121" max="5121" width="11.77734375" customWidth="1"/>
    <col min="5126" max="5127" width="9.44140625" bestFit="1" customWidth="1"/>
    <col min="5128" max="5128" width="12.33203125" bestFit="1" customWidth="1"/>
    <col min="5374" max="5374" width="11.33203125" bestFit="1" customWidth="1"/>
    <col min="5375" max="5375" width="15.33203125" bestFit="1" customWidth="1"/>
    <col min="5376" max="5376" width="5.44140625" bestFit="1" customWidth="1"/>
    <col min="5377" max="5377" width="11.77734375" customWidth="1"/>
    <col min="5382" max="5383" width="9.44140625" bestFit="1" customWidth="1"/>
    <col min="5384" max="5384" width="12.33203125" bestFit="1" customWidth="1"/>
    <col min="5630" max="5630" width="11.33203125" bestFit="1" customWidth="1"/>
    <col min="5631" max="5631" width="15.33203125" bestFit="1" customWidth="1"/>
    <col min="5632" max="5632" width="5.44140625" bestFit="1" customWidth="1"/>
    <col min="5633" max="5633" width="11.77734375" customWidth="1"/>
    <col min="5638" max="5639" width="9.44140625" bestFit="1" customWidth="1"/>
    <col min="5640" max="5640" width="12.33203125" bestFit="1" customWidth="1"/>
    <col min="5886" max="5886" width="11.33203125" bestFit="1" customWidth="1"/>
    <col min="5887" max="5887" width="15.33203125" bestFit="1" customWidth="1"/>
    <col min="5888" max="5888" width="5.44140625" bestFit="1" customWidth="1"/>
    <col min="5889" max="5889" width="11.77734375" customWidth="1"/>
    <col min="5894" max="5895" width="9.44140625" bestFit="1" customWidth="1"/>
    <col min="5896" max="5896" width="12.33203125" bestFit="1" customWidth="1"/>
    <col min="6142" max="6142" width="11.33203125" bestFit="1" customWidth="1"/>
    <col min="6143" max="6143" width="15.33203125" bestFit="1" customWidth="1"/>
    <col min="6144" max="6144" width="5.44140625" bestFit="1" customWidth="1"/>
    <col min="6145" max="6145" width="11.77734375" customWidth="1"/>
    <col min="6150" max="6151" width="9.44140625" bestFit="1" customWidth="1"/>
    <col min="6152" max="6152" width="12.33203125" bestFit="1" customWidth="1"/>
    <col min="6398" max="6398" width="11.33203125" bestFit="1" customWidth="1"/>
    <col min="6399" max="6399" width="15.33203125" bestFit="1" customWidth="1"/>
    <col min="6400" max="6400" width="5.44140625" bestFit="1" customWidth="1"/>
    <col min="6401" max="6401" width="11.77734375" customWidth="1"/>
    <col min="6406" max="6407" width="9.44140625" bestFit="1" customWidth="1"/>
    <col min="6408" max="6408" width="12.33203125" bestFit="1" customWidth="1"/>
    <col min="6654" max="6654" width="11.33203125" bestFit="1" customWidth="1"/>
    <col min="6655" max="6655" width="15.33203125" bestFit="1" customWidth="1"/>
    <col min="6656" max="6656" width="5.44140625" bestFit="1" customWidth="1"/>
    <col min="6657" max="6657" width="11.77734375" customWidth="1"/>
    <col min="6662" max="6663" width="9.44140625" bestFit="1" customWidth="1"/>
    <col min="6664" max="6664" width="12.33203125" bestFit="1" customWidth="1"/>
    <col min="6910" max="6910" width="11.33203125" bestFit="1" customWidth="1"/>
    <col min="6911" max="6911" width="15.33203125" bestFit="1" customWidth="1"/>
    <col min="6912" max="6912" width="5.44140625" bestFit="1" customWidth="1"/>
    <col min="6913" max="6913" width="11.77734375" customWidth="1"/>
    <col min="6918" max="6919" width="9.44140625" bestFit="1" customWidth="1"/>
    <col min="6920" max="6920" width="12.33203125" bestFit="1" customWidth="1"/>
    <col min="7166" max="7166" width="11.33203125" bestFit="1" customWidth="1"/>
    <col min="7167" max="7167" width="15.33203125" bestFit="1" customWidth="1"/>
    <col min="7168" max="7168" width="5.44140625" bestFit="1" customWidth="1"/>
    <col min="7169" max="7169" width="11.77734375" customWidth="1"/>
    <col min="7174" max="7175" width="9.44140625" bestFit="1" customWidth="1"/>
    <col min="7176" max="7176" width="12.33203125" bestFit="1" customWidth="1"/>
    <col min="7422" max="7422" width="11.33203125" bestFit="1" customWidth="1"/>
    <col min="7423" max="7423" width="15.33203125" bestFit="1" customWidth="1"/>
    <col min="7424" max="7424" width="5.44140625" bestFit="1" customWidth="1"/>
    <col min="7425" max="7425" width="11.77734375" customWidth="1"/>
    <col min="7430" max="7431" width="9.44140625" bestFit="1" customWidth="1"/>
    <col min="7432" max="7432" width="12.33203125" bestFit="1" customWidth="1"/>
    <col min="7678" max="7678" width="11.33203125" bestFit="1" customWidth="1"/>
    <col min="7679" max="7679" width="15.33203125" bestFit="1" customWidth="1"/>
    <col min="7680" max="7680" width="5.44140625" bestFit="1" customWidth="1"/>
    <col min="7681" max="7681" width="11.77734375" customWidth="1"/>
    <col min="7686" max="7687" width="9.44140625" bestFit="1" customWidth="1"/>
    <col min="7688" max="7688" width="12.33203125" bestFit="1" customWidth="1"/>
    <col min="7934" max="7934" width="11.33203125" bestFit="1" customWidth="1"/>
    <col min="7935" max="7935" width="15.33203125" bestFit="1" customWidth="1"/>
    <col min="7936" max="7936" width="5.44140625" bestFit="1" customWidth="1"/>
    <col min="7937" max="7937" width="11.77734375" customWidth="1"/>
    <col min="7942" max="7943" width="9.44140625" bestFit="1" customWidth="1"/>
    <col min="7944" max="7944" width="12.33203125" bestFit="1" customWidth="1"/>
    <col min="8190" max="8190" width="11.33203125" bestFit="1" customWidth="1"/>
    <col min="8191" max="8191" width="15.33203125" bestFit="1" customWidth="1"/>
    <col min="8192" max="8192" width="5.44140625" bestFit="1" customWidth="1"/>
    <col min="8193" max="8193" width="11.77734375" customWidth="1"/>
    <col min="8198" max="8199" width="9.44140625" bestFit="1" customWidth="1"/>
    <col min="8200" max="8200" width="12.33203125" bestFit="1" customWidth="1"/>
    <col min="8446" max="8446" width="11.33203125" bestFit="1" customWidth="1"/>
    <col min="8447" max="8447" width="15.33203125" bestFit="1" customWidth="1"/>
    <col min="8448" max="8448" width="5.44140625" bestFit="1" customWidth="1"/>
    <col min="8449" max="8449" width="11.77734375" customWidth="1"/>
    <col min="8454" max="8455" width="9.44140625" bestFit="1" customWidth="1"/>
    <col min="8456" max="8456" width="12.33203125" bestFit="1" customWidth="1"/>
    <col min="8702" max="8702" width="11.33203125" bestFit="1" customWidth="1"/>
    <col min="8703" max="8703" width="15.33203125" bestFit="1" customWidth="1"/>
    <col min="8704" max="8704" width="5.44140625" bestFit="1" customWidth="1"/>
    <col min="8705" max="8705" width="11.77734375" customWidth="1"/>
    <col min="8710" max="8711" width="9.44140625" bestFit="1" customWidth="1"/>
    <col min="8712" max="8712" width="12.33203125" bestFit="1" customWidth="1"/>
    <col min="8958" max="8958" width="11.33203125" bestFit="1" customWidth="1"/>
    <col min="8959" max="8959" width="15.33203125" bestFit="1" customWidth="1"/>
    <col min="8960" max="8960" width="5.44140625" bestFit="1" customWidth="1"/>
    <col min="8961" max="8961" width="11.77734375" customWidth="1"/>
    <col min="8966" max="8967" width="9.44140625" bestFit="1" customWidth="1"/>
    <col min="8968" max="8968" width="12.33203125" bestFit="1" customWidth="1"/>
    <col min="9214" max="9214" width="11.33203125" bestFit="1" customWidth="1"/>
    <col min="9215" max="9215" width="15.33203125" bestFit="1" customWidth="1"/>
    <col min="9216" max="9216" width="5.44140625" bestFit="1" customWidth="1"/>
    <col min="9217" max="9217" width="11.77734375" customWidth="1"/>
    <col min="9222" max="9223" width="9.44140625" bestFit="1" customWidth="1"/>
    <col min="9224" max="9224" width="12.33203125" bestFit="1" customWidth="1"/>
    <col min="9470" max="9470" width="11.33203125" bestFit="1" customWidth="1"/>
    <col min="9471" max="9471" width="15.33203125" bestFit="1" customWidth="1"/>
    <col min="9472" max="9472" width="5.44140625" bestFit="1" customWidth="1"/>
    <col min="9473" max="9473" width="11.77734375" customWidth="1"/>
    <col min="9478" max="9479" width="9.44140625" bestFit="1" customWidth="1"/>
    <col min="9480" max="9480" width="12.33203125" bestFit="1" customWidth="1"/>
    <col min="9726" max="9726" width="11.33203125" bestFit="1" customWidth="1"/>
    <col min="9727" max="9727" width="15.33203125" bestFit="1" customWidth="1"/>
    <col min="9728" max="9728" width="5.44140625" bestFit="1" customWidth="1"/>
    <col min="9729" max="9729" width="11.77734375" customWidth="1"/>
    <col min="9734" max="9735" width="9.44140625" bestFit="1" customWidth="1"/>
    <col min="9736" max="9736" width="12.33203125" bestFit="1" customWidth="1"/>
    <col min="9982" max="9982" width="11.33203125" bestFit="1" customWidth="1"/>
    <col min="9983" max="9983" width="15.33203125" bestFit="1" customWidth="1"/>
    <col min="9984" max="9984" width="5.44140625" bestFit="1" customWidth="1"/>
    <col min="9985" max="9985" width="11.77734375" customWidth="1"/>
    <col min="9990" max="9991" width="9.44140625" bestFit="1" customWidth="1"/>
    <col min="9992" max="9992" width="12.33203125" bestFit="1" customWidth="1"/>
    <col min="10238" max="10238" width="11.33203125" bestFit="1" customWidth="1"/>
    <col min="10239" max="10239" width="15.33203125" bestFit="1" customWidth="1"/>
    <col min="10240" max="10240" width="5.44140625" bestFit="1" customWidth="1"/>
    <col min="10241" max="10241" width="11.77734375" customWidth="1"/>
    <col min="10246" max="10247" width="9.44140625" bestFit="1" customWidth="1"/>
    <col min="10248" max="10248" width="12.33203125" bestFit="1" customWidth="1"/>
    <col min="10494" max="10494" width="11.33203125" bestFit="1" customWidth="1"/>
    <col min="10495" max="10495" width="15.33203125" bestFit="1" customWidth="1"/>
    <col min="10496" max="10496" width="5.44140625" bestFit="1" customWidth="1"/>
    <col min="10497" max="10497" width="11.77734375" customWidth="1"/>
    <col min="10502" max="10503" width="9.44140625" bestFit="1" customWidth="1"/>
    <col min="10504" max="10504" width="12.33203125" bestFit="1" customWidth="1"/>
    <col min="10750" max="10750" width="11.33203125" bestFit="1" customWidth="1"/>
    <col min="10751" max="10751" width="15.33203125" bestFit="1" customWidth="1"/>
    <col min="10752" max="10752" width="5.44140625" bestFit="1" customWidth="1"/>
    <col min="10753" max="10753" width="11.77734375" customWidth="1"/>
    <col min="10758" max="10759" width="9.44140625" bestFit="1" customWidth="1"/>
    <col min="10760" max="10760" width="12.33203125" bestFit="1" customWidth="1"/>
    <col min="11006" max="11006" width="11.33203125" bestFit="1" customWidth="1"/>
    <col min="11007" max="11007" width="15.33203125" bestFit="1" customWidth="1"/>
    <col min="11008" max="11008" width="5.44140625" bestFit="1" customWidth="1"/>
    <col min="11009" max="11009" width="11.77734375" customWidth="1"/>
    <col min="11014" max="11015" width="9.44140625" bestFit="1" customWidth="1"/>
    <col min="11016" max="11016" width="12.33203125" bestFit="1" customWidth="1"/>
    <col min="11262" max="11262" width="11.33203125" bestFit="1" customWidth="1"/>
    <col min="11263" max="11263" width="15.33203125" bestFit="1" customWidth="1"/>
    <col min="11264" max="11264" width="5.44140625" bestFit="1" customWidth="1"/>
    <col min="11265" max="11265" width="11.77734375" customWidth="1"/>
    <col min="11270" max="11271" width="9.44140625" bestFit="1" customWidth="1"/>
    <col min="11272" max="11272" width="12.33203125" bestFit="1" customWidth="1"/>
    <col min="11518" max="11518" width="11.33203125" bestFit="1" customWidth="1"/>
    <col min="11519" max="11519" width="15.33203125" bestFit="1" customWidth="1"/>
    <col min="11520" max="11520" width="5.44140625" bestFit="1" customWidth="1"/>
    <col min="11521" max="11521" width="11.77734375" customWidth="1"/>
    <col min="11526" max="11527" width="9.44140625" bestFit="1" customWidth="1"/>
    <col min="11528" max="11528" width="12.33203125" bestFit="1" customWidth="1"/>
    <col min="11774" max="11774" width="11.33203125" bestFit="1" customWidth="1"/>
    <col min="11775" max="11775" width="15.33203125" bestFit="1" customWidth="1"/>
    <col min="11776" max="11776" width="5.44140625" bestFit="1" customWidth="1"/>
    <col min="11777" max="11777" width="11.77734375" customWidth="1"/>
    <col min="11782" max="11783" width="9.44140625" bestFit="1" customWidth="1"/>
    <col min="11784" max="11784" width="12.33203125" bestFit="1" customWidth="1"/>
    <col min="12030" max="12030" width="11.33203125" bestFit="1" customWidth="1"/>
    <col min="12031" max="12031" width="15.33203125" bestFit="1" customWidth="1"/>
    <col min="12032" max="12032" width="5.44140625" bestFit="1" customWidth="1"/>
    <col min="12033" max="12033" width="11.77734375" customWidth="1"/>
    <col min="12038" max="12039" width="9.44140625" bestFit="1" customWidth="1"/>
    <col min="12040" max="12040" width="12.33203125" bestFit="1" customWidth="1"/>
    <col min="12286" max="12286" width="11.33203125" bestFit="1" customWidth="1"/>
    <col min="12287" max="12287" width="15.33203125" bestFit="1" customWidth="1"/>
    <col min="12288" max="12288" width="5.44140625" bestFit="1" customWidth="1"/>
    <col min="12289" max="12289" width="11.77734375" customWidth="1"/>
    <col min="12294" max="12295" width="9.44140625" bestFit="1" customWidth="1"/>
    <col min="12296" max="12296" width="12.33203125" bestFit="1" customWidth="1"/>
    <col min="12542" max="12542" width="11.33203125" bestFit="1" customWidth="1"/>
    <col min="12543" max="12543" width="15.33203125" bestFit="1" customWidth="1"/>
    <col min="12544" max="12544" width="5.44140625" bestFit="1" customWidth="1"/>
    <col min="12545" max="12545" width="11.77734375" customWidth="1"/>
    <col min="12550" max="12551" width="9.44140625" bestFit="1" customWidth="1"/>
    <col min="12552" max="12552" width="12.33203125" bestFit="1" customWidth="1"/>
    <col min="12798" max="12798" width="11.33203125" bestFit="1" customWidth="1"/>
    <col min="12799" max="12799" width="15.33203125" bestFit="1" customWidth="1"/>
    <col min="12800" max="12800" width="5.44140625" bestFit="1" customWidth="1"/>
    <col min="12801" max="12801" width="11.77734375" customWidth="1"/>
    <col min="12806" max="12807" width="9.44140625" bestFit="1" customWidth="1"/>
    <col min="12808" max="12808" width="12.33203125" bestFit="1" customWidth="1"/>
    <col min="13054" max="13054" width="11.33203125" bestFit="1" customWidth="1"/>
    <col min="13055" max="13055" width="15.33203125" bestFit="1" customWidth="1"/>
    <col min="13056" max="13056" width="5.44140625" bestFit="1" customWidth="1"/>
    <col min="13057" max="13057" width="11.77734375" customWidth="1"/>
    <col min="13062" max="13063" width="9.44140625" bestFit="1" customWidth="1"/>
    <col min="13064" max="13064" width="12.33203125" bestFit="1" customWidth="1"/>
    <col min="13310" max="13310" width="11.33203125" bestFit="1" customWidth="1"/>
    <col min="13311" max="13311" width="15.33203125" bestFit="1" customWidth="1"/>
    <col min="13312" max="13312" width="5.44140625" bestFit="1" customWidth="1"/>
    <col min="13313" max="13313" width="11.77734375" customWidth="1"/>
    <col min="13318" max="13319" width="9.44140625" bestFit="1" customWidth="1"/>
    <col min="13320" max="13320" width="12.33203125" bestFit="1" customWidth="1"/>
    <col min="13566" max="13566" width="11.33203125" bestFit="1" customWidth="1"/>
    <col min="13567" max="13567" width="15.33203125" bestFit="1" customWidth="1"/>
    <col min="13568" max="13568" width="5.44140625" bestFit="1" customWidth="1"/>
    <col min="13569" max="13569" width="11.77734375" customWidth="1"/>
    <col min="13574" max="13575" width="9.44140625" bestFit="1" customWidth="1"/>
    <col min="13576" max="13576" width="12.33203125" bestFit="1" customWidth="1"/>
    <col min="13822" max="13822" width="11.33203125" bestFit="1" customWidth="1"/>
    <col min="13823" max="13823" width="15.33203125" bestFit="1" customWidth="1"/>
    <col min="13824" max="13824" width="5.44140625" bestFit="1" customWidth="1"/>
    <col min="13825" max="13825" width="11.77734375" customWidth="1"/>
    <col min="13830" max="13831" width="9.44140625" bestFit="1" customWidth="1"/>
    <col min="13832" max="13832" width="12.33203125" bestFit="1" customWidth="1"/>
    <col min="14078" max="14078" width="11.33203125" bestFit="1" customWidth="1"/>
    <col min="14079" max="14079" width="15.33203125" bestFit="1" customWidth="1"/>
    <col min="14080" max="14080" width="5.44140625" bestFit="1" customWidth="1"/>
    <col min="14081" max="14081" width="11.77734375" customWidth="1"/>
    <col min="14086" max="14087" width="9.44140625" bestFit="1" customWidth="1"/>
    <col min="14088" max="14088" width="12.33203125" bestFit="1" customWidth="1"/>
    <col min="14334" max="14334" width="11.33203125" bestFit="1" customWidth="1"/>
    <col min="14335" max="14335" width="15.33203125" bestFit="1" customWidth="1"/>
    <col min="14336" max="14336" width="5.44140625" bestFit="1" customWidth="1"/>
    <col min="14337" max="14337" width="11.77734375" customWidth="1"/>
    <col min="14342" max="14343" width="9.44140625" bestFit="1" customWidth="1"/>
    <col min="14344" max="14344" width="12.33203125" bestFit="1" customWidth="1"/>
    <col min="14590" max="14590" width="11.33203125" bestFit="1" customWidth="1"/>
    <col min="14591" max="14591" width="15.33203125" bestFit="1" customWidth="1"/>
    <col min="14592" max="14592" width="5.44140625" bestFit="1" customWidth="1"/>
    <col min="14593" max="14593" width="11.77734375" customWidth="1"/>
    <col min="14598" max="14599" width="9.44140625" bestFit="1" customWidth="1"/>
    <col min="14600" max="14600" width="12.33203125" bestFit="1" customWidth="1"/>
    <col min="14846" max="14846" width="11.33203125" bestFit="1" customWidth="1"/>
    <col min="14847" max="14847" width="15.33203125" bestFit="1" customWidth="1"/>
    <col min="14848" max="14848" width="5.44140625" bestFit="1" customWidth="1"/>
    <col min="14849" max="14849" width="11.77734375" customWidth="1"/>
    <col min="14854" max="14855" width="9.44140625" bestFit="1" customWidth="1"/>
    <col min="14856" max="14856" width="12.33203125" bestFit="1" customWidth="1"/>
    <col min="15102" max="15102" width="11.33203125" bestFit="1" customWidth="1"/>
    <col min="15103" max="15103" width="15.33203125" bestFit="1" customWidth="1"/>
    <col min="15104" max="15104" width="5.44140625" bestFit="1" customWidth="1"/>
    <col min="15105" max="15105" width="11.77734375" customWidth="1"/>
    <col min="15110" max="15111" width="9.44140625" bestFit="1" customWidth="1"/>
    <col min="15112" max="15112" width="12.33203125" bestFit="1" customWidth="1"/>
    <col min="15358" max="15358" width="11.33203125" bestFit="1" customWidth="1"/>
    <col min="15359" max="15359" width="15.33203125" bestFit="1" customWidth="1"/>
    <col min="15360" max="15360" width="5.44140625" bestFit="1" customWidth="1"/>
    <col min="15361" max="15361" width="11.77734375" customWidth="1"/>
    <col min="15366" max="15367" width="9.44140625" bestFit="1" customWidth="1"/>
    <col min="15368" max="15368" width="12.33203125" bestFit="1" customWidth="1"/>
    <col min="15614" max="15614" width="11.33203125" bestFit="1" customWidth="1"/>
    <col min="15615" max="15615" width="15.33203125" bestFit="1" customWidth="1"/>
    <col min="15616" max="15616" width="5.44140625" bestFit="1" customWidth="1"/>
    <col min="15617" max="15617" width="11.77734375" customWidth="1"/>
    <col min="15622" max="15623" width="9.44140625" bestFit="1" customWidth="1"/>
    <col min="15624" max="15624" width="12.33203125" bestFit="1" customWidth="1"/>
    <col min="15870" max="15870" width="11.33203125" bestFit="1" customWidth="1"/>
    <col min="15871" max="15871" width="15.33203125" bestFit="1" customWidth="1"/>
    <col min="15872" max="15872" width="5.44140625" bestFit="1" customWidth="1"/>
    <col min="15873" max="15873" width="11.77734375" customWidth="1"/>
    <col min="15878" max="15879" width="9.44140625" bestFit="1" customWidth="1"/>
    <col min="15880" max="15880" width="12.33203125" bestFit="1" customWidth="1"/>
    <col min="16126" max="16126" width="11.33203125" bestFit="1" customWidth="1"/>
    <col min="16127" max="16127" width="15.33203125" bestFit="1" customWidth="1"/>
    <col min="16128" max="16128" width="5.44140625" bestFit="1" customWidth="1"/>
    <col min="16129" max="16129" width="11.77734375" customWidth="1"/>
    <col min="16134" max="16135" width="9.44140625" bestFit="1" customWidth="1"/>
    <col min="16136" max="16136" width="12.33203125" bestFit="1" customWidth="1"/>
  </cols>
  <sheetData>
    <row r="1" spans="1:13" x14ac:dyDescent="0.25">
      <c r="A1" s="16" t="s">
        <v>9</v>
      </c>
      <c r="F1" s="4"/>
      <c r="G1" s="3"/>
      <c r="H1" s="4"/>
      <c r="I1" s="3"/>
      <c r="L1" s="1">
        <v>10</v>
      </c>
      <c r="M1" s="1"/>
    </row>
    <row r="2" spans="1:13" x14ac:dyDescent="0.25">
      <c r="A2" s="12" t="s">
        <v>0</v>
      </c>
      <c r="B2" s="12" t="s">
        <v>1</v>
      </c>
      <c r="C2" s="12" t="s">
        <v>2</v>
      </c>
      <c r="D2" s="12" t="s">
        <v>14</v>
      </c>
      <c r="E2" s="12" t="s">
        <v>15</v>
      </c>
      <c r="F2" s="3"/>
      <c r="G2" s="4"/>
      <c r="H2" s="3"/>
      <c r="K2" s="1">
        <v>6</v>
      </c>
      <c r="L2" s="1">
        <f>+B8*100</f>
        <v>3</v>
      </c>
    </row>
    <row r="3" spans="1:13" x14ac:dyDescent="0.25">
      <c r="A3" s="13" t="s">
        <v>3</v>
      </c>
      <c r="B3" s="13" t="s">
        <v>4</v>
      </c>
      <c r="C3" s="13" t="s">
        <v>5</v>
      </c>
      <c r="D3" s="13" t="s">
        <v>12</v>
      </c>
      <c r="E3" s="13" t="s">
        <v>13</v>
      </c>
      <c r="F3" s="3"/>
      <c r="G3" s="4"/>
      <c r="H3" s="3"/>
      <c r="K3" s="1">
        <v>5</v>
      </c>
      <c r="L3" s="1">
        <f>+L2</f>
        <v>3</v>
      </c>
    </row>
    <row r="4" spans="1:13" x14ac:dyDescent="0.25">
      <c r="A4" s="14">
        <v>1</v>
      </c>
      <c r="B4" s="21">
        <v>0.03</v>
      </c>
      <c r="C4" s="25">
        <f>B4/(1+$B$8)^A4</f>
        <v>2.9126213592233007E-2</v>
      </c>
      <c r="D4" s="22">
        <f>B4*$B$9</f>
        <v>300000</v>
      </c>
      <c r="E4" s="23">
        <f>C4*$B$9</f>
        <v>291262.13592233008</v>
      </c>
      <c r="F4" s="3"/>
      <c r="G4" s="4"/>
      <c r="H4" s="3"/>
    </row>
    <row r="5" spans="1:13" x14ac:dyDescent="0.25">
      <c r="A5" s="14">
        <v>2</v>
      </c>
      <c r="B5" s="21">
        <v>1.03</v>
      </c>
      <c r="C5" s="25">
        <f>B5/(1+$B$8)^A5</f>
        <v>0.970873786407767</v>
      </c>
      <c r="D5" s="22">
        <f>B5*$B$9</f>
        <v>10300000</v>
      </c>
      <c r="E5" s="23">
        <f>C5*$B$9</f>
        <v>9708737.8640776705</v>
      </c>
      <c r="F5" s="3"/>
      <c r="G5" s="4"/>
      <c r="H5" s="3"/>
    </row>
    <row r="6" spans="1:13" x14ac:dyDescent="0.25">
      <c r="A6" s="11"/>
      <c r="B6" s="17"/>
      <c r="C6" s="19">
        <f>SUM(C4:C5)</f>
        <v>1</v>
      </c>
      <c r="D6" s="27">
        <f>SUM(D4:D5)</f>
        <v>10600000</v>
      </c>
      <c r="E6" s="27">
        <f>SUM(E4:E5)</f>
        <v>10000000</v>
      </c>
      <c r="F6" s="3"/>
      <c r="G6" s="4"/>
      <c r="H6" s="3"/>
    </row>
    <row r="7" spans="1:13" x14ac:dyDescent="0.25">
      <c r="D7" s="30" t="s">
        <v>10</v>
      </c>
      <c r="E7" t="s">
        <v>24</v>
      </c>
    </row>
    <row r="8" spans="1:13" x14ac:dyDescent="0.25">
      <c r="A8" s="7" t="s">
        <v>6</v>
      </c>
      <c r="B8" s="10">
        <v>0.03</v>
      </c>
      <c r="I8" s="5"/>
    </row>
    <row r="9" spans="1:13" x14ac:dyDescent="0.25">
      <c r="A9" s="7" t="s">
        <v>8</v>
      </c>
      <c r="B9" s="15">
        <v>10000000</v>
      </c>
    </row>
    <row r="10" spans="1:13" x14ac:dyDescent="0.25">
      <c r="A10" s="7" t="s">
        <v>7</v>
      </c>
      <c r="B10" s="20">
        <f>B9*C6</f>
        <v>10000000</v>
      </c>
      <c r="C10" s="30" t="s">
        <v>9</v>
      </c>
      <c r="D10" t="s">
        <v>23</v>
      </c>
    </row>
    <row r="11" spans="1:13" x14ac:dyDescent="0.25">
      <c r="A11" s="8"/>
      <c r="D11" s="9"/>
      <c r="E11" s="24" t="s">
        <v>16</v>
      </c>
    </row>
    <row r="12" spans="1:13" x14ac:dyDescent="0.25">
      <c r="A12" s="8"/>
      <c r="D12" s="2"/>
      <c r="E12" s="18"/>
      <c r="K12" s="2"/>
    </row>
    <row r="13" spans="1:13" x14ac:dyDescent="0.25">
      <c r="A13" s="16" t="s">
        <v>10</v>
      </c>
    </row>
    <row r="14" spans="1:13" x14ac:dyDescent="0.25">
      <c r="A14" s="12" t="s">
        <v>0</v>
      </c>
      <c r="B14" s="12" t="s">
        <v>1</v>
      </c>
      <c r="C14" s="12" t="s">
        <v>2</v>
      </c>
      <c r="D14" s="12" t="s">
        <v>14</v>
      </c>
      <c r="E14" s="12" t="s">
        <v>15</v>
      </c>
      <c r="F14" s="12" t="s">
        <v>18</v>
      </c>
      <c r="H14" s="6"/>
    </row>
    <row r="15" spans="1:13" x14ac:dyDescent="0.25">
      <c r="A15" s="13" t="s">
        <v>3</v>
      </c>
      <c r="B15" s="13" t="s">
        <v>4</v>
      </c>
      <c r="C15" s="13" t="s">
        <v>5</v>
      </c>
      <c r="D15" s="12" t="s">
        <v>12</v>
      </c>
      <c r="E15" s="12" t="s">
        <v>13</v>
      </c>
    </row>
    <row r="16" spans="1:13" x14ac:dyDescent="0.25">
      <c r="A16" s="14">
        <v>1</v>
      </c>
      <c r="B16" s="25">
        <v>0.03</v>
      </c>
      <c r="C16" s="25">
        <f>B16/(1+$B$20)^A16</f>
        <v>2.9097963142580022E-2</v>
      </c>
      <c r="D16" s="22">
        <f>B16*B21</f>
        <v>300000</v>
      </c>
      <c r="E16" s="22">
        <f>C16*$B$21</f>
        <v>290979.63142580021</v>
      </c>
    </row>
    <row r="17" spans="1:5" x14ac:dyDescent="0.25">
      <c r="A17" s="14">
        <v>2</v>
      </c>
      <c r="B17" s="26">
        <v>1.03</v>
      </c>
      <c r="C17" s="25">
        <f>B17/(1+$B$20)^A17</f>
        <v>0.96899133646483759</v>
      </c>
      <c r="D17" s="22">
        <f>B17*B21</f>
        <v>10300000</v>
      </c>
      <c r="E17" s="22">
        <f>C17*$B$21</f>
        <v>9689913.3646483757</v>
      </c>
    </row>
    <row r="18" spans="1:5" x14ac:dyDescent="0.25">
      <c r="A18" s="11"/>
      <c r="B18" s="17"/>
      <c r="C18" s="19">
        <f>SUM(C16:C17)</f>
        <v>0.99808929960741766</v>
      </c>
      <c r="D18" s="27">
        <f>SUM(D16:D17)</f>
        <v>10600000</v>
      </c>
      <c r="E18" s="27">
        <f>SUM(E16:E17)</f>
        <v>9980892.9960741755</v>
      </c>
    </row>
    <row r="20" spans="1:5" x14ac:dyDescent="0.25">
      <c r="A20" s="7" t="s">
        <v>6</v>
      </c>
      <c r="B20" s="10">
        <v>3.1E-2</v>
      </c>
    </row>
    <row r="21" spans="1:5" x14ac:dyDescent="0.25">
      <c r="A21" s="7" t="s">
        <v>8</v>
      </c>
      <c r="B21" s="15">
        <f>+B9</f>
        <v>10000000</v>
      </c>
    </row>
    <row r="22" spans="1:5" x14ac:dyDescent="0.25">
      <c r="A22" s="7" t="s">
        <v>7</v>
      </c>
      <c r="B22" s="20">
        <f>C18*B21</f>
        <v>9980892.9960741773</v>
      </c>
      <c r="C22" s="30" t="s">
        <v>11</v>
      </c>
      <c r="D22" t="s">
        <v>22</v>
      </c>
    </row>
    <row r="25" spans="1:5" x14ac:dyDescent="0.25">
      <c r="A25" s="16" t="s">
        <v>11</v>
      </c>
      <c r="E25" s="24" t="s">
        <v>16</v>
      </c>
    </row>
    <row r="26" spans="1:5" x14ac:dyDescent="0.25">
      <c r="A26" s="12" t="s">
        <v>0</v>
      </c>
      <c r="B26" s="12" t="s">
        <v>1</v>
      </c>
      <c r="C26" s="12" t="s">
        <v>2</v>
      </c>
      <c r="D26" s="12" t="s">
        <v>14</v>
      </c>
      <c r="E26" s="12" t="s">
        <v>15</v>
      </c>
    </row>
    <row r="27" spans="1:5" x14ac:dyDescent="0.25">
      <c r="A27" s="13" t="s">
        <v>3</v>
      </c>
      <c r="B27" s="13" t="s">
        <v>4</v>
      </c>
      <c r="C27" s="13" t="s">
        <v>5</v>
      </c>
      <c r="D27" s="12" t="s">
        <v>12</v>
      </c>
      <c r="E27" s="12" t="s">
        <v>13</v>
      </c>
    </row>
    <row r="28" spans="1:5" x14ac:dyDescent="0.25">
      <c r="A28" s="14">
        <v>1</v>
      </c>
      <c r="B28" s="25">
        <v>0.03</v>
      </c>
      <c r="C28" s="25">
        <f>B28/(1+$B$32)^A28</f>
        <v>2.9069767441860465E-2</v>
      </c>
      <c r="D28" s="22">
        <f>B28*$B$33</f>
        <v>300000</v>
      </c>
      <c r="E28" s="22">
        <f>C28*$B$33</f>
        <v>290697.67441860464</v>
      </c>
    </row>
    <row r="29" spans="1:5" x14ac:dyDescent="0.25">
      <c r="A29" s="14">
        <v>2</v>
      </c>
      <c r="B29" s="25">
        <v>1.03</v>
      </c>
      <c r="C29" s="25">
        <f>B29/(1+$B$32)^A29</f>
        <v>0.96711435610840701</v>
      </c>
      <c r="D29" s="22">
        <f>B29*$B$33</f>
        <v>10300000</v>
      </c>
      <c r="E29" s="22">
        <f>C29*$B$33</f>
        <v>9671143.5610840693</v>
      </c>
    </row>
    <row r="30" spans="1:5" x14ac:dyDescent="0.25">
      <c r="A30" s="11"/>
      <c r="B30" s="17"/>
      <c r="C30" s="19">
        <f>SUM(C28:C29)</f>
        <v>0.99618412355026753</v>
      </c>
      <c r="D30" s="27">
        <f>SUM(D28:D29)</f>
        <v>10600000</v>
      </c>
      <c r="E30" s="27">
        <f>SUM(E28:E29)</f>
        <v>9961841.2355026733</v>
      </c>
    </row>
    <row r="32" spans="1:5" x14ac:dyDescent="0.25">
      <c r="A32" s="7" t="s">
        <v>6</v>
      </c>
      <c r="B32" s="10">
        <v>3.2000000000000001E-2</v>
      </c>
    </row>
    <row r="33" spans="1:5" x14ac:dyDescent="0.25">
      <c r="A33" s="7" t="s">
        <v>8</v>
      </c>
      <c r="B33" s="15">
        <f>+B21</f>
        <v>10000000</v>
      </c>
    </row>
    <row r="34" spans="1:5" x14ac:dyDescent="0.25">
      <c r="A34" s="7" t="s">
        <v>7</v>
      </c>
      <c r="B34" s="20">
        <f>C30*B33</f>
        <v>9961841.2355026752</v>
      </c>
      <c r="C34" s="30" t="s">
        <v>19</v>
      </c>
      <c r="D34" t="s">
        <v>22</v>
      </c>
    </row>
    <row r="36" spans="1:5" x14ac:dyDescent="0.25">
      <c r="A36" s="28" t="s">
        <v>6</v>
      </c>
      <c r="B36" s="21">
        <v>3.1E-2</v>
      </c>
      <c r="C36" s="21">
        <v>3.2000000000000001E-2</v>
      </c>
    </row>
    <row r="37" spans="1:5" ht="13.8" customHeight="1" x14ac:dyDescent="0.25">
      <c r="A37" s="31" t="s">
        <v>17</v>
      </c>
      <c r="B37" s="29">
        <f>B22-B10</f>
        <v>-19107.003925822675</v>
      </c>
      <c r="C37" s="29">
        <f>B34-B10</f>
        <v>-38158.764497324824</v>
      </c>
      <c r="D37" s="32" t="s">
        <v>20</v>
      </c>
      <c r="E37" t="s">
        <v>21</v>
      </c>
    </row>
    <row r="38" spans="1:5" x14ac:dyDescent="0.25">
      <c r="A38" s="31"/>
      <c r="B38" s="21">
        <f>C18-C6</f>
        <v>-1.9107003925823429E-3</v>
      </c>
      <c r="C38" s="21">
        <f>C30-C6</f>
        <v>-3.8158764497324693E-3</v>
      </c>
      <c r="D38" s="32"/>
    </row>
  </sheetData>
  <mergeCells count="2">
    <mergeCell ref="A37:A38"/>
    <mergeCell ref="D37:D38"/>
  </mergeCells>
  <pageMargins left="0.75" right="0.75" top="1" bottom="1" header="0" footer="0"/>
  <pageSetup paperSize="9" orientation="portrait" horizontalDpi="4294967293" verticalDpi="0"/>
  <headerFooter alignWithMargins="0"/>
  <ignoredErrors>
    <ignoredError sqref="A3:C3 A15:C1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3D7C797EA12745A270EF30E38719B9" ma:contentTypeVersion="19" ma:contentTypeDescription="Crear nuevo documento." ma:contentTypeScope="" ma:versionID="227b02526234ef39b0b78895a9d90cf5">
  <xsd:schema xmlns:xsd="http://www.w3.org/2001/XMLSchema" xmlns:xs="http://www.w3.org/2001/XMLSchema" xmlns:p="http://schemas.microsoft.com/office/2006/metadata/properties" xmlns:ns2="0a70e875-3d35-4be2-921f-7117c31bab9b" xmlns:ns3="27c1adeb-3674-457c-b08c-8a73f31b6e23" targetNamespace="http://schemas.microsoft.com/office/2006/metadata/properties" ma:root="true" ma:fieldsID="3c939c8607e2f594db8bbb23634dd059" ns2:_="" ns3:_="">
    <xsd:import namespace="0a70e875-3d35-4be2-921f-7117c31bab9b"/>
    <xsd:import namespace="27c1adeb-3674-457c-b08c-8a73f31b6e2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0e875-3d35-4be2-921f-7117c31bab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f67346-78c9-4c4d-b954-8d350fdf60db}" ma:internalName="TaxCatchAll" ma:showField="CatchAllData" ma:web="0a70e875-3d35-4be2-921f-7117c31bab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1adeb-3674-457c-b08c-8a73f31b6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17631b59-e624-4eb7-963c-219f14f88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5" nillable="true" ma:displayName="Estado de aprobación" ma:internalName="Estado_x0020_de_x0020_aprobaci_x00f3_n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27c1adeb-3674-457c-b08c-8a73f31b6e23" xsi:nil="true"/>
    <lcf76f155ced4ddcb4097134ff3c332f xmlns="27c1adeb-3674-457c-b08c-8a73f31b6e23">
      <Terms xmlns="http://schemas.microsoft.com/office/infopath/2007/PartnerControls"/>
    </lcf76f155ced4ddcb4097134ff3c332f>
    <TaxCatchAll xmlns="0a70e875-3d35-4be2-921f-7117c31bab9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8C23D3-83C0-4B79-B1B2-E5DEE3DA2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70e875-3d35-4be2-921f-7117c31bab9b"/>
    <ds:schemaRef ds:uri="27c1adeb-3674-457c-b08c-8a73f31b6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E12F1D-64DF-419F-9F01-96F6700215ED}">
  <ds:schemaRefs>
    <ds:schemaRef ds:uri="http://schemas.microsoft.com/office/2006/metadata/properties"/>
    <ds:schemaRef ds:uri="http://schemas.microsoft.com/office/infopath/2007/PartnerControls"/>
    <ds:schemaRef ds:uri="27c1adeb-3674-457c-b08c-8a73f31b6e23"/>
    <ds:schemaRef ds:uri="0a70e875-3d35-4be2-921f-7117c31bab9b"/>
  </ds:schemaRefs>
</ds:datastoreItem>
</file>

<file path=customXml/itemProps3.xml><?xml version="1.0" encoding="utf-8"?>
<ds:datastoreItem xmlns:ds="http://schemas.openxmlformats.org/officeDocument/2006/customXml" ds:itemID="{B06407E4-E156-4F7F-A01E-6755931FFE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Integrantes</vt:lpstr>
      <vt:lpstr>Ejercicio Actividad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PAU RIERA GUARDIA</cp:lastModifiedBy>
  <dcterms:created xsi:type="dcterms:W3CDTF">2020-02-02T12:11:15Z</dcterms:created>
  <dcterms:modified xsi:type="dcterms:W3CDTF">2024-04-18T14:18:47Z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0x010100DF3D7C797EA12745A270EF30E38719B9</vt:lpwstr>
  </property>
</Properties>
</file>