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lop\Desktop\Master riesgos financieros\"/>
    </mc:Choice>
  </mc:AlternateContent>
  <xr:revisionPtr revIDLastSave="0" documentId="13_ncr:1_{4DD76595-AD83-4DAA-AADA-41ACE3EE3757}" xr6:coauthVersionLast="47" xr6:coauthVersionMax="47" xr10:uidLastSave="{00000000-0000-0000-0000-000000000000}"/>
  <bookViews>
    <workbookView xWindow="20370" yWindow="-120" windowWidth="20730" windowHeight="11160" activeTab="1" xr2:uid="{CB72724F-A09E-B442-A90E-3E5A41B8C0FF}"/>
  </bookViews>
  <sheets>
    <sheet name="Integrantes" sheetId="3" r:id="rId1"/>
    <sheet name="CASO 1" sheetId="2" r:id="rId2"/>
  </sheets>
  <definedNames>
    <definedName name="_xlchart.v1.0" hidden="1">'CASO 1'!$F$6:$F$1004</definedName>
    <definedName name="_xlchart.v1.1" hidden="1">'CASO 1'!$F$6:$F$1004</definedName>
    <definedName name="PYG">#REF!</definedName>
    <definedName name="pyg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N4" i="2"/>
  <c r="L4" i="2"/>
  <c r="H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6" i="2"/>
  <c r="C2" i="2"/>
  <c r="B3" i="2"/>
  <c r="F351" i="2" l="1"/>
  <c r="F352" i="2"/>
  <c r="F367" i="2"/>
  <c r="F368" i="2"/>
  <c r="F383" i="2"/>
  <c r="F384" i="2"/>
  <c r="F399" i="2"/>
  <c r="F400" i="2"/>
  <c r="F415" i="2"/>
  <c r="F416" i="2"/>
  <c r="F431" i="2"/>
  <c r="F432" i="2"/>
  <c r="F447" i="2"/>
  <c r="F448" i="2"/>
  <c r="F463" i="2"/>
  <c r="F464" i="2"/>
  <c r="F479" i="2"/>
  <c r="F480" i="2"/>
  <c r="F495" i="2"/>
  <c r="F496" i="2"/>
  <c r="F511" i="2"/>
  <c r="F512" i="2"/>
  <c r="F527" i="2"/>
  <c r="F528" i="2"/>
  <c r="F543" i="2"/>
  <c r="F544" i="2"/>
  <c r="F559" i="2"/>
  <c r="F560" i="2"/>
  <c r="F575" i="2"/>
  <c r="F576" i="2"/>
  <c r="F591" i="2"/>
  <c r="F592" i="2"/>
  <c r="F607" i="2"/>
  <c r="F608" i="2"/>
  <c r="F623" i="2"/>
  <c r="F624" i="2"/>
  <c r="F639" i="2"/>
  <c r="F640" i="2"/>
  <c r="F655" i="2"/>
  <c r="F656" i="2"/>
  <c r="F671" i="2"/>
  <c r="F672" i="2"/>
  <c r="F687" i="2"/>
  <c r="F688" i="2"/>
  <c r="F703" i="2"/>
  <c r="F704" i="2"/>
  <c r="F719" i="2"/>
  <c r="F720" i="2"/>
  <c r="F735" i="2"/>
  <c r="F736" i="2"/>
  <c r="F751" i="2"/>
  <c r="F752" i="2"/>
  <c r="F767" i="2"/>
  <c r="F768" i="2"/>
  <c r="F783" i="2"/>
  <c r="F784" i="2"/>
  <c r="F799" i="2"/>
  <c r="F800" i="2"/>
  <c r="F815" i="2"/>
  <c r="F816" i="2"/>
  <c r="F831" i="2"/>
  <c r="F832" i="2"/>
  <c r="F847" i="2"/>
  <c r="F848" i="2"/>
  <c r="F859" i="2"/>
  <c r="F860" i="2"/>
  <c r="F867" i="2"/>
  <c r="F868" i="2"/>
  <c r="F875" i="2"/>
  <c r="F876" i="2"/>
  <c r="E883" i="2"/>
  <c r="F883" i="2" s="1"/>
  <c r="E884" i="2"/>
  <c r="F884" i="2" s="1"/>
  <c r="E887" i="2"/>
  <c r="F887" i="2" s="1"/>
  <c r="E888" i="2"/>
  <c r="F888" i="2" s="1"/>
  <c r="E891" i="2"/>
  <c r="F891" i="2" s="1"/>
  <c r="E892" i="2"/>
  <c r="F892" i="2" s="1"/>
  <c r="E895" i="2"/>
  <c r="F895" i="2" s="1"/>
  <c r="E896" i="2"/>
  <c r="F896" i="2" s="1"/>
  <c r="E899" i="2"/>
  <c r="F899" i="2" s="1"/>
  <c r="E900" i="2"/>
  <c r="F900" i="2" s="1"/>
  <c r="E903" i="2"/>
  <c r="F903" i="2" s="1"/>
  <c r="E904" i="2"/>
  <c r="F904" i="2" s="1"/>
  <c r="E907" i="2"/>
  <c r="F907" i="2" s="1"/>
  <c r="E908" i="2"/>
  <c r="F908" i="2" s="1"/>
  <c r="E911" i="2"/>
  <c r="F911" i="2" s="1"/>
  <c r="E912" i="2"/>
  <c r="F912" i="2" s="1"/>
  <c r="E915" i="2"/>
  <c r="F915" i="2" s="1"/>
  <c r="E916" i="2"/>
  <c r="F916" i="2" s="1"/>
  <c r="E919" i="2"/>
  <c r="F919" i="2" s="1"/>
  <c r="E920" i="2"/>
  <c r="F920" i="2" s="1"/>
  <c r="E923" i="2"/>
  <c r="F923" i="2" s="1"/>
  <c r="E924" i="2"/>
  <c r="F924" i="2" s="1"/>
  <c r="E927" i="2"/>
  <c r="F927" i="2" s="1"/>
  <c r="E928" i="2"/>
  <c r="F928" i="2" s="1"/>
  <c r="E931" i="2"/>
  <c r="F931" i="2" s="1"/>
  <c r="E932" i="2"/>
  <c r="F932" i="2" s="1"/>
  <c r="E935" i="2"/>
  <c r="F935" i="2" s="1"/>
  <c r="E936" i="2"/>
  <c r="F936" i="2" s="1"/>
  <c r="E939" i="2"/>
  <c r="F939" i="2" s="1"/>
  <c r="E940" i="2"/>
  <c r="F940" i="2" s="1"/>
  <c r="E943" i="2"/>
  <c r="F943" i="2" s="1"/>
  <c r="E944" i="2"/>
  <c r="F944" i="2" s="1"/>
  <c r="E947" i="2"/>
  <c r="F947" i="2" s="1"/>
  <c r="E948" i="2"/>
  <c r="F948" i="2" s="1"/>
  <c r="E951" i="2"/>
  <c r="F951" i="2" s="1"/>
  <c r="E952" i="2"/>
  <c r="F952" i="2" s="1"/>
  <c r="E955" i="2"/>
  <c r="F955" i="2" s="1"/>
  <c r="E956" i="2"/>
  <c r="F956" i="2" s="1"/>
  <c r="E959" i="2"/>
  <c r="F959" i="2" s="1"/>
  <c r="E960" i="2"/>
  <c r="F960" i="2" s="1"/>
  <c r="E963" i="2"/>
  <c r="F963" i="2" s="1"/>
  <c r="E964" i="2"/>
  <c r="F964" i="2" s="1"/>
  <c r="E967" i="2"/>
  <c r="F967" i="2" s="1"/>
  <c r="E968" i="2"/>
  <c r="F968" i="2" s="1"/>
  <c r="E971" i="2"/>
  <c r="F971" i="2" s="1"/>
  <c r="E972" i="2"/>
  <c r="F972" i="2" s="1"/>
  <c r="E975" i="2"/>
  <c r="F975" i="2" s="1"/>
  <c r="E976" i="2"/>
  <c r="F976" i="2" s="1"/>
  <c r="E979" i="2"/>
  <c r="F979" i="2" s="1"/>
  <c r="E980" i="2"/>
  <c r="F980" i="2" s="1"/>
  <c r="E983" i="2"/>
  <c r="F983" i="2" s="1"/>
  <c r="E984" i="2"/>
  <c r="F984" i="2" s="1"/>
  <c r="E987" i="2"/>
  <c r="F987" i="2" s="1"/>
  <c r="E988" i="2"/>
  <c r="F988" i="2" s="1"/>
  <c r="E991" i="2"/>
  <c r="F991" i="2" s="1"/>
  <c r="E992" i="2"/>
  <c r="F992" i="2" s="1"/>
  <c r="E995" i="2"/>
  <c r="F995" i="2" s="1"/>
  <c r="E996" i="2"/>
  <c r="F996" i="2" s="1"/>
  <c r="E999" i="2"/>
  <c r="F999" i="2" s="1"/>
  <c r="E1000" i="2"/>
  <c r="F1000" i="2" s="1"/>
  <c r="E1003" i="2"/>
  <c r="F1003" i="2" s="1"/>
  <c r="E1004" i="2"/>
  <c r="F1004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 s="1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 s="1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 s="1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D309" i="2"/>
  <c r="E309" i="2" s="1"/>
  <c r="F309" i="2" s="1"/>
  <c r="D310" i="2"/>
  <c r="E310" i="2" s="1"/>
  <c r="F310" i="2" s="1"/>
  <c r="D311" i="2"/>
  <c r="E311" i="2" s="1"/>
  <c r="F311" i="2" s="1"/>
  <c r="D312" i="2"/>
  <c r="E312" i="2" s="1"/>
  <c r="F312" i="2" s="1"/>
  <c r="D313" i="2"/>
  <c r="E313" i="2" s="1"/>
  <c r="F313" i="2" s="1"/>
  <c r="D314" i="2"/>
  <c r="E314" i="2" s="1"/>
  <c r="F314" i="2" s="1"/>
  <c r="D315" i="2"/>
  <c r="E315" i="2" s="1"/>
  <c r="F315" i="2" s="1"/>
  <c r="D316" i="2"/>
  <c r="E316" i="2" s="1"/>
  <c r="F316" i="2" s="1"/>
  <c r="D317" i="2"/>
  <c r="E317" i="2" s="1"/>
  <c r="F317" i="2" s="1"/>
  <c r="D318" i="2"/>
  <c r="E318" i="2" s="1"/>
  <c r="F318" i="2" s="1"/>
  <c r="D319" i="2"/>
  <c r="E319" i="2" s="1"/>
  <c r="F319" i="2" s="1"/>
  <c r="D320" i="2"/>
  <c r="E320" i="2" s="1"/>
  <c r="F320" i="2" s="1"/>
  <c r="D321" i="2"/>
  <c r="E321" i="2" s="1"/>
  <c r="F321" i="2" s="1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E326" i="2" s="1"/>
  <c r="F326" i="2" s="1"/>
  <c r="D327" i="2"/>
  <c r="E327" i="2" s="1"/>
  <c r="F327" i="2" s="1"/>
  <c r="D328" i="2"/>
  <c r="E328" i="2" s="1"/>
  <c r="F328" i="2" s="1"/>
  <c r="D329" i="2"/>
  <c r="E329" i="2" s="1"/>
  <c r="F329" i="2" s="1"/>
  <c r="D330" i="2"/>
  <c r="E330" i="2" s="1"/>
  <c r="F330" i="2" s="1"/>
  <c r="D331" i="2"/>
  <c r="E331" i="2" s="1"/>
  <c r="F331" i="2" s="1"/>
  <c r="D332" i="2"/>
  <c r="E332" i="2" s="1"/>
  <c r="F332" i="2" s="1"/>
  <c r="D333" i="2"/>
  <c r="E333" i="2" s="1"/>
  <c r="F333" i="2" s="1"/>
  <c r="D334" i="2"/>
  <c r="E334" i="2" s="1"/>
  <c r="F334" i="2" s="1"/>
  <c r="D335" i="2"/>
  <c r="E335" i="2" s="1"/>
  <c r="F335" i="2" s="1"/>
  <c r="D336" i="2"/>
  <c r="E336" i="2" s="1"/>
  <c r="F336" i="2" s="1"/>
  <c r="D337" i="2"/>
  <c r="E337" i="2" s="1"/>
  <c r="F337" i="2" s="1"/>
  <c r="D338" i="2"/>
  <c r="E338" i="2" s="1"/>
  <c r="F338" i="2" s="1"/>
  <c r="D339" i="2"/>
  <c r="E339" i="2" s="1"/>
  <c r="F339" i="2" s="1"/>
  <c r="D340" i="2"/>
  <c r="E340" i="2" s="1"/>
  <c r="F340" i="2" s="1"/>
  <c r="D341" i="2"/>
  <c r="E341" i="2" s="1"/>
  <c r="F341" i="2" s="1"/>
  <c r="D342" i="2"/>
  <c r="E342" i="2" s="1"/>
  <c r="F342" i="2" s="1"/>
  <c r="D343" i="2"/>
  <c r="E343" i="2" s="1"/>
  <c r="F343" i="2" s="1"/>
  <c r="D344" i="2"/>
  <c r="E344" i="2" s="1"/>
  <c r="F344" i="2" s="1"/>
  <c r="D345" i="2"/>
  <c r="E345" i="2" s="1"/>
  <c r="F345" i="2" s="1"/>
  <c r="D346" i="2"/>
  <c r="E346" i="2" s="1"/>
  <c r="F346" i="2" s="1"/>
  <c r="D347" i="2"/>
  <c r="E347" i="2" s="1"/>
  <c r="F347" i="2" s="1"/>
  <c r="D348" i="2"/>
  <c r="E348" i="2" s="1"/>
  <c r="F348" i="2" s="1"/>
  <c r="D349" i="2"/>
  <c r="E349" i="2" s="1"/>
  <c r="F349" i="2" s="1"/>
  <c r="D350" i="2"/>
  <c r="E350" i="2" s="1"/>
  <c r="F350" i="2" s="1"/>
  <c r="D351" i="2"/>
  <c r="E351" i="2" s="1"/>
  <c r="D352" i="2"/>
  <c r="E352" i="2" s="1"/>
  <c r="D353" i="2"/>
  <c r="E353" i="2" s="1"/>
  <c r="F353" i="2" s="1"/>
  <c r="D354" i="2"/>
  <c r="E354" i="2" s="1"/>
  <c r="F354" i="2" s="1"/>
  <c r="D355" i="2"/>
  <c r="E355" i="2" s="1"/>
  <c r="F355" i="2" s="1"/>
  <c r="D356" i="2"/>
  <c r="E356" i="2" s="1"/>
  <c r="F356" i="2" s="1"/>
  <c r="D357" i="2"/>
  <c r="E357" i="2" s="1"/>
  <c r="F357" i="2" s="1"/>
  <c r="D358" i="2"/>
  <c r="E358" i="2" s="1"/>
  <c r="F358" i="2" s="1"/>
  <c r="D359" i="2"/>
  <c r="E359" i="2" s="1"/>
  <c r="F359" i="2" s="1"/>
  <c r="D360" i="2"/>
  <c r="E360" i="2" s="1"/>
  <c r="F360" i="2" s="1"/>
  <c r="D361" i="2"/>
  <c r="E361" i="2" s="1"/>
  <c r="F361" i="2" s="1"/>
  <c r="D362" i="2"/>
  <c r="E362" i="2" s="1"/>
  <c r="F362" i="2" s="1"/>
  <c r="D363" i="2"/>
  <c r="E363" i="2" s="1"/>
  <c r="F363" i="2" s="1"/>
  <c r="D364" i="2"/>
  <c r="E364" i="2" s="1"/>
  <c r="F364" i="2" s="1"/>
  <c r="D365" i="2"/>
  <c r="E365" i="2" s="1"/>
  <c r="F365" i="2" s="1"/>
  <c r="D366" i="2"/>
  <c r="E366" i="2" s="1"/>
  <c r="F366" i="2" s="1"/>
  <c r="D367" i="2"/>
  <c r="E367" i="2" s="1"/>
  <c r="D368" i="2"/>
  <c r="E368" i="2" s="1"/>
  <c r="D369" i="2"/>
  <c r="E369" i="2" s="1"/>
  <c r="F369" i="2" s="1"/>
  <c r="D370" i="2"/>
  <c r="E370" i="2" s="1"/>
  <c r="F370" i="2" s="1"/>
  <c r="D371" i="2"/>
  <c r="E371" i="2" s="1"/>
  <c r="F371" i="2" s="1"/>
  <c r="D372" i="2"/>
  <c r="E372" i="2" s="1"/>
  <c r="F372" i="2" s="1"/>
  <c r="D373" i="2"/>
  <c r="E373" i="2" s="1"/>
  <c r="F373" i="2" s="1"/>
  <c r="D374" i="2"/>
  <c r="E374" i="2" s="1"/>
  <c r="F374" i="2" s="1"/>
  <c r="D375" i="2"/>
  <c r="E375" i="2" s="1"/>
  <c r="F375" i="2" s="1"/>
  <c r="D376" i="2"/>
  <c r="E376" i="2" s="1"/>
  <c r="F376" i="2" s="1"/>
  <c r="D377" i="2"/>
  <c r="E377" i="2" s="1"/>
  <c r="F377" i="2" s="1"/>
  <c r="D378" i="2"/>
  <c r="E378" i="2" s="1"/>
  <c r="F378" i="2" s="1"/>
  <c r="D379" i="2"/>
  <c r="E379" i="2" s="1"/>
  <c r="F379" i="2" s="1"/>
  <c r="D380" i="2"/>
  <c r="E380" i="2" s="1"/>
  <c r="F380" i="2" s="1"/>
  <c r="D381" i="2"/>
  <c r="E381" i="2" s="1"/>
  <c r="F381" i="2" s="1"/>
  <c r="D382" i="2"/>
  <c r="E382" i="2" s="1"/>
  <c r="F382" i="2" s="1"/>
  <c r="D383" i="2"/>
  <c r="E383" i="2" s="1"/>
  <c r="D384" i="2"/>
  <c r="E384" i="2" s="1"/>
  <c r="D385" i="2"/>
  <c r="E385" i="2" s="1"/>
  <c r="F385" i="2" s="1"/>
  <c r="D386" i="2"/>
  <c r="E386" i="2" s="1"/>
  <c r="F386" i="2" s="1"/>
  <c r="D387" i="2"/>
  <c r="E387" i="2" s="1"/>
  <c r="F387" i="2" s="1"/>
  <c r="D388" i="2"/>
  <c r="E388" i="2" s="1"/>
  <c r="F388" i="2" s="1"/>
  <c r="D389" i="2"/>
  <c r="E389" i="2" s="1"/>
  <c r="F389" i="2" s="1"/>
  <c r="D390" i="2"/>
  <c r="E390" i="2" s="1"/>
  <c r="F390" i="2" s="1"/>
  <c r="D391" i="2"/>
  <c r="E391" i="2" s="1"/>
  <c r="F391" i="2" s="1"/>
  <c r="D392" i="2"/>
  <c r="E392" i="2" s="1"/>
  <c r="F392" i="2" s="1"/>
  <c r="D393" i="2"/>
  <c r="E393" i="2" s="1"/>
  <c r="F393" i="2" s="1"/>
  <c r="D394" i="2"/>
  <c r="E394" i="2" s="1"/>
  <c r="F394" i="2" s="1"/>
  <c r="D395" i="2"/>
  <c r="E395" i="2" s="1"/>
  <c r="F395" i="2" s="1"/>
  <c r="D396" i="2"/>
  <c r="E396" i="2" s="1"/>
  <c r="F396" i="2" s="1"/>
  <c r="D397" i="2"/>
  <c r="E397" i="2" s="1"/>
  <c r="F397" i="2" s="1"/>
  <c r="D398" i="2"/>
  <c r="E398" i="2" s="1"/>
  <c r="F398" i="2" s="1"/>
  <c r="D399" i="2"/>
  <c r="E399" i="2" s="1"/>
  <c r="D400" i="2"/>
  <c r="E400" i="2" s="1"/>
  <c r="D401" i="2"/>
  <c r="E401" i="2" s="1"/>
  <c r="F401" i="2" s="1"/>
  <c r="D402" i="2"/>
  <c r="E402" i="2" s="1"/>
  <c r="F402" i="2" s="1"/>
  <c r="D403" i="2"/>
  <c r="E403" i="2" s="1"/>
  <c r="F403" i="2" s="1"/>
  <c r="D404" i="2"/>
  <c r="E404" i="2" s="1"/>
  <c r="F404" i="2" s="1"/>
  <c r="D405" i="2"/>
  <c r="E405" i="2" s="1"/>
  <c r="F405" i="2" s="1"/>
  <c r="D406" i="2"/>
  <c r="E406" i="2" s="1"/>
  <c r="F406" i="2" s="1"/>
  <c r="D407" i="2"/>
  <c r="E407" i="2" s="1"/>
  <c r="F407" i="2" s="1"/>
  <c r="D408" i="2"/>
  <c r="E408" i="2" s="1"/>
  <c r="F408" i="2" s="1"/>
  <c r="D409" i="2"/>
  <c r="E409" i="2" s="1"/>
  <c r="F409" i="2" s="1"/>
  <c r="D410" i="2"/>
  <c r="E410" i="2" s="1"/>
  <c r="F410" i="2" s="1"/>
  <c r="D411" i="2"/>
  <c r="E411" i="2" s="1"/>
  <c r="F411" i="2" s="1"/>
  <c r="D412" i="2"/>
  <c r="E412" i="2" s="1"/>
  <c r="F412" i="2" s="1"/>
  <c r="D413" i="2"/>
  <c r="E413" i="2" s="1"/>
  <c r="F413" i="2" s="1"/>
  <c r="D414" i="2"/>
  <c r="E414" i="2" s="1"/>
  <c r="F414" i="2" s="1"/>
  <c r="D415" i="2"/>
  <c r="E415" i="2" s="1"/>
  <c r="D416" i="2"/>
  <c r="E416" i="2" s="1"/>
  <c r="D417" i="2"/>
  <c r="E417" i="2" s="1"/>
  <c r="F417" i="2" s="1"/>
  <c r="D418" i="2"/>
  <c r="E418" i="2" s="1"/>
  <c r="F418" i="2" s="1"/>
  <c r="D419" i="2"/>
  <c r="E419" i="2" s="1"/>
  <c r="F419" i="2" s="1"/>
  <c r="D420" i="2"/>
  <c r="E420" i="2" s="1"/>
  <c r="F420" i="2" s="1"/>
  <c r="D421" i="2"/>
  <c r="E421" i="2" s="1"/>
  <c r="F421" i="2" s="1"/>
  <c r="D422" i="2"/>
  <c r="E422" i="2" s="1"/>
  <c r="F422" i="2" s="1"/>
  <c r="D423" i="2"/>
  <c r="E423" i="2" s="1"/>
  <c r="F423" i="2" s="1"/>
  <c r="D424" i="2"/>
  <c r="E424" i="2" s="1"/>
  <c r="F424" i="2" s="1"/>
  <c r="D425" i="2"/>
  <c r="E425" i="2" s="1"/>
  <c r="F425" i="2" s="1"/>
  <c r="D426" i="2"/>
  <c r="E426" i="2" s="1"/>
  <c r="F426" i="2" s="1"/>
  <c r="D427" i="2"/>
  <c r="E427" i="2" s="1"/>
  <c r="F427" i="2" s="1"/>
  <c r="D428" i="2"/>
  <c r="E428" i="2" s="1"/>
  <c r="F428" i="2" s="1"/>
  <c r="D429" i="2"/>
  <c r="E429" i="2" s="1"/>
  <c r="F429" i="2" s="1"/>
  <c r="D430" i="2"/>
  <c r="E430" i="2" s="1"/>
  <c r="F430" i="2" s="1"/>
  <c r="D431" i="2"/>
  <c r="E431" i="2" s="1"/>
  <c r="D432" i="2"/>
  <c r="E432" i="2" s="1"/>
  <c r="D433" i="2"/>
  <c r="E433" i="2" s="1"/>
  <c r="F433" i="2" s="1"/>
  <c r="D434" i="2"/>
  <c r="E434" i="2" s="1"/>
  <c r="F434" i="2" s="1"/>
  <c r="D435" i="2"/>
  <c r="E435" i="2" s="1"/>
  <c r="F435" i="2" s="1"/>
  <c r="D436" i="2"/>
  <c r="E436" i="2" s="1"/>
  <c r="F436" i="2" s="1"/>
  <c r="D437" i="2"/>
  <c r="E437" i="2" s="1"/>
  <c r="F437" i="2" s="1"/>
  <c r="D438" i="2"/>
  <c r="E438" i="2" s="1"/>
  <c r="F438" i="2" s="1"/>
  <c r="D439" i="2"/>
  <c r="E439" i="2" s="1"/>
  <c r="F439" i="2" s="1"/>
  <c r="D440" i="2"/>
  <c r="E440" i="2" s="1"/>
  <c r="F440" i="2" s="1"/>
  <c r="D441" i="2"/>
  <c r="E441" i="2" s="1"/>
  <c r="F441" i="2" s="1"/>
  <c r="D442" i="2"/>
  <c r="E442" i="2" s="1"/>
  <c r="F442" i="2" s="1"/>
  <c r="D443" i="2"/>
  <c r="E443" i="2" s="1"/>
  <c r="F443" i="2" s="1"/>
  <c r="D444" i="2"/>
  <c r="E444" i="2" s="1"/>
  <c r="F444" i="2" s="1"/>
  <c r="D445" i="2"/>
  <c r="E445" i="2" s="1"/>
  <c r="F445" i="2" s="1"/>
  <c r="D446" i="2"/>
  <c r="E446" i="2" s="1"/>
  <c r="F446" i="2" s="1"/>
  <c r="D447" i="2"/>
  <c r="E447" i="2" s="1"/>
  <c r="D448" i="2"/>
  <c r="E448" i="2" s="1"/>
  <c r="D449" i="2"/>
  <c r="E449" i="2" s="1"/>
  <c r="F449" i="2" s="1"/>
  <c r="D450" i="2"/>
  <c r="E450" i="2" s="1"/>
  <c r="F450" i="2" s="1"/>
  <c r="D451" i="2"/>
  <c r="E451" i="2" s="1"/>
  <c r="F451" i="2" s="1"/>
  <c r="D452" i="2"/>
  <c r="E452" i="2" s="1"/>
  <c r="F452" i="2" s="1"/>
  <c r="D453" i="2"/>
  <c r="E453" i="2" s="1"/>
  <c r="F453" i="2" s="1"/>
  <c r="D454" i="2"/>
  <c r="E454" i="2" s="1"/>
  <c r="F454" i="2" s="1"/>
  <c r="D455" i="2"/>
  <c r="E455" i="2" s="1"/>
  <c r="F455" i="2" s="1"/>
  <c r="D456" i="2"/>
  <c r="E456" i="2" s="1"/>
  <c r="F456" i="2" s="1"/>
  <c r="D457" i="2"/>
  <c r="E457" i="2" s="1"/>
  <c r="F457" i="2" s="1"/>
  <c r="D458" i="2"/>
  <c r="E458" i="2" s="1"/>
  <c r="F458" i="2" s="1"/>
  <c r="D459" i="2"/>
  <c r="E459" i="2" s="1"/>
  <c r="F459" i="2" s="1"/>
  <c r="D460" i="2"/>
  <c r="E460" i="2" s="1"/>
  <c r="F460" i="2" s="1"/>
  <c r="D461" i="2"/>
  <c r="E461" i="2" s="1"/>
  <c r="F461" i="2" s="1"/>
  <c r="D462" i="2"/>
  <c r="E462" i="2" s="1"/>
  <c r="F462" i="2" s="1"/>
  <c r="D463" i="2"/>
  <c r="E463" i="2" s="1"/>
  <c r="D464" i="2"/>
  <c r="E464" i="2" s="1"/>
  <c r="D465" i="2"/>
  <c r="E465" i="2" s="1"/>
  <c r="F465" i="2" s="1"/>
  <c r="D466" i="2"/>
  <c r="E466" i="2" s="1"/>
  <c r="F466" i="2" s="1"/>
  <c r="D467" i="2"/>
  <c r="E467" i="2" s="1"/>
  <c r="F467" i="2" s="1"/>
  <c r="D468" i="2"/>
  <c r="E468" i="2" s="1"/>
  <c r="F468" i="2" s="1"/>
  <c r="D469" i="2"/>
  <c r="E469" i="2" s="1"/>
  <c r="F469" i="2" s="1"/>
  <c r="D470" i="2"/>
  <c r="E470" i="2" s="1"/>
  <c r="F470" i="2" s="1"/>
  <c r="D471" i="2"/>
  <c r="E471" i="2" s="1"/>
  <c r="F471" i="2" s="1"/>
  <c r="D472" i="2"/>
  <c r="E472" i="2" s="1"/>
  <c r="F472" i="2" s="1"/>
  <c r="D473" i="2"/>
  <c r="E473" i="2" s="1"/>
  <c r="F473" i="2" s="1"/>
  <c r="D474" i="2"/>
  <c r="E474" i="2" s="1"/>
  <c r="F474" i="2" s="1"/>
  <c r="D475" i="2"/>
  <c r="E475" i="2" s="1"/>
  <c r="F475" i="2" s="1"/>
  <c r="D476" i="2"/>
  <c r="E476" i="2" s="1"/>
  <c r="F476" i="2" s="1"/>
  <c r="D477" i="2"/>
  <c r="E477" i="2" s="1"/>
  <c r="F477" i="2" s="1"/>
  <c r="D478" i="2"/>
  <c r="E478" i="2" s="1"/>
  <c r="F478" i="2" s="1"/>
  <c r="D479" i="2"/>
  <c r="E479" i="2" s="1"/>
  <c r="D480" i="2"/>
  <c r="E480" i="2" s="1"/>
  <c r="D481" i="2"/>
  <c r="E481" i="2" s="1"/>
  <c r="F481" i="2" s="1"/>
  <c r="D482" i="2"/>
  <c r="E482" i="2" s="1"/>
  <c r="F482" i="2" s="1"/>
  <c r="D483" i="2"/>
  <c r="E483" i="2" s="1"/>
  <c r="F483" i="2" s="1"/>
  <c r="D484" i="2"/>
  <c r="E484" i="2" s="1"/>
  <c r="F484" i="2" s="1"/>
  <c r="D485" i="2"/>
  <c r="E485" i="2" s="1"/>
  <c r="F485" i="2" s="1"/>
  <c r="D486" i="2"/>
  <c r="E486" i="2" s="1"/>
  <c r="F486" i="2" s="1"/>
  <c r="D487" i="2"/>
  <c r="E487" i="2" s="1"/>
  <c r="F487" i="2" s="1"/>
  <c r="D488" i="2"/>
  <c r="E488" i="2" s="1"/>
  <c r="F488" i="2" s="1"/>
  <c r="D489" i="2"/>
  <c r="E489" i="2" s="1"/>
  <c r="F489" i="2" s="1"/>
  <c r="D490" i="2"/>
  <c r="E490" i="2" s="1"/>
  <c r="F490" i="2" s="1"/>
  <c r="D491" i="2"/>
  <c r="E491" i="2" s="1"/>
  <c r="F491" i="2" s="1"/>
  <c r="D492" i="2"/>
  <c r="E492" i="2" s="1"/>
  <c r="F492" i="2" s="1"/>
  <c r="D493" i="2"/>
  <c r="E493" i="2" s="1"/>
  <c r="F493" i="2" s="1"/>
  <c r="D494" i="2"/>
  <c r="E494" i="2" s="1"/>
  <c r="F494" i="2" s="1"/>
  <c r="D495" i="2"/>
  <c r="E495" i="2" s="1"/>
  <c r="D496" i="2"/>
  <c r="E496" i="2" s="1"/>
  <c r="D497" i="2"/>
  <c r="E497" i="2" s="1"/>
  <c r="F497" i="2" s="1"/>
  <c r="D498" i="2"/>
  <c r="E498" i="2" s="1"/>
  <c r="F498" i="2" s="1"/>
  <c r="D499" i="2"/>
  <c r="E499" i="2" s="1"/>
  <c r="F499" i="2" s="1"/>
  <c r="D500" i="2"/>
  <c r="E500" i="2" s="1"/>
  <c r="F500" i="2" s="1"/>
  <c r="D501" i="2"/>
  <c r="E501" i="2" s="1"/>
  <c r="F501" i="2" s="1"/>
  <c r="D502" i="2"/>
  <c r="E502" i="2" s="1"/>
  <c r="F502" i="2" s="1"/>
  <c r="D503" i="2"/>
  <c r="E503" i="2" s="1"/>
  <c r="F503" i="2" s="1"/>
  <c r="D504" i="2"/>
  <c r="E504" i="2" s="1"/>
  <c r="F504" i="2" s="1"/>
  <c r="D505" i="2"/>
  <c r="E505" i="2" s="1"/>
  <c r="F505" i="2" s="1"/>
  <c r="D506" i="2"/>
  <c r="E506" i="2" s="1"/>
  <c r="F506" i="2" s="1"/>
  <c r="D507" i="2"/>
  <c r="E507" i="2" s="1"/>
  <c r="F507" i="2" s="1"/>
  <c r="D508" i="2"/>
  <c r="E508" i="2" s="1"/>
  <c r="F508" i="2" s="1"/>
  <c r="D509" i="2"/>
  <c r="E509" i="2" s="1"/>
  <c r="F509" i="2" s="1"/>
  <c r="D510" i="2"/>
  <c r="E510" i="2" s="1"/>
  <c r="F510" i="2" s="1"/>
  <c r="D511" i="2"/>
  <c r="E511" i="2" s="1"/>
  <c r="D512" i="2"/>
  <c r="E512" i="2" s="1"/>
  <c r="D513" i="2"/>
  <c r="E513" i="2" s="1"/>
  <c r="F513" i="2" s="1"/>
  <c r="D514" i="2"/>
  <c r="E514" i="2" s="1"/>
  <c r="F514" i="2" s="1"/>
  <c r="D515" i="2"/>
  <c r="E515" i="2" s="1"/>
  <c r="F515" i="2" s="1"/>
  <c r="D516" i="2"/>
  <c r="E516" i="2" s="1"/>
  <c r="F516" i="2" s="1"/>
  <c r="D517" i="2"/>
  <c r="E517" i="2" s="1"/>
  <c r="F517" i="2" s="1"/>
  <c r="D518" i="2"/>
  <c r="E518" i="2" s="1"/>
  <c r="F518" i="2" s="1"/>
  <c r="D519" i="2"/>
  <c r="E519" i="2" s="1"/>
  <c r="F519" i="2" s="1"/>
  <c r="D520" i="2"/>
  <c r="E520" i="2" s="1"/>
  <c r="F520" i="2" s="1"/>
  <c r="D521" i="2"/>
  <c r="E521" i="2" s="1"/>
  <c r="F521" i="2" s="1"/>
  <c r="D522" i="2"/>
  <c r="E522" i="2" s="1"/>
  <c r="F522" i="2" s="1"/>
  <c r="D523" i="2"/>
  <c r="E523" i="2" s="1"/>
  <c r="F523" i="2" s="1"/>
  <c r="D524" i="2"/>
  <c r="E524" i="2" s="1"/>
  <c r="F524" i="2" s="1"/>
  <c r="D525" i="2"/>
  <c r="E525" i="2" s="1"/>
  <c r="F525" i="2" s="1"/>
  <c r="D526" i="2"/>
  <c r="E526" i="2" s="1"/>
  <c r="F526" i="2" s="1"/>
  <c r="D527" i="2"/>
  <c r="E527" i="2" s="1"/>
  <c r="D528" i="2"/>
  <c r="E528" i="2" s="1"/>
  <c r="D529" i="2"/>
  <c r="E529" i="2" s="1"/>
  <c r="F529" i="2" s="1"/>
  <c r="D530" i="2"/>
  <c r="E530" i="2" s="1"/>
  <c r="F530" i="2" s="1"/>
  <c r="D531" i="2"/>
  <c r="E531" i="2" s="1"/>
  <c r="F531" i="2" s="1"/>
  <c r="D532" i="2"/>
  <c r="E532" i="2" s="1"/>
  <c r="F532" i="2" s="1"/>
  <c r="D533" i="2"/>
  <c r="E533" i="2" s="1"/>
  <c r="F533" i="2" s="1"/>
  <c r="D534" i="2"/>
  <c r="E534" i="2" s="1"/>
  <c r="F534" i="2" s="1"/>
  <c r="D535" i="2"/>
  <c r="E535" i="2" s="1"/>
  <c r="F535" i="2" s="1"/>
  <c r="D536" i="2"/>
  <c r="E536" i="2" s="1"/>
  <c r="F536" i="2" s="1"/>
  <c r="D537" i="2"/>
  <c r="E537" i="2" s="1"/>
  <c r="F537" i="2" s="1"/>
  <c r="D538" i="2"/>
  <c r="E538" i="2" s="1"/>
  <c r="F538" i="2" s="1"/>
  <c r="D539" i="2"/>
  <c r="E539" i="2" s="1"/>
  <c r="F539" i="2" s="1"/>
  <c r="D540" i="2"/>
  <c r="E540" i="2" s="1"/>
  <c r="F540" i="2" s="1"/>
  <c r="D541" i="2"/>
  <c r="E541" i="2" s="1"/>
  <c r="F541" i="2" s="1"/>
  <c r="D542" i="2"/>
  <c r="E542" i="2" s="1"/>
  <c r="F542" i="2" s="1"/>
  <c r="D543" i="2"/>
  <c r="E543" i="2" s="1"/>
  <c r="D544" i="2"/>
  <c r="E544" i="2" s="1"/>
  <c r="D545" i="2"/>
  <c r="E545" i="2" s="1"/>
  <c r="F545" i="2" s="1"/>
  <c r="D546" i="2"/>
  <c r="E546" i="2" s="1"/>
  <c r="F546" i="2" s="1"/>
  <c r="D547" i="2"/>
  <c r="E547" i="2" s="1"/>
  <c r="F547" i="2" s="1"/>
  <c r="D548" i="2"/>
  <c r="E548" i="2" s="1"/>
  <c r="F548" i="2" s="1"/>
  <c r="D549" i="2"/>
  <c r="E549" i="2" s="1"/>
  <c r="F549" i="2" s="1"/>
  <c r="D550" i="2"/>
  <c r="E550" i="2" s="1"/>
  <c r="F550" i="2" s="1"/>
  <c r="D551" i="2"/>
  <c r="E551" i="2" s="1"/>
  <c r="F551" i="2" s="1"/>
  <c r="D552" i="2"/>
  <c r="E552" i="2" s="1"/>
  <c r="F552" i="2" s="1"/>
  <c r="D553" i="2"/>
  <c r="E553" i="2" s="1"/>
  <c r="F553" i="2" s="1"/>
  <c r="D554" i="2"/>
  <c r="E554" i="2" s="1"/>
  <c r="F554" i="2" s="1"/>
  <c r="D555" i="2"/>
  <c r="E555" i="2" s="1"/>
  <c r="F555" i="2" s="1"/>
  <c r="D556" i="2"/>
  <c r="E556" i="2" s="1"/>
  <c r="F556" i="2" s="1"/>
  <c r="D557" i="2"/>
  <c r="E557" i="2" s="1"/>
  <c r="F557" i="2" s="1"/>
  <c r="D558" i="2"/>
  <c r="E558" i="2" s="1"/>
  <c r="F558" i="2" s="1"/>
  <c r="D559" i="2"/>
  <c r="E559" i="2" s="1"/>
  <c r="D560" i="2"/>
  <c r="E560" i="2" s="1"/>
  <c r="D561" i="2"/>
  <c r="E561" i="2" s="1"/>
  <c r="F561" i="2" s="1"/>
  <c r="D562" i="2"/>
  <c r="E562" i="2" s="1"/>
  <c r="F562" i="2" s="1"/>
  <c r="D563" i="2"/>
  <c r="E563" i="2" s="1"/>
  <c r="F563" i="2" s="1"/>
  <c r="D564" i="2"/>
  <c r="E564" i="2" s="1"/>
  <c r="F564" i="2" s="1"/>
  <c r="D565" i="2"/>
  <c r="E565" i="2" s="1"/>
  <c r="F565" i="2" s="1"/>
  <c r="D566" i="2"/>
  <c r="E566" i="2" s="1"/>
  <c r="F566" i="2" s="1"/>
  <c r="D567" i="2"/>
  <c r="E567" i="2" s="1"/>
  <c r="F567" i="2" s="1"/>
  <c r="D568" i="2"/>
  <c r="E568" i="2" s="1"/>
  <c r="F568" i="2" s="1"/>
  <c r="D569" i="2"/>
  <c r="E569" i="2" s="1"/>
  <c r="F569" i="2" s="1"/>
  <c r="D570" i="2"/>
  <c r="E570" i="2" s="1"/>
  <c r="F570" i="2" s="1"/>
  <c r="D571" i="2"/>
  <c r="E571" i="2" s="1"/>
  <c r="F571" i="2" s="1"/>
  <c r="D572" i="2"/>
  <c r="E572" i="2" s="1"/>
  <c r="F572" i="2" s="1"/>
  <c r="D573" i="2"/>
  <c r="E573" i="2" s="1"/>
  <c r="F573" i="2" s="1"/>
  <c r="D574" i="2"/>
  <c r="E574" i="2" s="1"/>
  <c r="F574" i="2" s="1"/>
  <c r="D575" i="2"/>
  <c r="E575" i="2" s="1"/>
  <c r="D576" i="2"/>
  <c r="E576" i="2" s="1"/>
  <c r="D577" i="2"/>
  <c r="E577" i="2" s="1"/>
  <c r="F577" i="2" s="1"/>
  <c r="D578" i="2"/>
  <c r="E578" i="2" s="1"/>
  <c r="F578" i="2" s="1"/>
  <c r="D579" i="2"/>
  <c r="E579" i="2" s="1"/>
  <c r="F579" i="2" s="1"/>
  <c r="D580" i="2"/>
  <c r="E580" i="2" s="1"/>
  <c r="F580" i="2" s="1"/>
  <c r="D581" i="2"/>
  <c r="E581" i="2" s="1"/>
  <c r="F581" i="2" s="1"/>
  <c r="D582" i="2"/>
  <c r="E582" i="2" s="1"/>
  <c r="F582" i="2" s="1"/>
  <c r="D583" i="2"/>
  <c r="E583" i="2" s="1"/>
  <c r="F583" i="2" s="1"/>
  <c r="D584" i="2"/>
  <c r="E584" i="2" s="1"/>
  <c r="F584" i="2" s="1"/>
  <c r="D585" i="2"/>
  <c r="E585" i="2" s="1"/>
  <c r="F585" i="2" s="1"/>
  <c r="D586" i="2"/>
  <c r="E586" i="2" s="1"/>
  <c r="F586" i="2" s="1"/>
  <c r="D587" i="2"/>
  <c r="E587" i="2" s="1"/>
  <c r="F587" i="2" s="1"/>
  <c r="D588" i="2"/>
  <c r="E588" i="2" s="1"/>
  <c r="F588" i="2" s="1"/>
  <c r="D589" i="2"/>
  <c r="E589" i="2" s="1"/>
  <c r="F589" i="2" s="1"/>
  <c r="D590" i="2"/>
  <c r="E590" i="2" s="1"/>
  <c r="F590" i="2" s="1"/>
  <c r="D591" i="2"/>
  <c r="E591" i="2" s="1"/>
  <c r="D592" i="2"/>
  <c r="E592" i="2" s="1"/>
  <c r="D593" i="2"/>
  <c r="E593" i="2" s="1"/>
  <c r="F593" i="2" s="1"/>
  <c r="D594" i="2"/>
  <c r="E594" i="2" s="1"/>
  <c r="F594" i="2" s="1"/>
  <c r="D595" i="2"/>
  <c r="E595" i="2" s="1"/>
  <c r="F595" i="2" s="1"/>
  <c r="D596" i="2"/>
  <c r="E596" i="2" s="1"/>
  <c r="F596" i="2" s="1"/>
  <c r="D597" i="2"/>
  <c r="E597" i="2" s="1"/>
  <c r="F597" i="2" s="1"/>
  <c r="D598" i="2"/>
  <c r="E598" i="2" s="1"/>
  <c r="F598" i="2" s="1"/>
  <c r="D599" i="2"/>
  <c r="E599" i="2" s="1"/>
  <c r="F599" i="2" s="1"/>
  <c r="D600" i="2"/>
  <c r="E600" i="2" s="1"/>
  <c r="F600" i="2" s="1"/>
  <c r="D601" i="2"/>
  <c r="E601" i="2" s="1"/>
  <c r="F601" i="2" s="1"/>
  <c r="D602" i="2"/>
  <c r="E602" i="2" s="1"/>
  <c r="F602" i="2" s="1"/>
  <c r="D603" i="2"/>
  <c r="E603" i="2" s="1"/>
  <c r="F603" i="2" s="1"/>
  <c r="D604" i="2"/>
  <c r="E604" i="2" s="1"/>
  <c r="F604" i="2" s="1"/>
  <c r="D605" i="2"/>
  <c r="E605" i="2" s="1"/>
  <c r="F605" i="2" s="1"/>
  <c r="D606" i="2"/>
  <c r="E606" i="2" s="1"/>
  <c r="F606" i="2" s="1"/>
  <c r="D607" i="2"/>
  <c r="E607" i="2" s="1"/>
  <c r="D608" i="2"/>
  <c r="E608" i="2" s="1"/>
  <c r="D609" i="2"/>
  <c r="E609" i="2" s="1"/>
  <c r="F609" i="2" s="1"/>
  <c r="D610" i="2"/>
  <c r="E610" i="2" s="1"/>
  <c r="F610" i="2" s="1"/>
  <c r="D611" i="2"/>
  <c r="E611" i="2" s="1"/>
  <c r="F611" i="2" s="1"/>
  <c r="D612" i="2"/>
  <c r="E612" i="2" s="1"/>
  <c r="F612" i="2" s="1"/>
  <c r="D613" i="2"/>
  <c r="E613" i="2" s="1"/>
  <c r="F613" i="2" s="1"/>
  <c r="D614" i="2"/>
  <c r="E614" i="2" s="1"/>
  <c r="F614" i="2" s="1"/>
  <c r="D615" i="2"/>
  <c r="E615" i="2" s="1"/>
  <c r="F615" i="2" s="1"/>
  <c r="D616" i="2"/>
  <c r="E616" i="2" s="1"/>
  <c r="F616" i="2" s="1"/>
  <c r="D617" i="2"/>
  <c r="E617" i="2" s="1"/>
  <c r="F617" i="2" s="1"/>
  <c r="D618" i="2"/>
  <c r="E618" i="2" s="1"/>
  <c r="F618" i="2" s="1"/>
  <c r="D619" i="2"/>
  <c r="E619" i="2" s="1"/>
  <c r="F619" i="2" s="1"/>
  <c r="D620" i="2"/>
  <c r="E620" i="2" s="1"/>
  <c r="F620" i="2" s="1"/>
  <c r="D621" i="2"/>
  <c r="E621" i="2" s="1"/>
  <c r="F621" i="2" s="1"/>
  <c r="D622" i="2"/>
  <c r="E622" i="2" s="1"/>
  <c r="F622" i="2" s="1"/>
  <c r="D623" i="2"/>
  <c r="E623" i="2" s="1"/>
  <c r="D624" i="2"/>
  <c r="E624" i="2" s="1"/>
  <c r="D625" i="2"/>
  <c r="E625" i="2" s="1"/>
  <c r="F625" i="2" s="1"/>
  <c r="D626" i="2"/>
  <c r="E626" i="2" s="1"/>
  <c r="F626" i="2" s="1"/>
  <c r="D627" i="2"/>
  <c r="E627" i="2" s="1"/>
  <c r="F627" i="2" s="1"/>
  <c r="D628" i="2"/>
  <c r="E628" i="2" s="1"/>
  <c r="F628" i="2" s="1"/>
  <c r="D629" i="2"/>
  <c r="E629" i="2" s="1"/>
  <c r="F629" i="2" s="1"/>
  <c r="D630" i="2"/>
  <c r="E630" i="2" s="1"/>
  <c r="F630" i="2" s="1"/>
  <c r="D631" i="2"/>
  <c r="E631" i="2" s="1"/>
  <c r="F631" i="2" s="1"/>
  <c r="D632" i="2"/>
  <c r="E632" i="2" s="1"/>
  <c r="F632" i="2" s="1"/>
  <c r="D633" i="2"/>
  <c r="E633" i="2" s="1"/>
  <c r="F633" i="2" s="1"/>
  <c r="D634" i="2"/>
  <c r="E634" i="2" s="1"/>
  <c r="F634" i="2" s="1"/>
  <c r="D635" i="2"/>
  <c r="E635" i="2" s="1"/>
  <c r="F635" i="2" s="1"/>
  <c r="D636" i="2"/>
  <c r="E636" i="2" s="1"/>
  <c r="F636" i="2" s="1"/>
  <c r="D637" i="2"/>
  <c r="E637" i="2" s="1"/>
  <c r="F637" i="2" s="1"/>
  <c r="D638" i="2"/>
  <c r="E638" i="2" s="1"/>
  <c r="F638" i="2" s="1"/>
  <c r="D639" i="2"/>
  <c r="E639" i="2" s="1"/>
  <c r="D640" i="2"/>
  <c r="E640" i="2" s="1"/>
  <c r="D641" i="2"/>
  <c r="E641" i="2" s="1"/>
  <c r="F641" i="2" s="1"/>
  <c r="D642" i="2"/>
  <c r="E642" i="2" s="1"/>
  <c r="F642" i="2" s="1"/>
  <c r="D643" i="2"/>
  <c r="E643" i="2" s="1"/>
  <c r="F643" i="2" s="1"/>
  <c r="D644" i="2"/>
  <c r="E644" i="2" s="1"/>
  <c r="F644" i="2" s="1"/>
  <c r="D645" i="2"/>
  <c r="E645" i="2" s="1"/>
  <c r="F645" i="2" s="1"/>
  <c r="D646" i="2"/>
  <c r="E646" i="2" s="1"/>
  <c r="F646" i="2" s="1"/>
  <c r="D647" i="2"/>
  <c r="E647" i="2" s="1"/>
  <c r="F647" i="2" s="1"/>
  <c r="D648" i="2"/>
  <c r="E648" i="2" s="1"/>
  <c r="F648" i="2" s="1"/>
  <c r="D649" i="2"/>
  <c r="E649" i="2" s="1"/>
  <c r="F649" i="2" s="1"/>
  <c r="D650" i="2"/>
  <c r="E650" i="2" s="1"/>
  <c r="F650" i="2" s="1"/>
  <c r="D651" i="2"/>
  <c r="E651" i="2" s="1"/>
  <c r="F651" i="2" s="1"/>
  <c r="D652" i="2"/>
  <c r="E652" i="2" s="1"/>
  <c r="F652" i="2" s="1"/>
  <c r="D653" i="2"/>
  <c r="E653" i="2" s="1"/>
  <c r="F653" i="2" s="1"/>
  <c r="D654" i="2"/>
  <c r="E654" i="2" s="1"/>
  <c r="F654" i="2" s="1"/>
  <c r="D655" i="2"/>
  <c r="E655" i="2" s="1"/>
  <c r="D656" i="2"/>
  <c r="E656" i="2" s="1"/>
  <c r="D657" i="2"/>
  <c r="E657" i="2" s="1"/>
  <c r="F657" i="2" s="1"/>
  <c r="D658" i="2"/>
  <c r="E658" i="2" s="1"/>
  <c r="F658" i="2" s="1"/>
  <c r="D659" i="2"/>
  <c r="E659" i="2" s="1"/>
  <c r="F659" i="2" s="1"/>
  <c r="D660" i="2"/>
  <c r="E660" i="2" s="1"/>
  <c r="F660" i="2" s="1"/>
  <c r="D661" i="2"/>
  <c r="E661" i="2" s="1"/>
  <c r="F661" i="2" s="1"/>
  <c r="D662" i="2"/>
  <c r="E662" i="2" s="1"/>
  <c r="F662" i="2" s="1"/>
  <c r="D663" i="2"/>
  <c r="E663" i="2" s="1"/>
  <c r="F663" i="2" s="1"/>
  <c r="D664" i="2"/>
  <c r="E664" i="2" s="1"/>
  <c r="F664" i="2" s="1"/>
  <c r="D665" i="2"/>
  <c r="E665" i="2" s="1"/>
  <c r="F665" i="2" s="1"/>
  <c r="D666" i="2"/>
  <c r="E666" i="2" s="1"/>
  <c r="F666" i="2" s="1"/>
  <c r="D667" i="2"/>
  <c r="E667" i="2" s="1"/>
  <c r="F667" i="2" s="1"/>
  <c r="D668" i="2"/>
  <c r="E668" i="2" s="1"/>
  <c r="F668" i="2" s="1"/>
  <c r="D669" i="2"/>
  <c r="E669" i="2" s="1"/>
  <c r="F669" i="2" s="1"/>
  <c r="D670" i="2"/>
  <c r="E670" i="2" s="1"/>
  <c r="F670" i="2" s="1"/>
  <c r="D671" i="2"/>
  <c r="E671" i="2" s="1"/>
  <c r="D672" i="2"/>
  <c r="E672" i="2" s="1"/>
  <c r="D673" i="2"/>
  <c r="E673" i="2" s="1"/>
  <c r="F673" i="2" s="1"/>
  <c r="D674" i="2"/>
  <c r="E674" i="2" s="1"/>
  <c r="F674" i="2" s="1"/>
  <c r="D675" i="2"/>
  <c r="E675" i="2" s="1"/>
  <c r="F675" i="2" s="1"/>
  <c r="D676" i="2"/>
  <c r="E676" i="2" s="1"/>
  <c r="F676" i="2" s="1"/>
  <c r="D677" i="2"/>
  <c r="E677" i="2" s="1"/>
  <c r="F677" i="2" s="1"/>
  <c r="D678" i="2"/>
  <c r="E678" i="2" s="1"/>
  <c r="F678" i="2" s="1"/>
  <c r="D679" i="2"/>
  <c r="E679" i="2" s="1"/>
  <c r="F679" i="2" s="1"/>
  <c r="D680" i="2"/>
  <c r="E680" i="2" s="1"/>
  <c r="F680" i="2" s="1"/>
  <c r="D681" i="2"/>
  <c r="E681" i="2" s="1"/>
  <c r="F681" i="2" s="1"/>
  <c r="D682" i="2"/>
  <c r="E682" i="2" s="1"/>
  <c r="F682" i="2" s="1"/>
  <c r="D683" i="2"/>
  <c r="E683" i="2" s="1"/>
  <c r="F683" i="2" s="1"/>
  <c r="D684" i="2"/>
  <c r="E684" i="2" s="1"/>
  <c r="F684" i="2" s="1"/>
  <c r="D685" i="2"/>
  <c r="E685" i="2" s="1"/>
  <c r="F685" i="2" s="1"/>
  <c r="D686" i="2"/>
  <c r="E686" i="2" s="1"/>
  <c r="F686" i="2" s="1"/>
  <c r="D687" i="2"/>
  <c r="E687" i="2" s="1"/>
  <c r="D688" i="2"/>
  <c r="E688" i="2" s="1"/>
  <c r="D689" i="2"/>
  <c r="E689" i="2" s="1"/>
  <c r="F689" i="2" s="1"/>
  <c r="D690" i="2"/>
  <c r="E690" i="2" s="1"/>
  <c r="F690" i="2" s="1"/>
  <c r="D691" i="2"/>
  <c r="E691" i="2" s="1"/>
  <c r="F691" i="2" s="1"/>
  <c r="D692" i="2"/>
  <c r="E692" i="2" s="1"/>
  <c r="F692" i="2" s="1"/>
  <c r="D693" i="2"/>
  <c r="E693" i="2" s="1"/>
  <c r="F693" i="2" s="1"/>
  <c r="D694" i="2"/>
  <c r="E694" i="2" s="1"/>
  <c r="F694" i="2" s="1"/>
  <c r="D695" i="2"/>
  <c r="E695" i="2" s="1"/>
  <c r="F695" i="2" s="1"/>
  <c r="D696" i="2"/>
  <c r="E696" i="2" s="1"/>
  <c r="F696" i="2" s="1"/>
  <c r="D697" i="2"/>
  <c r="E697" i="2" s="1"/>
  <c r="F697" i="2" s="1"/>
  <c r="D698" i="2"/>
  <c r="E698" i="2" s="1"/>
  <c r="F698" i="2" s="1"/>
  <c r="D699" i="2"/>
  <c r="E699" i="2" s="1"/>
  <c r="F699" i="2" s="1"/>
  <c r="D700" i="2"/>
  <c r="E700" i="2" s="1"/>
  <c r="F700" i="2" s="1"/>
  <c r="D701" i="2"/>
  <c r="E701" i="2" s="1"/>
  <c r="F701" i="2" s="1"/>
  <c r="D702" i="2"/>
  <c r="E702" i="2" s="1"/>
  <c r="F702" i="2" s="1"/>
  <c r="D703" i="2"/>
  <c r="E703" i="2" s="1"/>
  <c r="D704" i="2"/>
  <c r="E704" i="2" s="1"/>
  <c r="D705" i="2"/>
  <c r="E705" i="2" s="1"/>
  <c r="F705" i="2" s="1"/>
  <c r="D706" i="2"/>
  <c r="E706" i="2" s="1"/>
  <c r="F706" i="2" s="1"/>
  <c r="D707" i="2"/>
  <c r="E707" i="2" s="1"/>
  <c r="F707" i="2" s="1"/>
  <c r="D708" i="2"/>
  <c r="E708" i="2" s="1"/>
  <c r="F708" i="2" s="1"/>
  <c r="D709" i="2"/>
  <c r="E709" i="2" s="1"/>
  <c r="F709" i="2" s="1"/>
  <c r="D710" i="2"/>
  <c r="E710" i="2" s="1"/>
  <c r="F710" i="2" s="1"/>
  <c r="D711" i="2"/>
  <c r="E711" i="2" s="1"/>
  <c r="F711" i="2" s="1"/>
  <c r="D712" i="2"/>
  <c r="E712" i="2" s="1"/>
  <c r="F712" i="2" s="1"/>
  <c r="D713" i="2"/>
  <c r="E713" i="2" s="1"/>
  <c r="F713" i="2" s="1"/>
  <c r="D714" i="2"/>
  <c r="E714" i="2" s="1"/>
  <c r="F714" i="2" s="1"/>
  <c r="D715" i="2"/>
  <c r="E715" i="2" s="1"/>
  <c r="F715" i="2" s="1"/>
  <c r="D716" i="2"/>
  <c r="E716" i="2" s="1"/>
  <c r="F716" i="2" s="1"/>
  <c r="D717" i="2"/>
  <c r="E717" i="2" s="1"/>
  <c r="F717" i="2" s="1"/>
  <c r="D718" i="2"/>
  <c r="E718" i="2" s="1"/>
  <c r="F718" i="2" s="1"/>
  <c r="D719" i="2"/>
  <c r="E719" i="2" s="1"/>
  <c r="D720" i="2"/>
  <c r="E720" i="2" s="1"/>
  <c r="D721" i="2"/>
  <c r="E721" i="2" s="1"/>
  <c r="F721" i="2" s="1"/>
  <c r="D722" i="2"/>
  <c r="E722" i="2" s="1"/>
  <c r="F722" i="2" s="1"/>
  <c r="D723" i="2"/>
  <c r="E723" i="2" s="1"/>
  <c r="F723" i="2" s="1"/>
  <c r="D724" i="2"/>
  <c r="E724" i="2" s="1"/>
  <c r="F724" i="2" s="1"/>
  <c r="D725" i="2"/>
  <c r="E725" i="2" s="1"/>
  <c r="F725" i="2" s="1"/>
  <c r="D726" i="2"/>
  <c r="E726" i="2" s="1"/>
  <c r="F726" i="2" s="1"/>
  <c r="D727" i="2"/>
  <c r="E727" i="2" s="1"/>
  <c r="F727" i="2" s="1"/>
  <c r="D728" i="2"/>
  <c r="E728" i="2" s="1"/>
  <c r="F728" i="2" s="1"/>
  <c r="D729" i="2"/>
  <c r="E729" i="2" s="1"/>
  <c r="F729" i="2" s="1"/>
  <c r="D730" i="2"/>
  <c r="E730" i="2" s="1"/>
  <c r="F730" i="2" s="1"/>
  <c r="D731" i="2"/>
  <c r="E731" i="2" s="1"/>
  <c r="F731" i="2" s="1"/>
  <c r="D732" i="2"/>
  <c r="E732" i="2" s="1"/>
  <c r="F732" i="2" s="1"/>
  <c r="D733" i="2"/>
  <c r="E733" i="2" s="1"/>
  <c r="F733" i="2" s="1"/>
  <c r="D734" i="2"/>
  <c r="E734" i="2" s="1"/>
  <c r="F734" i="2" s="1"/>
  <c r="D735" i="2"/>
  <c r="E735" i="2" s="1"/>
  <c r="D736" i="2"/>
  <c r="E736" i="2" s="1"/>
  <c r="D737" i="2"/>
  <c r="E737" i="2" s="1"/>
  <c r="F737" i="2" s="1"/>
  <c r="D738" i="2"/>
  <c r="E738" i="2" s="1"/>
  <c r="F738" i="2" s="1"/>
  <c r="D739" i="2"/>
  <c r="E739" i="2" s="1"/>
  <c r="F739" i="2" s="1"/>
  <c r="D740" i="2"/>
  <c r="E740" i="2" s="1"/>
  <c r="F740" i="2" s="1"/>
  <c r="D741" i="2"/>
  <c r="E741" i="2" s="1"/>
  <c r="F741" i="2" s="1"/>
  <c r="D742" i="2"/>
  <c r="E742" i="2" s="1"/>
  <c r="F742" i="2" s="1"/>
  <c r="D743" i="2"/>
  <c r="E743" i="2" s="1"/>
  <c r="F743" i="2" s="1"/>
  <c r="D744" i="2"/>
  <c r="E744" i="2" s="1"/>
  <c r="F744" i="2" s="1"/>
  <c r="D745" i="2"/>
  <c r="E745" i="2" s="1"/>
  <c r="F745" i="2" s="1"/>
  <c r="D746" i="2"/>
  <c r="E746" i="2" s="1"/>
  <c r="F746" i="2" s="1"/>
  <c r="D747" i="2"/>
  <c r="E747" i="2" s="1"/>
  <c r="F747" i="2" s="1"/>
  <c r="D748" i="2"/>
  <c r="E748" i="2" s="1"/>
  <c r="F748" i="2" s="1"/>
  <c r="D749" i="2"/>
  <c r="E749" i="2" s="1"/>
  <c r="F749" i="2" s="1"/>
  <c r="D750" i="2"/>
  <c r="E750" i="2" s="1"/>
  <c r="F750" i="2" s="1"/>
  <c r="D751" i="2"/>
  <c r="E751" i="2" s="1"/>
  <c r="D752" i="2"/>
  <c r="E752" i="2" s="1"/>
  <c r="D753" i="2"/>
  <c r="E753" i="2" s="1"/>
  <c r="F753" i="2" s="1"/>
  <c r="D754" i="2"/>
  <c r="E754" i="2" s="1"/>
  <c r="F754" i="2" s="1"/>
  <c r="D755" i="2"/>
  <c r="E755" i="2" s="1"/>
  <c r="F755" i="2" s="1"/>
  <c r="D756" i="2"/>
  <c r="E756" i="2" s="1"/>
  <c r="F756" i="2" s="1"/>
  <c r="D757" i="2"/>
  <c r="E757" i="2" s="1"/>
  <c r="F757" i="2" s="1"/>
  <c r="D758" i="2"/>
  <c r="E758" i="2" s="1"/>
  <c r="F758" i="2" s="1"/>
  <c r="D759" i="2"/>
  <c r="E759" i="2" s="1"/>
  <c r="F759" i="2" s="1"/>
  <c r="D760" i="2"/>
  <c r="E760" i="2" s="1"/>
  <c r="F760" i="2" s="1"/>
  <c r="D761" i="2"/>
  <c r="E761" i="2" s="1"/>
  <c r="F761" i="2" s="1"/>
  <c r="D762" i="2"/>
  <c r="E762" i="2" s="1"/>
  <c r="F762" i="2" s="1"/>
  <c r="D763" i="2"/>
  <c r="E763" i="2" s="1"/>
  <c r="F763" i="2" s="1"/>
  <c r="D764" i="2"/>
  <c r="E764" i="2" s="1"/>
  <c r="F764" i="2" s="1"/>
  <c r="D765" i="2"/>
  <c r="E765" i="2" s="1"/>
  <c r="F765" i="2" s="1"/>
  <c r="D766" i="2"/>
  <c r="E766" i="2" s="1"/>
  <c r="F766" i="2" s="1"/>
  <c r="D767" i="2"/>
  <c r="E767" i="2" s="1"/>
  <c r="D768" i="2"/>
  <c r="E768" i="2" s="1"/>
  <c r="D769" i="2"/>
  <c r="E769" i="2" s="1"/>
  <c r="F769" i="2" s="1"/>
  <c r="D770" i="2"/>
  <c r="E770" i="2" s="1"/>
  <c r="F770" i="2" s="1"/>
  <c r="D771" i="2"/>
  <c r="E771" i="2" s="1"/>
  <c r="F771" i="2" s="1"/>
  <c r="D772" i="2"/>
  <c r="E772" i="2" s="1"/>
  <c r="F772" i="2" s="1"/>
  <c r="D773" i="2"/>
  <c r="E773" i="2" s="1"/>
  <c r="F773" i="2" s="1"/>
  <c r="D774" i="2"/>
  <c r="E774" i="2" s="1"/>
  <c r="F774" i="2" s="1"/>
  <c r="D775" i="2"/>
  <c r="E775" i="2" s="1"/>
  <c r="F775" i="2" s="1"/>
  <c r="D776" i="2"/>
  <c r="E776" i="2" s="1"/>
  <c r="F776" i="2" s="1"/>
  <c r="D777" i="2"/>
  <c r="E777" i="2" s="1"/>
  <c r="F777" i="2" s="1"/>
  <c r="D778" i="2"/>
  <c r="E778" i="2" s="1"/>
  <c r="F778" i="2" s="1"/>
  <c r="D779" i="2"/>
  <c r="E779" i="2" s="1"/>
  <c r="F779" i="2" s="1"/>
  <c r="D780" i="2"/>
  <c r="E780" i="2" s="1"/>
  <c r="F780" i="2" s="1"/>
  <c r="D781" i="2"/>
  <c r="E781" i="2" s="1"/>
  <c r="F781" i="2" s="1"/>
  <c r="D782" i="2"/>
  <c r="E782" i="2" s="1"/>
  <c r="F782" i="2" s="1"/>
  <c r="D783" i="2"/>
  <c r="E783" i="2" s="1"/>
  <c r="D784" i="2"/>
  <c r="E784" i="2" s="1"/>
  <c r="D785" i="2"/>
  <c r="E785" i="2" s="1"/>
  <c r="F785" i="2" s="1"/>
  <c r="D786" i="2"/>
  <c r="E786" i="2" s="1"/>
  <c r="F786" i="2" s="1"/>
  <c r="D787" i="2"/>
  <c r="E787" i="2" s="1"/>
  <c r="F787" i="2" s="1"/>
  <c r="D788" i="2"/>
  <c r="E788" i="2" s="1"/>
  <c r="F788" i="2" s="1"/>
  <c r="D789" i="2"/>
  <c r="E789" i="2" s="1"/>
  <c r="F789" i="2" s="1"/>
  <c r="D790" i="2"/>
  <c r="E790" i="2" s="1"/>
  <c r="F790" i="2" s="1"/>
  <c r="D791" i="2"/>
  <c r="E791" i="2" s="1"/>
  <c r="F791" i="2" s="1"/>
  <c r="D792" i="2"/>
  <c r="E792" i="2" s="1"/>
  <c r="F792" i="2" s="1"/>
  <c r="D793" i="2"/>
  <c r="E793" i="2" s="1"/>
  <c r="F793" i="2" s="1"/>
  <c r="D794" i="2"/>
  <c r="E794" i="2" s="1"/>
  <c r="F794" i="2" s="1"/>
  <c r="D795" i="2"/>
  <c r="E795" i="2" s="1"/>
  <c r="F795" i="2" s="1"/>
  <c r="D796" i="2"/>
  <c r="E796" i="2" s="1"/>
  <c r="F796" i="2" s="1"/>
  <c r="D797" i="2"/>
  <c r="E797" i="2" s="1"/>
  <c r="F797" i="2" s="1"/>
  <c r="D798" i="2"/>
  <c r="E798" i="2" s="1"/>
  <c r="F798" i="2" s="1"/>
  <c r="D799" i="2"/>
  <c r="E799" i="2" s="1"/>
  <c r="D800" i="2"/>
  <c r="E800" i="2" s="1"/>
  <c r="D801" i="2"/>
  <c r="E801" i="2" s="1"/>
  <c r="F801" i="2" s="1"/>
  <c r="D802" i="2"/>
  <c r="E802" i="2" s="1"/>
  <c r="F802" i="2" s="1"/>
  <c r="D803" i="2"/>
  <c r="E803" i="2" s="1"/>
  <c r="F803" i="2" s="1"/>
  <c r="D804" i="2"/>
  <c r="E804" i="2" s="1"/>
  <c r="F804" i="2" s="1"/>
  <c r="D805" i="2"/>
  <c r="E805" i="2" s="1"/>
  <c r="F805" i="2" s="1"/>
  <c r="D806" i="2"/>
  <c r="E806" i="2" s="1"/>
  <c r="F806" i="2" s="1"/>
  <c r="D807" i="2"/>
  <c r="E807" i="2" s="1"/>
  <c r="F807" i="2" s="1"/>
  <c r="D808" i="2"/>
  <c r="E808" i="2" s="1"/>
  <c r="F808" i="2" s="1"/>
  <c r="D809" i="2"/>
  <c r="E809" i="2" s="1"/>
  <c r="F809" i="2" s="1"/>
  <c r="D810" i="2"/>
  <c r="E810" i="2" s="1"/>
  <c r="F810" i="2" s="1"/>
  <c r="D811" i="2"/>
  <c r="E811" i="2" s="1"/>
  <c r="F811" i="2" s="1"/>
  <c r="D812" i="2"/>
  <c r="E812" i="2" s="1"/>
  <c r="F812" i="2" s="1"/>
  <c r="D813" i="2"/>
  <c r="E813" i="2" s="1"/>
  <c r="F813" i="2" s="1"/>
  <c r="D814" i="2"/>
  <c r="E814" i="2" s="1"/>
  <c r="F814" i="2" s="1"/>
  <c r="D815" i="2"/>
  <c r="E815" i="2" s="1"/>
  <c r="D816" i="2"/>
  <c r="E816" i="2" s="1"/>
  <c r="D817" i="2"/>
  <c r="E817" i="2" s="1"/>
  <c r="F817" i="2" s="1"/>
  <c r="D818" i="2"/>
  <c r="E818" i="2" s="1"/>
  <c r="F818" i="2" s="1"/>
  <c r="D819" i="2"/>
  <c r="E819" i="2" s="1"/>
  <c r="F819" i="2" s="1"/>
  <c r="D820" i="2"/>
  <c r="E820" i="2" s="1"/>
  <c r="F820" i="2" s="1"/>
  <c r="D821" i="2"/>
  <c r="E821" i="2" s="1"/>
  <c r="F821" i="2" s="1"/>
  <c r="D822" i="2"/>
  <c r="E822" i="2" s="1"/>
  <c r="F822" i="2" s="1"/>
  <c r="D823" i="2"/>
  <c r="E823" i="2" s="1"/>
  <c r="F823" i="2" s="1"/>
  <c r="D824" i="2"/>
  <c r="E824" i="2" s="1"/>
  <c r="F824" i="2" s="1"/>
  <c r="D825" i="2"/>
  <c r="E825" i="2" s="1"/>
  <c r="F825" i="2" s="1"/>
  <c r="D826" i="2"/>
  <c r="E826" i="2" s="1"/>
  <c r="F826" i="2" s="1"/>
  <c r="D827" i="2"/>
  <c r="E827" i="2" s="1"/>
  <c r="F827" i="2" s="1"/>
  <c r="D828" i="2"/>
  <c r="E828" i="2" s="1"/>
  <c r="F828" i="2" s="1"/>
  <c r="D829" i="2"/>
  <c r="E829" i="2" s="1"/>
  <c r="F829" i="2" s="1"/>
  <c r="D830" i="2"/>
  <c r="E830" i="2" s="1"/>
  <c r="F830" i="2" s="1"/>
  <c r="D831" i="2"/>
  <c r="E831" i="2" s="1"/>
  <c r="D832" i="2"/>
  <c r="E832" i="2" s="1"/>
  <c r="D833" i="2"/>
  <c r="E833" i="2" s="1"/>
  <c r="F833" i="2" s="1"/>
  <c r="D834" i="2"/>
  <c r="E834" i="2" s="1"/>
  <c r="F834" i="2" s="1"/>
  <c r="D835" i="2"/>
  <c r="E835" i="2" s="1"/>
  <c r="F835" i="2" s="1"/>
  <c r="D836" i="2"/>
  <c r="E836" i="2" s="1"/>
  <c r="F836" i="2" s="1"/>
  <c r="D837" i="2"/>
  <c r="E837" i="2" s="1"/>
  <c r="F837" i="2" s="1"/>
  <c r="D838" i="2"/>
  <c r="E838" i="2" s="1"/>
  <c r="F838" i="2" s="1"/>
  <c r="D839" i="2"/>
  <c r="E839" i="2" s="1"/>
  <c r="F839" i="2" s="1"/>
  <c r="D840" i="2"/>
  <c r="E840" i="2" s="1"/>
  <c r="F840" i="2" s="1"/>
  <c r="D841" i="2"/>
  <c r="E841" i="2" s="1"/>
  <c r="F841" i="2" s="1"/>
  <c r="D842" i="2"/>
  <c r="E842" i="2" s="1"/>
  <c r="F842" i="2" s="1"/>
  <c r="D843" i="2"/>
  <c r="E843" i="2" s="1"/>
  <c r="F843" i="2" s="1"/>
  <c r="D844" i="2"/>
  <c r="E844" i="2" s="1"/>
  <c r="F844" i="2" s="1"/>
  <c r="D845" i="2"/>
  <c r="E845" i="2" s="1"/>
  <c r="F845" i="2" s="1"/>
  <c r="D846" i="2"/>
  <c r="E846" i="2" s="1"/>
  <c r="F846" i="2" s="1"/>
  <c r="D847" i="2"/>
  <c r="E847" i="2" s="1"/>
  <c r="D848" i="2"/>
  <c r="E848" i="2" s="1"/>
  <c r="D849" i="2"/>
  <c r="E849" i="2" s="1"/>
  <c r="F849" i="2" s="1"/>
  <c r="D850" i="2"/>
  <c r="E850" i="2" s="1"/>
  <c r="F850" i="2" s="1"/>
  <c r="D851" i="2"/>
  <c r="E851" i="2" s="1"/>
  <c r="F851" i="2" s="1"/>
  <c r="D852" i="2"/>
  <c r="E852" i="2" s="1"/>
  <c r="F852" i="2" s="1"/>
  <c r="D853" i="2"/>
  <c r="E853" i="2" s="1"/>
  <c r="F853" i="2" s="1"/>
  <c r="D854" i="2"/>
  <c r="E854" i="2" s="1"/>
  <c r="F854" i="2" s="1"/>
  <c r="D855" i="2"/>
  <c r="E855" i="2" s="1"/>
  <c r="F855" i="2" s="1"/>
  <c r="D856" i="2"/>
  <c r="E856" i="2" s="1"/>
  <c r="F856" i="2" s="1"/>
  <c r="D857" i="2"/>
  <c r="E857" i="2" s="1"/>
  <c r="F857" i="2" s="1"/>
  <c r="D858" i="2"/>
  <c r="E858" i="2" s="1"/>
  <c r="F858" i="2" s="1"/>
  <c r="D859" i="2"/>
  <c r="E859" i="2" s="1"/>
  <c r="D860" i="2"/>
  <c r="E860" i="2" s="1"/>
  <c r="D861" i="2"/>
  <c r="E861" i="2" s="1"/>
  <c r="F861" i="2" s="1"/>
  <c r="D862" i="2"/>
  <c r="E862" i="2" s="1"/>
  <c r="F862" i="2" s="1"/>
  <c r="D863" i="2"/>
  <c r="E863" i="2" s="1"/>
  <c r="F863" i="2" s="1"/>
  <c r="D864" i="2"/>
  <c r="E864" i="2" s="1"/>
  <c r="F864" i="2" s="1"/>
  <c r="D865" i="2"/>
  <c r="E865" i="2" s="1"/>
  <c r="F865" i="2" s="1"/>
  <c r="D866" i="2"/>
  <c r="E866" i="2" s="1"/>
  <c r="F866" i="2" s="1"/>
  <c r="D867" i="2"/>
  <c r="E867" i="2" s="1"/>
  <c r="D868" i="2"/>
  <c r="E868" i="2" s="1"/>
  <c r="D869" i="2"/>
  <c r="E869" i="2" s="1"/>
  <c r="F869" i="2" s="1"/>
  <c r="D870" i="2"/>
  <c r="E870" i="2" s="1"/>
  <c r="F870" i="2" s="1"/>
  <c r="D871" i="2"/>
  <c r="E871" i="2" s="1"/>
  <c r="F871" i="2" s="1"/>
  <c r="D872" i="2"/>
  <c r="E872" i="2" s="1"/>
  <c r="F872" i="2" s="1"/>
  <c r="D873" i="2"/>
  <c r="E873" i="2" s="1"/>
  <c r="F873" i="2" s="1"/>
  <c r="D874" i="2"/>
  <c r="E874" i="2" s="1"/>
  <c r="F874" i="2" s="1"/>
  <c r="D875" i="2"/>
  <c r="E875" i="2" s="1"/>
  <c r="D876" i="2"/>
  <c r="E876" i="2" s="1"/>
  <c r="D877" i="2"/>
  <c r="E877" i="2" s="1"/>
  <c r="F877" i="2" s="1"/>
  <c r="D878" i="2"/>
  <c r="E878" i="2" s="1"/>
  <c r="F878" i="2" s="1"/>
  <c r="D879" i="2"/>
  <c r="E879" i="2" s="1"/>
  <c r="F879" i="2" s="1"/>
  <c r="D880" i="2"/>
  <c r="E880" i="2" s="1"/>
  <c r="F880" i="2" s="1"/>
  <c r="D881" i="2"/>
  <c r="E881" i="2" s="1"/>
  <c r="F881" i="2" s="1"/>
  <c r="D882" i="2"/>
  <c r="E882" i="2" s="1"/>
  <c r="F882" i="2" s="1"/>
  <c r="D883" i="2"/>
  <c r="D884" i="2"/>
  <c r="D885" i="2"/>
  <c r="E885" i="2" s="1"/>
  <c r="F885" i="2" s="1"/>
  <c r="D886" i="2"/>
  <c r="E886" i="2" s="1"/>
  <c r="F886" i="2" s="1"/>
  <c r="D887" i="2"/>
  <c r="D888" i="2"/>
  <c r="D889" i="2"/>
  <c r="E889" i="2" s="1"/>
  <c r="F889" i="2" s="1"/>
  <c r="D890" i="2"/>
  <c r="E890" i="2" s="1"/>
  <c r="F890" i="2" s="1"/>
  <c r="D891" i="2"/>
  <c r="D892" i="2"/>
  <c r="D893" i="2"/>
  <c r="E893" i="2" s="1"/>
  <c r="F893" i="2" s="1"/>
  <c r="D894" i="2"/>
  <c r="E894" i="2" s="1"/>
  <c r="F894" i="2" s="1"/>
  <c r="D895" i="2"/>
  <c r="D896" i="2"/>
  <c r="D897" i="2"/>
  <c r="E897" i="2" s="1"/>
  <c r="F897" i="2" s="1"/>
  <c r="D898" i="2"/>
  <c r="E898" i="2" s="1"/>
  <c r="F898" i="2" s="1"/>
  <c r="D899" i="2"/>
  <c r="D900" i="2"/>
  <c r="D901" i="2"/>
  <c r="E901" i="2" s="1"/>
  <c r="F901" i="2" s="1"/>
  <c r="D902" i="2"/>
  <c r="E902" i="2" s="1"/>
  <c r="F902" i="2" s="1"/>
  <c r="D903" i="2"/>
  <c r="D904" i="2"/>
  <c r="D905" i="2"/>
  <c r="E905" i="2" s="1"/>
  <c r="F905" i="2" s="1"/>
  <c r="D906" i="2"/>
  <c r="E906" i="2" s="1"/>
  <c r="F906" i="2" s="1"/>
  <c r="D907" i="2"/>
  <c r="D908" i="2"/>
  <c r="D909" i="2"/>
  <c r="E909" i="2" s="1"/>
  <c r="F909" i="2" s="1"/>
  <c r="D910" i="2"/>
  <c r="E910" i="2" s="1"/>
  <c r="F910" i="2" s="1"/>
  <c r="D911" i="2"/>
  <c r="D912" i="2"/>
  <c r="D913" i="2"/>
  <c r="E913" i="2" s="1"/>
  <c r="F913" i="2" s="1"/>
  <c r="D914" i="2"/>
  <c r="E914" i="2" s="1"/>
  <c r="F914" i="2" s="1"/>
  <c r="D915" i="2"/>
  <c r="D916" i="2"/>
  <c r="D917" i="2"/>
  <c r="E917" i="2" s="1"/>
  <c r="F917" i="2" s="1"/>
  <c r="D918" i="2"/>
  <c r="E918" i="2" s="1"/>
  <c r="F918" i="2" s="1"/>
  <c r="D919" i="2"/>
  <c r="D920" i="2"/>
  <c r="D921" i="2"/>
  <c r="E921" i="2" s="1"/>
  <c r="F921" i="2" s="1"/>
  <c r="D922" i="2"/>
  <c r="E922" i="2" s="1"/>
  <c r="F922" i="2" s="1"/>
  <c r="D923" i="2"/>
  <c r="D924" i="2"/>
  <c r="D925" i="2"/>
  <c r="E925" i="2" s="1"/>
  <c r="F925" i="2" s="1"/>
  <c r="D926" i="2"/>
  <c r="E926" i="2" s="1"/>
  <c r="F926" i="2" s="1"/>
  <c r="D927" i="2"/>
  <c r="D928" i="2"/>
  <c r="D929" i="2"/>
  <c r="E929" i="2" s="1"/>
  <c r="F929" i="2" s="1"/>
  <c r="D930" i="2"/>
  <c r="E930" i="2" s="1"/>
  <c r="F930" i="2" s="1"/>
  <c r="D931" i="2"/>
  <c r="D932" i="2"/>
  <c r="D933" i="2"/>
  <c r="E933" i="2" s="1"/>
  <c r="F933" i="2" s="1"/>
  <c r="D934" i="2"/>
  <c r="E934" i="2" s="1"/>
  <c r="F934" i="2" s="1"/>
  <c r="D935" i="2"/>
  <c r="D936" i="2"/>
  <c r="D937" i="2"/>
  <c r="E937" i="2" s="1"/>
  <c r="F937" i="2" s="1"/>
  <c r="D938" i="2"/>
  <c r="E938" i="2" s="1"/>
  <c r="F938" i="2" s="1"/>
  <c r="D939" i="2"/>
  <c r="D940" i="2"/>
  <c r="D941" i="2"/>
  <c r="E941" i="2" s="1"/>
  <c r="F941" i="2" s="1"/>
  <c r="D942" i="2"/>
  <c r="E942" i="2" s="1"/>
  <c r="F942" i="2" s="1"/>
  <c r="D943" i="2"/>
  <c r="D944" i="2"/>
  <c r="D945" i="2"/>
  <c r="E945" i="2" s="1"/>
  <c r="F945" i="2" s="1"/>
  <c r="D946" i="2"/>
  <c r="E946" i="2" s="1"/>
  <c r="F946" i="2" s="1"/>
  <c r="D947" i="2"/>
  <c r="D948" i="2"/>
  <c r="D949" i="2"/>
  <c r="E949" i="2" s="1"/>
  <c r="F949" i="2" s="1"/>
  <c r="D950" i="2"/>
  <c r="E950" i="2" s="1"/>
  <c r="F950" i="2" s="1"/>
  <c r="D951" i="2"/>
  <c r="D952" i="2"/>
  <c r="D953" i="2"/>
  <c r="E953" i="2" s="1"/>
  <c r="F953" i="2" s="1"/>
  <c r="D954" i="2"/>
  <c r="E954" i="2" s="1"/>
  <c r="F954" i="2" s="1"/>
  <c r="D955" i="2"/>
  <c r="D956" i="2"/>
  <c r="D957" i="2"/>
  <c r="E957" i="2" s="1"/>
  <c r="F957" i="2" s="1"/>
  <c r="D958" i="2"/>
  <c r="E958" i="2" s="1"/>
  <c r="F958" i="2" s="1"/>
  <c r="D959" i="2"/>
  <c r="D960" i="2"/>
  <c r="D961" i="2"/>
  <c r="E961" i="2" s="1"/>
  <c r="F961" i="2" s="1"/>
  <c r="D962" i="2"/>
  <c r="E962" i="2" s="1"/>
  <c r="F962" i="2" s="1"/>
  <c r="D963" i="2"/>
  <c r="D964" i="2"/>
  <c r="D965" i="2"/>
  <c r="E965" i="2" s="1"/>
  <c r="F965" i="2" s="1"/>
  <c r="D966" i="2"/>
  <c r="E966" i="2" s="1"/>
  <c r="F966" i="2" s="1"/>
  <c r="D967" i="2"/>
  <c r="D968" i="2"/>
  <c r="D969" i="2"/>
  <c r="E969" i="2" s="1"/>
  <c r="F969" i="2" s="1"/>
  <c r="D970" i="2"/>
  <c r="E970" i="2" s="1"/>
  <c r="F970" i="2" s="1"/>
  <c r="D971" i="2"/>
  <c r="D972" i="2"/>
  <c r="D973" i="2"/>
  <c r="E973" i="2" s="1"/>
  <c r="F973" i="2" s="1"/>
  <c r="D974" i="2"/>
  <c r="E974" i="2" s="1"/>
  <c r="F974" i="2" s="1"/>
  <c r="D975" i="2"/>
  <c r="D976" i="2"/>
  <c r="D977" i="2"/>
  <c r="E977" i="2" s="1"/>
  <c r="F977" i="2" s="1"/>
  <c r="D978" i="2"/>
  <c r="E978" i="2" s="1"/>
  <c r="F978" i="2" s="1"/>
  <c r="D979" i="2"/>
  <c r="D980" i="2"/>
  <c r="D981" i="2"/>
  <c r="E981" i="2" s="1"/>
  <c r="F981" i="2" s="1"/>
  <c r="D982" i="2"/>
  <c r="E982" i="2" s="1"/>
  <c r="F982" i="2" s="1"/>
  <c r="D983" i="2"/>
  <c r="D984" i="2"/>
  <c r="D985" i="2"/>
  <c r="E985" i="2" s="1"/>
  <c r="F985" i="2" s="1"/>
  <c r="D986" i="2"/>
  <c r="E986" i="2" s="1"/>
  <c r="F986" i="2" s="1"/>
  <c r="D987" i="2"/>
  <c r="D988" i="2"/>
  <c r="D989" i="2"/>
  <c r="E989" i="2" s="1"/>
  <c r="F989" i="2" s="1"/>
  <c r="D990" i="2"/>
  <c r="E990" i="2" s="1"/>
  <c r="F990" i="2" s="1"/>
  <c r="D991" i="2"/>
  <c r="D992" i="2"/>
  <c r="D993" i="2"/>
  <c r="E993" i="2" s="1"/>
  <c r="F993" i="2" s="1"/>
  <c r="D994" i="2"/>
  <c r="E994" i="2" s="1"/>
  <c r="F994" i="2" s="1"/>
  <c r="D995" i="2"/>
  <c r="D996" i="2"/>
  <c r="D997" i="2"/>
  <c r="E997" i="2" s="1"/>
  <c r="F997" i="2" s="1"/>
  <c r="D998" i="2"/>
  <c r="E998" i="2" s="1"/>
  <c r="F998" i="2" s="1"/>
  <c r="D999" i="2"/>
  <c r="D1000" i="2"/>
  <c r="D1001" i="2"/>
  <c r="E1001" i="2" s="1"/>
  <c r="F1001" i="2" s="1"/>
  <c r="D1002" i="2"/>
  <c r="E1002" i="2" s="1"/>
  <c r="F1002" i="2" s="1"/>
  <c r="D1003" i="2"/>
  <c r="D1004" i="2"/>
  <c r="D6" i="2"/>
  <c r="E6" i="2" s="1"/>
  <c r="F6" i="2" s="1"/>
  <c r="B4" i="2"/>
</calcChain>
</file>

<file path=xl/sharedStrings.xml><?xml version="1.0" encoding="utf-8"?>
<sst xmlns="http://schemas.openxmlformats.org/spreadsheetml/2006/main" count="32" uniqueCount="32">
  <si>
    <t>Activo:</t>
  </si>
  <si>
    <t>TOTAL</t>
  </si>
  <si>
    <t>1. Cálcular VaR a 1 día, con 95% de nivel de confianza</t>
  </si>
  <si>
    <t>Nominal €:</t>
  </si>
  <si>
    <t>2. Factores de riesgo:</t>
  </si>
  <si>
    <t>Posición:</t>
  </si>
  <si>
    <t>Precio:</t>
  </si>
  <si>
    <t>IBE</t>
  </si>
  <si>
    <t>1. Tasas</t>
  </si>
  <si>
    <t>2. Simular</t>
  </si>
  <si>
    <t>3. Valorar</t>
  </si>
  <si>
    <t>4. P&amp;G</t>
  </si>
  <si>
    <t>5. VaR</t>
  </si>
  <si>
    <t>Criterio 1</t>
  </si>
  <si>
    <t>Criterio 2</t>
  </si>
  <si>
    <t>Criterio 3</t>
  </si>
  <si>
    <t>Criterio 4</t>
  </si>
  <si>
    <t>Criterio 5</t>
  </si>
  <si>
    <t>ESF</t>
  </si>
  <si>
    <t>Ratio EaR/VaR</t>
  </si>
  <si>
    <t>EaR</t>
  </si>
  <si>
    <t>Extra</t>
  </si>
  <si>
    <t>Nombre</t>
  </si>
  <si>
    <t>Apellidos</t>
  </si>
  <si>
    <t>Diego William</t>
  </si>
  <si>
    <t>Frament Diaz</t>
  </si>
  <si>
    <t>Eduardo Daniel</t>
  </si>
  <si>
    <t>López Vila</t>
  </si>
  <si>
    <t>Markel</t>
  </si>
  <si>
    <t>Orue Sangroniz</t>
  </si>
  <si>
    <t>Pau</t>
  </si>
  <si>
    <t>Riera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</si>
</sst>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_-* #,##0\ _€_-;\-* #,##0\ _€_-;_-* &quot;-&quot;\ _€_-;_-@_-"/>
    <numFmt numFmtId="165" formatCode="_-* #,##0.00\ [$€-C0A]_-;\-* #,##0.00\ [$€-C0A]_-;_-* &quot;-&quot;??\ [$€-C0A]_-;_-@_-"/>
    <numFmt numFmtId="166" formatCode="_-* #,##0.00\ [$€-1]_-;\-* #,##0.00\ [$€-1]_-;_-* &quot;-&quot;??\ [$€-1]_-;_-@_-"/>
    <numFmt numFmtId="169" formatCode="_-* #,##0.00\ &quot;€&quot;_-;\-* #,##0.00\ &quot;€&quot;_-;_-* &quot;-&quot;??\ &quot;€&quot;_-;_-@_-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Courier"/>
      <family val="3"/>
    </font>
    <font>
      <b/>
      <u/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center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8" fontId="0" fillId="0" borderId="0" xfId="0" applyNumberFormat="1"/>
    <xf numFmtId="8" fontId="0" fillId="0" borderId="1" xfId="0" applyNumberFormat="1" applyBorder="1"/>
    <xf numFmtId="0" fontId="0" fillId="0" borderId="1" xfId="0" applyBorder="1"/>
    <xf numFmtId="3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2" fontId="0" fillId="0" borderId="0" xfId="0" applyNumberFormat="1"/>
    <xf numFmtId="14" fontId="5" fillId="0" borderId="0" xfId="0" applyNumberFormat="1" applyFont="1"/>
    <xf numFmtId="4" fontId="5" fillId="0" borderId="0" xfId="0" applyNumberFormat="1" applyFont="1"/>
    <xf numFmtId="14" fontId="1" fillId="0" borderId="0" xfId="1" applyNumberFormat="1" applyFont="1" applyAlignment="1"/>
    <xf numFmtId="2" fontId="1" fillId="0" borderId="0" xfId="1" applyNumberFormat="1" applyFont="1" applyAlignment="1"/>
    <xf numFmtId="0" fontId="1" fillId="0" borderId="0" xfId="1" applyFont="1" applyAlignment="1"/>
    <xf numFmtId="4" fontId="0" fillId="0" borderId="0" xfId="0" applyNumberFormat="1"/>
    <xf numFmtId="4" fontId="1" fillId="0" borderId="0" xfId="1" applyNumberFormat="1" applyFont="1" applyAlignment="1"/>
    <xf numFmtId="10" fontId="0" fillId="0" borderId="0" xfId="0" applyNumberFormat="1"/>
    <xf numFmtId="14" fontId="1" fillId="0" borderId="0" xfId="2" applyNumberFormat="1"/>
    <xf numFmtId="10" fontId="0" fillId="0" borderId="0" xfId="3" applyNumberFormat="1" applyFont="1"/>
    <xf numFmtId="165" fontId="0" fillId="0" borderId="0" xfId="0" applyNumberFormat="1"/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9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12" fillId="6" borderId="0" xfId="0" applyFont="1" applyFill="1"/>
    <xf numFmtId="0" fontId="11" fillId="6" borderId="0" xfId="0" applyFont="1" applyFill="1"/>
  </cellXfs>
  <cellStyles count="6">
    <cellStyle name="Comma [0]_Hist_Equity" xfId="2" xr:uid="{E2204197-2557-D840-BAA0-E5F62A593F6A}"/>
    <cellStyle name="Currency 2" xfId="5" xr:uid="{480A76C6-9CEF-4B9D-9E55-6D4575B6C0F3}"/>
    <cellStyle name="Normal" xfId="0" builtinId="0"/>
    <cellStyle name="Normal_Hist_Equity" xfId="1" xr:uid="{9CCCB34D-E21B-AD46-8593-CCD184FB4CEA}"/>
    <cellStyle name="Percent" xfId="3" builtinId="5"/>
    <cellStyle name="Percent 2" xfId="4" xr:uid="{AAC05238-CC2D-4C88-BDD3-3C60BA793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08C8-BE02-4598-B367-642769BEA014}">
  <dimension ref="B4:C8"/>
  <sheetViews>
    <sheetView workbookViewId="0">
      <selection sqref="A1:XFD1048576"/>
    </sheetView>
  </sheetViews>
  <sheetFormatPr defaultRowHeight="12.75" x14ac:dyDescent="0.2"/>
  <cols>
    <col min="1" max="1" width="9.140625" style="31"/>
    <col min="2" max="2" width="15.42578125" style="31" bestFit="1" customWidth="1"/>
    <col min="3" max="3" width="15.85546875" style="31" bestFit="1" customWidth="1"/>
    <col min="4" max="16384" width="9.140625" style="31"/>
  </cols>
  <sheetData>
    <row r="4" spans="2:3" ht="15" x14ac:dyDescent="0.25">
      <c r="B4" s="33" t="s">
        <v>22</v>
      </c>
      <c r="C4" s="33" t="s">
        <v>23</v>
      </c>
    </row>
    <row r="5" spans="2:3" ht="14.25" x14ac:dyDescent="0.2">
      <c r="B5" s="32" t="s">
        <v>24</v>
      </c>
      <c r="C5" s="32" t="s">
        <v>25</v>
      </c>
    </row>
    <row r="6" spans="2:3" ht="14.25" x14ac:dyDescent="0.2">
      <c r="B6" s="32" t="s">
        <v>26</v>
      </c>
      <c r="C6" s="32" t="s">
        <v>27</v>
      </c>
    </row>
    <row r="7" spans="2:3" ht="14.25" x14ac:dyDescent="0.2">
      <c r="B7" s="32" t="s">
        <v>28</v>
      </c>
      <c r="C7" s="32" t="s">
        <v>29</v>
      </c>
    </row>
    <row r="8" spans="2:3" ht="14.25" x14ac:dyDescent="0.2">
      <c r="B8" s="32" t="s">
        <v>30</v>
      </c>
      <c r="C8" s="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83A6-55FB-8D4E-A462-5531E8E40597}">
  <dimension ref="A1:N1106"/>
  <sheetViews>
    <sheetView showGridLines="0" tabSelected="1" zoomScale="115" zoomScaleNormal="11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N997" sqref="N997"/>
    </sheetView>
  </sheetViews>
  <sheetFormatPr defaultColWidth="11.42578125" defaultRowHeight="12.75" x14ac:dyDescent="0.2"/>
  <cols>
    <col min="2" max="2" width="11.140625" bestFit="1" customWidth="1"/>
    <col min="3" max="3" width="16.5703125" bestFit="1" customWidth="1"/>
    <col min="5" max="5" width="12.85546875" bestFit="1" customWidth="1"/>
    <col min="13" max="13" width="14.28515625" bestFit="1" customWidth="1"/>
  </cols>
  <sheetData>
    <row r="1" spans="1:14" x14ac:dyDescent="0.2">
      <c r="A1" s="1" t="s">
        <v>0</v>
      </c>
      <c r="B1" s="2" t="s">
        <v>7</v>
      </c>
      <c r="C1" s="3" t="s">
        <v>1</v>
      </c>
      <c r="D1" s="4" t="s">
        <v>2</v>
      </c>
      <c r="E1" s="5"/>
      <c r="F1" s="5"/>
      <c r="G1" s="5"/>
    </row>
    <row r="2" spans="1:14" x14ac:dyDescent="0.2">
      <c r="A2" s="1" t="s">
        <v>3</v>
      </c>
      <c r="B2" s="6">
        <v>100000</v>
      </c>
      <c r="C2" s="7">
        <f>SUM(B2:B2)</f>
        <v>100000</v>
      </c>
      <c r="D2" s="4" t="s">
        <v>4</v>
      </c>
      <c r="E2" s="4"/>
      <c r="F2" s="8"/>
    </row>
    <row r="3" spans="1:14" x14ac:dyDescent="0.2">
      <c r="A3" s="1" t="s">
        <v>5</v>
      </c>
      <c r="B3" s="9">
        <f>B2/B4</f>
        <v>8453.0853761622984</v>
      </c>
      <c r="C3" s="24" t="s">
        <v>13</v>
      </c>
      <c r="D3" s="24" t="s">
        <v>14</v>
      </c>
      <c r="E3" s="24" t="s">
        <v>15</v>
      </c>
      <c r="F3" s="24" t="s">
        <v>16</v>
      </c>
      <c r="G3" s="24" t="s">
        <v>17</v>
      </c>
      <c r="H3" s="26"/>
      <c r="I3" s="30" t="s">
        <v>21</v>
      </c>
      <c r="J3" s="30"/>
      <c r="K3" s="30"/>
      <c r="L3" s="30"/>
      <c r="M3" s="30"/>
      <c r="N3" s="30"/>
    </row>
    <row r="4" spans="1:14" x14ac:dyDescent="0.2">
      <c r="A4" s="1" t="s">
        <v>6</v>
      </c>
      <c r="B4" s="10">
        <f t="shared" ref="B4" si="0">B1004</f>
        <v>11.83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7">
        <f>PERCENTILE(F6:F1004,1-0.95)</f>
        <v>-2134.4373105210557</v>
      </c>
      <c r="I4" s="25" t="s">
        <v>18</v>
      </c>
      <c r="J4" s="27">
        <f>AVERAGEIF(F6:F1004,"&lt;"&amp;H4)</f>
        <v>-3461.0812859691737</v>
      </c>
      <c r="K4" s="25" t="s">
        <v>20</v>
      </c>
      <c r="L4" s="28">
        <f>PERCENTILE(F6:F1004,1-0.05)</f>
        <v>2421.2937563475584</v>
      </c>
      <c r="M4" s="25" t="s">
        <v>19</v>
      </c>
      <c r="N4" s="29">
        <f>ABS(L4/H4)</f>
        <v>1.1343944113104338</v>
      </c>
    </row>
    <row r="5" spans="1:14" x14ac:dyDescent="0.2">
      <c r="A5" s="11">
        <v>43647</v>
      </c>
      <c r="B5" s="16">
        <v>8.74</v>
      </c>
    </row>
    <row r="6" spans="1:14" x14ac:dyDescent="0.2">
      <c r="A6" s="11">
        <v>43648</v>
      </c>
      <c r="B6" s="16">
        <v>8.8859999999999992</v>
      </c>
      <c r="C6" s="22">
        <f>LN(B6/B5)</f>
        <v>1.656681484627251E-2</v>
      </c>
      <c r="D6" s="12">
        <f>$B$4*EXP(C6)</f>
        <v>12.02761784897025</v>
      </c>
      <c r="E6" s="23">
        <f>D6*$B$3</f>
        <v>101670.48054919906</v>
      </c>
      <c r="F6" s="23">
        <f>E6-$B$2</f>
        <v>1670.4805491990555</v>
      </c>
    </row>
    <row r="7" spans="1:14" x14ac:dyDescent="0.2">
      <c r="A7" s="11">
        <v>43649</v>
      </c>
      <c r="B7" s="16">
        <v>9.0020000000000007</v>
      </c>
      <c r="C7" s="22">
        <f t="shared" ref="C7:C70" si="1">LN(B7/B6)</f>
        <v>1.2969770357024303E-2</v>
      </c>
      <c r="D7" s="12">
        <f t="shared" ref="D7:D70" si="2">$B$4*EXP(C7)</f>
        <v>11.984431690299349</v>
      </c>
      <c r="E7" s="23">
        <f t="shared" ref="E7:E70" si="3">D7*$B$3</f>
        <v>101305.42426288544</v>
      </c>
      <c r="F7" s="23">
        <f t="shared" ref="F7:F70" si="4">E7-$B$2</f>
        <v>1305.4242628854408</v>
      </c>
    </row>
    <row r="8" spans="1:14" x14ac:dyDescent="0.2">
      <c r="A8" s="11">
        <v>43650</v>
      </c>
      <c r="B8" s="16">
        <v>8.7319999999999993</v>
      </c>
      <c r="C8" s="22">
        <f t="shared" si="1"/>
        <v>-3.0452336183043674E-2</v>
      </c>
      <c r="D8" s="12">
        <f t="shared" si="2"/>
        <v>11.475178849144632</v>
      </c>
      <c r="E8" s="23">
        <f t="shared" si="3"/>
        <v>97000.666518551399</v>
      </c>
      <c r="F8" s="23">
        <f t="shared" si="4"/>
        <v>-2999.3334814486007</v>
      </c>
    </row>
    <row r="9" spans="1:14" x14ac:dyDescent="0.2">
      <c r="A9" s="11">
        <v>43651</v>
      </c>
      <c r="B9" s="16">
        <v>8.6300000000000008</v>
      </c>
      <c r="C9" s="22">
        <f t="shared" si="1"/>
        <v>-1.1749933592360665E-2</v>
      </c>
      <c r="D9" s="12">
        <f t="shared" si="2"/>
        <v>11.691811726981221</v>
      </c>
      <c r="E9" s="23">
        <f t="shared" si="3"/>
        <v>98831.882730187834</v>
      </c>
      <c r="F9" s="23">
        <f t="shared" si="4"/>
        <v>-1168.1172698121663</v>
      </c>
    </row>
    <row r="10" spans="1:14" x14ac:dyDescent="0.2">
      <c r="A10" s="11">
        <v>43654</v>
      </c>
      <c r="B10" s="16">
        <v>8.5920000000000005</v>
      </c>
      <c r="C10" s="22">
        <f t="shared" si="1"/>
        <v>-4.4129673288277492E-3</v>
      </c>
      <c r="D10" s="12">
        <f t="shared" si="2"/>
        <v>11.777909617612977</v>
      </c>
      <c r="E10" s="23">
        <f t="shared" si="3"/>
        <v>99559.675550405547</v>
      </c>
      <c r="F10" s="23">
        <f t="shared" si="4"/>
        <v>-440.32444959445274</v>
      </c>
    </row>
    <row r="11" spans="1:14" x14ac:dyDescent="0.2">
      <c r="A11" s="11">
        <v>43655</v>
      </c>
      <c r="B11" s="16">
        <v>8.5939999999999994</v>
      </c>
      <c r="C11" s="22">
        <f t="shared" si="1"/>
        <v>2.3274758629434646E-4</v>
      </c>
      <c r="D11" s="12">
        <f t="shared" si="2"/>
        <v>11.832753724394784</v>
      </c>
      <c r="E11" s="23">
        <f t="shared" si="3"/>
        <v>100023.27746741152</v>
      </c>
      <c r="F11" s="23">
        <f t="shared" si="4"/>
        <v>23.277467411520774</v>
      </c>
    </row>
    <row r="12" spans="1:14" x14ac:dyDescent="0.2">
      <c r="A12" s="11">
        <v>43656</v>
      </c>
      <c r="B12" s="16">
        <v>8.6140000000000008</v>
      </c>
      <c r="C12" s="22">
        <f t="shared" si="1"/>
        <v>2.3245012791157037E-3</v>
      </c>
      <c r="D12" s="12">
        <f t="shared" si="2"/>
        <v>11.857530835466607</v>
      </c>
      <c r="E12" s="23">
        <f t="shared" si="3"/>
        <v>100232.7205026763</v>
      </c>
      <c r="F12" s="23">
        <f t="shared" si="4"/>
        <v>232.72050267629675</v>
      </c>
    </row>
    <row r="13" spans="1:14" x14ac:dyDescent="0.2">
      <c r="A13" s="11">
        <v>43657</v>
      </c>
      <c r="B13" s="16">
        <v>8.5920000000000005</v>
      </c>
      <c r="C13" s="22">
        <f t="shared" si="1"/>
        <v>-2.5572488654099649E-3</v>
      </c>
      <c r="D13" s="12">
        <f t="shared" si="2"/>
        <v>11.799786394241933</v>
      </c>
      <c r="E13" s="23">
        <f t="shared" si="3"/>
        <v>99744.601811005341</v>
      </c>
      <c r="F13" s="23">
        <f t="shared" si="4"/>
        <v>-255.39818899465899</v>
      </c>
    </row>
    <row r="14" spans="1:14" x14ac:dyDescent="0.2">
      <c r="A14" s="11">
        <v>43658</v>
      </c>
      <c r="B14" s="16">
        <v>8.5500000000000007</v>
      </c>
      <c r="C14" s="22">
        <f t="shared" si="1"/>
        <v>-4.9002548178399561E-3</v>
      </c>
      <c r="D14" s="12">
        <f t="shared" si="2"/>
        <v>11.772171787709498</v>
      </c>
      <c r="E14" s="23">
        <f t="shared" si="3"/>
        <v>99511.17318435754</v>
      </c>
      <c r="F14" s="23">
        <f t="shared" si="4"/>
        <v>-488.82681564246013</v>
      </c>
    </row>
    <row r="15" spans="1:14" x14ac:dyDescent="0.2">
      <c r="A15" s="11">
        <v>43661</v>
      </c>
      <c r="B15" s="16">
        <v>8.5640000000000001</v>
      </c>
      <c r="C15" s="22">
        <f t="shared" si="1"/>
        <v>1.6360877787674896E-3</v>
      </c>
      <c r="D15" s="12">
        <f t="shared" si="2"/>
        <v>11.849370760233917</v>
      </c>
      <c r="E15" s="23">
        <f t="shared" si="3"/>
        <v>100163.74269005845</v>
      </c>
      <c r="F15" s="23">
        <f t="shared" si="4"/>
        <v>163.74269005845417</v>
      </c>
    </row>
    <row r="16" spans="1:14" x14ac:dyDescent="0.2">
      <c r="A16" s="11">
        <v>43662</v>
      </c>
      <c r="B16" s="16">
        <v>8.5660000000000007</v>
      </c>
      <c r="C16" s="22">
        <f t="shared" si="1"/>
        <v>2.3350846574288382E-4</v>
      </c>
      <c r="D16" s="12">
        <f t="shared" si="2"/>
        <v>11.832762727697338</v>
      </c>
      <c r="E16" s="23">
        <f t="shared" si="3"/>
        <v>100023.35357309667</v>
      </c>
      <c r="F16" s="23">
        <f t="shared" si="4"/>
        <v>23.353573096668697</v>
      </c>
    </row>
    <row r="17" spans="1:6" x14ac:dyDescent="0.2">
      <c r="A17" s="11">
        <v>43663</v>
      </c>
      <c r="B17" s="16">
        <v>8.5739999999999998</v>
      </c>
      <c r="C17" s="22">
        <f t="shared" si="1"/>
        <v>9.3348898260591027E-4</v>
      </c>
      <c r="D17" s="12">
        <f t="shared" si="2"/>
        <v>11.841048330609384</v>
      </c>
      <c r="E17" s="23">
        <f t="shared" si="3"/>
        <v>100093.39248190518</v>
      </c>
      <c r="F17" s="23">
        <f t="shared" si="4"/>
        <v>93.392481905175373</v>
      </c>
    </row>
    <row r="18" spans="1:6" x14ac:dyDescent="0.2">
      <c r="A18" s="11">
        <v>43664</v>
      </c>
      <c r="B18" s="16">
        <v>8.6140000000000008</v>
      </c>
      <c r="C18" s="22">
        <f t="shared" si="1"/>
        <v>4.6544184561335801E-3</v>
      </c>
      <c r="D18" s="12">
        <f t="shared" si="2"/>
        <v>11.885190109633777</v>
      </c>
      <c r="E18" s="23">
        <f t="shared" si="3"/>
        <v>100466.52670865407</v>
      </c>
      <c r="F18" s="23">
        <f t="shared" si="4"/>
        <v>466.52670865406981</v>
      </c>
    </row>
    <row r="19" spans="1:6" x14ac:dyDescent="0.2">
      <c r="A19" s="11">
        <v>43665</v>
      </c>
      <c r="B19" s="16">
        <v>8.5120000000000005</v>
      </c>
      <c r="C19" s="22">
        <f t="shared" si="1"/>
        <v>-1.1911854032630332E-2</v>
      </c>
      <c r="D19" s="12">
        <f t="shared" si="2"/>
        <v>11.689918736939864</v>
      </c>
      <c r="E19" s="23">
        <f t="shared" si="3"/>
        <v>98815.881123752013</v>
      </c>
      <c r="F19" s="23">
        <f t="shared" si="4"/>
        <v>-1184.1188762479869</v>
      </c>
    </row>
    <row r="20" spans="1:6" x14ac:dyDescent="0.2">
      <c r="A20" s="11">
        <v>43668</v>
      </c>
      <c r="B20" s="16">
        <v>8.516</v>
      </c>
      <c r="C20" s="22">
        <f t="shared" si="1"/>
        <v>4.6981443194451297E-4</v>
      </c>
      <c r="D20" s="12">
        <f t="shared" si="2"/>
        <v>11.835559210526316</v>
      </c>
      <c r="E20" s="23">
        <f t="shared" si="3"/>
        <v>100046.99248120301</v>
      </c>
      <c r="F20" s="23">
        <f t="shared" si="4"/>
        <v>46.992481203007628</v>
      </c>
    </row>
    <row r="21" spans="1:6" x14ac:dyDescent="0.2">
      <c r="A21" s="11">
        <v>43669</v>
      </c>
      <c r="B21" s="16">
        <v>8.5640000000000001</v>
      </c>
      <c r="C21" s="22">
        <f t="shared" si="1"/>
        <v>5.6206236962032868E-3</v>
      </c>
      <c r="D21" s="12">
        <f t="shared" si="2"/>
        <v>11.896679192108971</v>
      </c>
      <c r="E21" s="23">
        <f t="shared" si="3"/>
        <v>100563.64490371065</v>
      </c>
      <c r="F21" s="23">
        <f t="shared" si="4"/>
        <v>563.6449037106504</v>
      </c>
    </row>
    <row r="22" spans="1:6" x14ac:dyDescent="0.2">
      <c r="A22" s="11">
        <v>43670</v>
      </c>
      <c r="B22" s="16">
        <v>8.64</v>
      </c>
      <c r="C22" s="22">
        <f t="shared" si="1"/>
        <v>8.8352120885278867E-3</v>
      </c>
      <c r="D22" s="12">
        <f t="shared" si="2"/>
        <v>11.934983652498833</v>
      </c>
      <c r="E22" s="23">
        <f t="shared" si="3"/>
        <v>100887.43577767398</v>
      </c>
      <c r="F22" s="23">
        <f t="shared" si="4"/>
        <v>887.43577767397801</v>
      </c>
    </row>
    <row r="23" spans="1:6" x14ac:dyDescent="0.2">
      <c r="A23" s="11">
        <v>43671</v>
      </c>
      <c r="B23" s="16">
        <v>8.64</v>
      </c>
      <c r="C23" s="22">
        <f t="shared" si="1"/>
        <v>0</v>
      </c>
      <c r="D23" s="12">
        <f t="shared" si="2"/>
        <v>11.83</v>
      </c>
      <c r="E23" s="23">
        <f t="shared" si="3"/>
        <v>99999.999999999985</v>
      </c>
      <c r="F23" s="23">
        <f t="shared" si="4"/>
        <v>0</v>
      </c>
    </row>
    <row r="24" spans="1:6" x14ac:dyDescent="0.2">
      <c r="A24" s="11">
        <v>43672</v>
      </c>
      <c r="B24" s="16">
        <v>8.5920000000000005</v>
      </c>
      <c r="C24" s="22">
        <f t="shared" si="1"/>
        <v>-5.5710450494553601E-3</v>
      </c>
      <c r="D24" s="12">
        <f t="shared" si="2"/>
        <v>11.764277777777778</v>
      </c>
      <c r="E24" s="23">
        <f t="shared" si="3"/>
        <v>99444.444444444438</v>
      </c>
      <c r="F24" s="23">
        <f t="shared" si="4"/>
        <v>-555.55555555556202</v>
      </c>
    </row>
    <row r="25" spans="1:6" x14ac:dyDescent="0.2">
      <c r="A25" s="11">
        <v>43675</v>
      </c>
      <c r="B25" s="16">
        <v>8.6379999999999999</v>
      </c>
      <c r="C25" s="22">
        <f t="shared" si="1"/>
        <v>5.3395367720004772E-3</v>
      </c>
      <c r="D25" s="12">
        <f t="shared" si="2"/>
        <v>11.893335661080075</v>
      </c>
      <c r="E25" s="23">
        <f t="shared" si="3"/>
        <v>100535.38175046555</v>
      </c>
      <c r="F25" s="23">
        <f t="shared" si="4"/>
        <v>535.38175046554534</v>
      </c>
    </row>
    <row r="26" spans="1:6" x14ac:dyDescent="0.2">
      <c r="A26" s="11">
        <v>43676</v>
      </c>
      <c r="B26" s="16">
        <v>8.52</v>
      </c>
      <c r="C26" s="22">
        <f t="shared" si="1"/>
        <v>-1.3754733697285009E-2</v>
      </c>
      <c r="D26" s="12">
        <f t="shared" si="2"/>
        <v>11.66839546191248</v>
      </c>
      <c r="E26" s="23">
        <f t="shared" si="3"/>
        <v>98633.943042370913</v>
      </c>
      <c r="F26" s="23">
        <f t="shared" si="4"/>
        <v>-1366.0569576290873</v>
      </c>
    </row>
    <row r="27" spans="1:6" x14ac:dyDescent="0.2">
      <c r="A27" s="11">
        <v>43677</v>
      </c>
      <c r="B27" s="16">
        <v>8.57</v>
      </c>
      <c r="C27" s="22">
        <f t="shared" si="1"/>
        <v>5.8513917684640867E-3</v>
      </c>
      <c r="D27" s="12">
        <f t="shared" si="2"/>
        <v>11.899424882629109</v>
      </c>
      <c r="E27" s="23">
        <f t="shared" si="3"/>
        <v>100586.85446009389</v>
      </c>
      <c r="F27" s="23">
        <f t="shared" si="4"/>
        <v>586.85446009389125</v>
      </c>
    </row>
    <row r="28" spans="1:6" x14ac:dyDescent="0.2">
      <c r="A28" s="11">
        <v>43678</v>
      </c>
      <c r="B28" s="16">
        <v>8.6180000000000003</v>
      </c>
      <c r="C28" s="22">
        <f t="shared" si="1"/>
        <v>5.5853065839579028E-3</v>
      </c>
      <c r="D28" s="12">
        <f t="shared" si="2"/>
        <v>11.896259043173863</v>
      </c>
      <c r="E28" s="23">
        <f t="shared" si="3"/>
        <v>100560.09334889147</v>
      </c>
      <c r="F28" s="23">
        <f t="shared" si="4"/>
        <v>560.09334889147431</v>
      </c>
    </row>
    <row r="29" spans="1:6" x14ac:dyDescent="0.2">
      <c r="A29" s="11">
        <v>43679</v>
      </c>
      <c r="B29" s="16">
        <v>8.66</v>
      </c>
      <c r="C29" s="22">
        <f t="shared" si="1"/>
        <v>4.861683380697604E-3</v>
      </c>
      <c r="D29" s="12">
        <f t="shared" si="2"/>
        <v>11.887653747969367</v>
      </c>
      <c r="E29" s="23">
        <f t="shared" si="3"/>
        <v>100487.35205384079</v>
      </c>
      <c r="F29" s="23">
        <f t="shared" si="4"/>
        <v>487.35205384079018</v>
      </c>
    </row>
    <row r="30" spans="1:6" x14ac:dyDescent="0.2">
      <c r="A30" s="11">
        <v>43682</v>
      </c>
      <c r="B30" s="16">
        <v>8.6419999999999995</v>
      </c>
      <c r="C30" s="22">
        <f t="shared" si="1"/>
        <v>-2.0806850646023886E-3</v>
      </c>
      <c r="D30" s="12">
        <f t="shared" si="2"/>
        <v>11.805411085450347</v>
      </c>
      <c r="E30" s="23">
        <f t="shared" si="3"/>
        <v>99792.147806004607</v>
      </c>
      <c r="F30" s="23">
        <f t="shared" si="4"/>
        <v>-207.85219399539346</v>
      </c>
    </row>
    <row r="31" spans="1:6" x14ac:dyDescent="0.2">
      <c r="A31" s="11">
        <v>43683</v>
      </c>
      <c r="B31" s="16">
        <v>8.6999999999999993</v>
      </c>
      <c r="C31" s="22">
        <f t="shared" si="1"/>
        <v>6.6889881507964889E-3</v>
      </c>
      <c r="D31" s="12">
        <f t="shared" si="2"/>
        <v>11.909395973154361</v>
      </c>
      <c r="E31" s="23">
        <f t="shared" si="3"/>
        <v>100671.14093959729</v>
      </c>
      <c r="F31" s="23">
        <f t="shared" si="4"/>
        <v>671.1409395972878</v>
      </c>
    </row>
    <row r="32" spans="1:6" x14ac:dyDescent="0.2">
      <c r="A32" s="11">
        <v>43684</v>
      </c>
      <c r="B32" s="16">
        <v>8.7880000000000003</v>
      </c>
      <c r="C32" s="22">
        <f t="shared" si="1"/>
        <v>1.006412886182579E-2</v>
      </c>
      <c r="D32" s="12">
        <f t="shared" si="2"/>
        <v>11.949659770114943</v>
      </c>
      <c r="E32" s="23">
        <f t="shared" si="3"/>
        <v>101011.49425287356</v>
      </c>
      <c r="F32" s="23">
        <f t="shared" si="4"/>
        <v>1011.4942528735555</v>
      </c>
    </row>
    <row r="33" spans="1:6" x14ac:dyDescent="0.2">
      <c r="A33" s="11">
        <v>43685</v>
      </c>
      <c r="B33" s="16">
        <v>8.8040000000000003</v>
      </c>
      <c r="C33" s="22">
        <f t="shared" si="1"/>
        <v>1.8190091418514513E-3</v>
      </c>
      <c r="D33" s="12">
        <f t="shared" si="2"/>
        <v>11.851538461538462</v>
      </c>
      <c r="E33" s="23">
        <f t="shared" si="3"/>
        <v>100182.06645425579</v>
      </c>
      <c r="F33" s="23">
        <f t="shared" si="4"/>
        <v>182.06645425579336</v>
      </c>
    </row>
    <row r="34" spans="1:6" x14ac:dyDescent="0.2">
      <c r="A34" s="11">
        <v>43686</v>
      </c>
      <c r="B34" s="16">
        <v>8.8179999999999996</v>
      </c>
      <c r="C34" s="22">
        <f t="shared" si="1"/>
        <v>1.588923271530556E-3</v>
      </c>
      <c r="D34" s="12">
        <f t="shared" si="2"/>
        <v>11.848811903680144</v>
      </c>
      <c r="E34" s="23">
        <f t="shared" si="3"/>
        <v>100159.01862789638</v>
      </c>
      <c r="F34" s="23">
        <f t="shared" si="4"/>
        <v>159.01862789638108</v>
      </c>
    </row>
    <row r="35" spans="1:6" x14ac:dyDescent="0.2">
      <c r="A35" s="11">
        <v>43689</v>
      </c>
      <c r="B35" s="16">
        <v>8.8940000000000001</v>
      </c>
      <c r="C35" s="22">
        <f t="shared" si="1"/>
        <v>8.5818051527589215E-3</v>
      </c>
      <c r="D35" s="12">
        <f t="shared" si="2"/>
        <v>11.931959628033569</v>
      </c>
      <c r="E35" s="23">
        <f t="shared" si="3"/>
        <v>100861.87344068949</v>
      </c>
      <c r="F35" s="23">
        <f t="shared" si="4"/>
        <v>861.8734406894946</v>
      </c>
    </row>
    <row r="36" spans="1:6" x14ac:dyDescent="0.2">
      <c r="A36" s="11">
        <v>43690</v>
      </c>
      <c r="B36" s="16">
        <v>8.9320000000000004</v>
      </c>
      <c r="C36" s="22">
        <f t="shared" si="1"/>
        <v>4.2634418894067338E-3</v>
      </c>
      <c r="D36" s="12">
        <f t="shared" si="2"/>
        <v>11.880544187092422</v>
      </c>
      <c r="E36" s="23">
        <f t="shared" si="3"/>
        <v>100427.25432876096</v>
      </c>
      <c r="F36" s="23">
        <f t="shared" si="4"/>
        <v>427.25432876095874</v>
      </c>
    </row>
    <row r="37" spans="1:6" x14ac:dyDescent="0.2">
      <c r="A37" s="11">
        <v>43691</v>
      </c>
      <c r="B37" s="16">
        <v>8.9260000000000002</v>
      </c>
      <c r="C37" s="22">
        <f t="shared" si="1"/>
        <v>-6.7196777083335308E-4</v>
      </c>
      <c r="D37" s="12">
        <f t="shared" si="2"/>
        <v>11.822053291536049</v>
      </c>
      <c r="E37" s="23">
        <f t="shared" si="3"/>
        <v>99932.825794894743</v>
      </c>
      <c r="F37" s="23">
        <f t="shared" si="4"/>
        <v>-67.174205105256988</v>
      </c>
    </row>
    <row r="38" spans="1:6" x14ac:dyDescent="0.2">
      <c r="A38" s="11">
        <v>43692</v>
      </c>
      <c r="B38" s="16">
        <v>9.1300000000000008</v>
      </c>
      <c r="C38" s="22">
        <f t="shared" si="1"/>
        <v>2.2597328399799107E-2</v>
      </c>
      <c r="D38" s="12">
        <f t="shared" si="2"/>
        <v>12.100369706475467</v>
      </c>
      <c r="E38" s="23">
        <f t="shared" si="3"/>
        <v>102285.45821196506</v>
      </c>
      <c r="F38" s="23">
        <f t="shared" si="4"/>
        <v>2285.4582119650586</v>
      </c>
    </row>
    <row r="39" spans="1:6" x14ac:dyDescent="0.2">
      <c r="A39" s="11">
        <v>43693</v>
      </c>
      <c r="B39" s="16">
        <v>9.2460000000000004</v>
      </c>
      <c r="C39" s="22">
        <f t="shared" si="1"/>
        <v>1.2625330959156548E-2</v>
      </c>
      <c r="D39" s="12">
        <f t="shared" si="2"/>
        <v>11.980304490690033</v>
      </c>
      <c r="E39" s="23">
        <f t="shared" si="3"/>
        <v>101270.53669222342</v>
      </c>
      <c r="F39" s="23">
        <f t="shared" si="4"/>
        <v>1270.5366922234243</v>
      </c>
    </row>
    <row r="40" spans="1:6" x14ac:dyDescent="0.2">
      <c r="A40" s="11">
        <v>43696</v>
      </c>
      <c r="B40" s="16">
        <v>9.298</v>
      </c>
      <c r="C40" s="22">
        <f t="shared" si="1"/>
        <v>5.6082977023592419E-3</v>
      </c>
      <c r="D40" s="12">
        <f t="shared" si="2"/>
        <v>11.896532554618213</v>
      </c>
      <c r="E40" s="23">
        <f t="shared" si="3"/>
        <v>100562.40536448192</v>
      </c>
      <c r="F40" s="23">
        <f t="shared" si="4"/>
        <v>562.40536448192142</v>
      </c>
    </row>
    <row r="41" spans="1:6" x14ac:dyDescent="0.2">
      <c r="A41" s="11">
        <v>43697</v>
      </c>
      <c r="B41" s="16">
        <v>9.2859999999999996</v>
      </c>
      <c r="C41" s="22">
        <f t="shared" si="1"/>
        <v>-1.2914336706630332E-3</v>
      </c>
      <c r="D41" s="12">
        <f t="shared" si="2"/>
        <v>11.81473220047322</v>
      </c>
      <c r="E41" s="23">
        <f t="shared" si="3"/>
        <v>99870.939987093981</v>
      </c>
      <c r="F41" s="23">
        <f t="shared" si="4"/>
        <v>-129.06001290601853</v>
      </c>
    </row>
    <row r="42" spans="1:6" x14ac:dyDescent="0.2">
      <c r="A42" s="11">
        <v>43698</v>
      </c>
      <c r="B42" s="16">
        <v>9.3379999999999992</v>
      </c>
      <c r="C42" s="22">
        <f t="shared" si="1"/>
        <v>5.5842069510152609E-3</v>
      </c>
      <c r="D42" s="12">
        <f t="shared" si="2"/>
        <v>11.896245961662718</v>
      </c>
      <c r="E42" s="23">
        <f t="shared" si="3"/>
        <v>100559.98276976091</v>
      </c>
      <c r="F42" s="23">
        <f t="shared" si="4"/>
        <v>559.98276976091438</v>
      </c>
    </row>
    <row r="43" spans="1:6" x14ac:dyDescent="0.2">
      <c r="A43" s="11">
        <v>43699</v>
      </c>
      <c r="B43" s="16">
        <v>9.3140000000000001</v>
      </c>
      <c r="C43" s="22">
        <f t="shared" si="1"/>
        <v>-2.5734519885597367E-3</v>
      </c>
      <c r="D43" s="12">
        <f t="shared" si="2"/>
        <v>11.799595202398802</v>
      </c>
      <c r="E43" s="23">
        <f t="shared" si="3"/>
        <v>99742.985650032133</v>
      </c>
      <c r="F43" s="23">
        <f t="shared" si="4"/>
        <v>-257.01434996786702</v>
      </c>
    </row>
    <row r="44" spans="1:6" x14ac:dyDescent="0.2">
      <c r="A44" s="11">
        <v>43700</v>
      </c>
      <c r="B44" s="16">
        <v>9.26</v>
      </c>
      <c r="C44" s="22">
        <f t="shared" si="1"/>
        <v>-5.8145959020975127E-3</v>
      </c>
      <c r="D44" s="12">
        <f t="shared" si="2"/>
        <v>11.761412926776895</v>
      </c>
      <c r="E44" s="23">
        <f t="shared" si="3"/>
        <v>99420.227614343996</v>
      </c>
      <c r="F44" s="23">
        <f t="shared" si="4"/>
        <v>-579.77238565600419</v>
      </c>
    </row>
    <row r="45" spans="1:6" x14ac:dyDescent="0.2">
      <c r="A45" s="11">
        <v>43703</v>
      </c>
      <c r="B45" s="16">
        <v>9.2620000000000005</v>
      </c>
      <c r="C45" s="22">
        <f t="shared" si="1"/>
        <v>2.1595940047226033E-4</v>
      </c>
      <c r="D45" s="12">
        <f t="shared" si="2"/>
        <v>11.832555075593953</v>
      </c>
      <c r="E45" s="23">
        <f t="shared" si="3"/>
        <v>100021.59827213823</v>
      </c>
      <c r="F45" s="23">
        <f t="shared" si="4"/>
        <v>21.59827213823155</v>
      </c>
    </row>
    <row r="46" spans="1:6" x14ac:dyDescent="0.2">
      <c r="A46" s="11">
        <v>43704</v>
      </c>
      <c r="B46" s="16">
        <v>9.3040000000000003</v>
      </c>
      <c r="C46" s="22">
        <f t="shared" si="1"/>
        <v>4.5244071578030773E-3</v>
      </c>
      <c r="D46" s="12">
        <f t="shared" si="2"/>
        <v>11.88364500107968</v>
      </c>
      <c r="E46" s="23">
        <f t="shared" si="3"/>
        <v>100453.46577413085</v>
      </c>
      <c r="F46" s="23">
        <f t="shared" si="4"/>
        <v>453.46577413084742</v>
      </c>
    </row>
    <row r="47" spans="1:6" x14ac:dyDescent="0.2">
      <c r="A47" s="11">
        <v>43705</v>
      </c>
      <c r="B47" s="16">
        <v>9.3160000000000007</v>
      </c>
      <c r="C47" s="22">
        <f t="shared" si="1"/>
        <v>1.2889368057312528E-3</v>
      </c>
      <c r="D47" s="12">
        <f t="shared" si="2"/>
        <v>11.845257953568357</v>
      </c>
      <c r="E47" s="23">
        <f t="shared" si="3"/>
        <v>100128.97678417883</v>
      </c>
      <c r="F47" s="23">
        <f t="shared" si="4"/>
        <v>128.97678417882707</v>
      </c>
    </row>
    <row r="48" spans="1:6" x14ac:dyDescent="0.2">
      <c r="A48" s="11">
        <v>43706</v>
      </c>
      <c r="B48" s="16">
        <v>9.3559999999999999</v>
      </c>
      <c r="C48" s="22">
        <f t="shared" si="1"/>
        <v>4.2844966998379858E-3</v>
      </c>
      <c r="D48" s="12">
        <f t="shared" si="2"/>
        <v>11.880794332331472</v>
      </c>
      <c r="E48" s="23">
        <f t="shared" si="3"/>
        <v>100429.36882782308</v>
      </c>
      <c r="F48" s="23">
        <f t="shared" si="4"/>
        <v>429.36882782308385</v>
      </c>
    </row>
    <row r="49" spans="1:6" x14ac:dyDescent="0.2">
      <c r="A49" s="11">
        <v>43707</v>
      </c>
      <c r="B49" s="16">
        <v>9.3520000000000003</v>
      </c>
      <c r="C49" s="22">
        <f t="shared" si="1"/>
        <v>-4.276245521652586E-4</v>
      </c>
      <c r="D49" s="12">
        <f t="shared" si="2"/>
        <v>11.824942283026935</v>
      </c>
      <c r="E49" s="23">
        <f t="shared" si="3"/>
        <v>99957.246686618208</v>
      </c>
      <c r="F49" s="23">
        <f t="shared" si="4"/>
        <v>-42.753313381792395</v>
      </c>
    </row>
    <row r="50" spans="1:6" x14ac:dyDescent="0.2">
      <c r="A50" s="11">
        <v>43710</v>
      </c>
      <c r="B50" s="16">
        <v>9.4420000000000002</v>
      </c>
      <c r="C50" s="22">
        <f t="shared" si="1"/>
        <v>9.5775979543277351E-3</v>
      </c>
      <c r="D50" s="12">
        <f t="shared" si="2"/>
        <v>11.943847305389221</v>
      </c>
      <c r="E50" s="23">
        <f t="shared" si="3"/>
        <v>100962.3609923011</v>
      </c>
      <c r="F50" s="23">
        <f t="shared" si="4"/>
        <v>962.36099230109539</v>
      </c>
    </row>
    <row r="51" spans="1:6" x14ac:dyDescent="0.2">
      <c r="A51" s="11">
        <v>43711</v>
      </c>
      <c r="B51" s="16">
        <v>9.5259999999999998</v>
      </c>
      <c r="C51" s="22">
        <f t="shared" si="1"/>
        <v>8.8570802545736814E-3</v>
      </c>
      <c r="D51" s="12">
        <f t="shared" si="2"/>
        <v>11.935244651556873</v>
      </c>
      <c r="E51" s="23">
        <f t="shared" si="3"/>
        <v>100889.6420249947</v>
      </c>
      <c r="F51" s="23">
        <f t="shared" si="4"/>
        <v>889.64202499469684</v>
      </c>
    </row>
    <row r="52" spans="1:6" x14ac:dyDescent="0.2">
      <c r="A52" s="11">
        <v>43712</v>
      </c>
      <c r="B52" s="16">
        <v>9.4979999999999993</v>
      </c>
      <c r="C52" s="22">
        <f t="shared" si="1"/>
        <v>-2.9436522517385499E-3</v>
      </c>
      <c r="D52" s="12">
        <f t="shared" si="2"/>
        <v>11.79522779760655</v>
      </c>
      <c r="E52" s="23">
        <f t="shared" si="3"/>
        <v>99706.06760445096</v>
      </c>
      <c r="F52" s="23">
        <f t="shared" si="4"/>
        <v>-293.93239554903994</v>
      </c>
    </row>
    <row r="53" spans="1:6" x14ac:dyDescent="0.2">
      <c r="A53" s="11">
        <v>43713</v>
      </c>
      <c r="B53" s="16">
        <v>9.4380000000000006</v>
      </c>
      <c r="C53" s="22">
        <f t="shared" si="1"/>
        <v>-6.3371568227341768E-3</v>
      </c>
      <c r="D53" s="12">
        <f t="shared" si="2"/>
        <v>11.755268477574228</v>
      </c>
      <c r="E53" s="23">
        <f t="shared" si="3"/>
        <v>99368.28806064435</v>
      </c>
      <c r="F53" s="23">
        <f t="shared" si="4"/>
        <v>-631.71193935564952</v>
      </c>
    </row>
    <row r="54" spans="1:6" x14ac:dyDescent="0.2">
      <c r="A54" s="11">
        <v>43714</v>
      </c>
      <c r="B54" s="16">
        <v>9.4280000000000008</v>
      </c>
      <c r="C54" s="22">
        <f t="shared" si="1"/>
        <v>-1.060108230311026E-3</v>
      </c>
      <c r="D54" s="12">
        <f t="shared" si="2"/>
        <v>11.817465564738292</v>
      </c>
      <c r="E54" s="23">
        <f t="shared" si="3"/>
        <v>99894.045348590793</v>
      </c>
      <c r="F54" s="23">
        <f t="shared" si="4"/>
        <v>-105.95465140920714</v>
      </c>
    </row>
    <row r="55" spans="1:6" x14ac:dyDescent="0.2">
      <c r="A55" s="11">
        <v>43717</v>
      </c>
      <c r="B55" s="16">
        <v>9.23</v>
      </c>
      <c r="C55" s="22">
        <f t="shared" si="1"/>
        <v>-2.1224936559123945E-2</v>
      </c>
      <c r="D55" s="12">
        <f t="shared" si="2"/>
        <v>11.5815549427238</v>
      </c>
      <c r="E55" s="23">
        <f t="shared" si="3"/>
        <v>97899.872719558742</v>
      </c>
      <c r="F55" s="23">
        <f t="shared" si="4"/>
        <v>-2100.1272804412583</v>
      </c>
    </row>
    <row r="56" spans="1:6" x14ac:dyDescent="0.2">
      <c r="A56" s="11">
        <v>43718</v>
      </c>
      <c r="B56" s="16">
        <v>9.1959999999999997</v>
      </c>
      <c r="C56" s="22">
        <f t="shared" si="1"/>
        <v>-3.6904416138257208E-3</v>
      </c>
      <c r="D56" s="12">
        <f t="shared" si="2"/>
        <v>11.786422535211267</v>
      </c>
      <c r="E56" s="23">
        <f t="shared" si="3"/>
        <v>99631.63596966413</v>
      </c>
      <c r="F56" s="23">
        <f t="shared" si="4"/>
        <v>-368.36403033586976</v>
      </c>
    </row>
    <row r="57" spans="1:6" x14ac:dyDescent="0.2">
      <c r="A57" s="11">
        <v>43719</v>
      </c>
      <c r="B57" s="16">
        <v>9.1940000000000008</v>
      </c>
      <c r="C57" s="22">
        <f t="shared" si="1"/>
        <v>-2.1750951689872999E-4</v>
      </c>
      <c r="D57" s="12">
        <f t="shared" si="2"/>
        <v>11.827427142235756</v>
      </c>
      <c r="E57" s="23">
        <f t="shared" si="3"/>
        <v>99978.251413658116</v>
      </c>
      <c r="F57" s="23">
        <f t="shared" si="4"/>
        <v>-21.74858634188422</v>
      </c>
    </row>
    <row r="58" spans="1:6" x14ac:dyDescent="0.2">
      <c r="A58" s="11">
        <v>43720</v>
      </c>
      <c r="B58" s="16">
        <v>9.3079999999999998</v>
      </c>
      <c r="C58" s="22">
        <f t="shared" si="1"/>
        <v>1.2323148056008889E-2</v>
      </c>
      <c r="D58" s="12">
        <f t="shared" si="2"/>
        <v>11.976684794431149</v>
      </c>
      <c r="E58" s="23">
        <f t="shared" si="3"/>
        <v>101239.93909071131</v>
      </c>
      <c r="F58" s="23">
        <f t="shared" si="4"/>
        <v>1239.939090711312</v>
      </c>
    </row>
    <row r="59" spans="1:6" x14ac:dyDescent="0.2">
      <c r="A59" s="11">
        <v>43721</v>
      </c>
      <c r="B59" s="16">
        <v>9.2100000000000009</v>
      </c>
      <c r="C59" s="22">
        <f t="shared" si="1"/>
        <v>-1.0584395172829658E-2</v>
      </c>
      <c r="D59" s="12">
        <f t="shared" si="2"/>
        <v>11.705446927374304</v>
      </c>
      <c r="E59" s="23">
        <f t="shared" si="3"/>
        <v>98947.142243231632</v>
      </c>
      <c r="F59" s="23">
        <f t="shared" si="4"/>
        <v>-1052.8577567683678</v>
      </c>
    </row>
    <row r="60" spans="1:6" x14ac:dyDescent="0.2">
      <c r="A60" s="11">
        <v>43724</v>
      </c>
      <c r="B60" s="16">
        <v>9.1560000000000006</v>
      </c>
      <c r="C60" s="22">
        <f t="shared" si="1"/>
        <v>-5.8804481768952831E-3</v>
      </c>
      <c r="D60" s="12">
        <f t="shared" si="2"/>
        <v>11.760638436482084</v>
      </c>
      <c r="E60" s="23">
        <f t="shared" si="3"/>
        <v>99413.680781758943</v>
      </c>
      <c r="F60" s="23">
        <f t="shared" si="4"/>
        <v>-586.31921824105666</v>
      </c>
    </row>
    <row r="61" spans="1:6" x14ac:dyDescent="0.2">
      <c r="A61" s="11">
        <v>43725</v>
      </c>
      <c r="B61" s="16">
        <v>9.27</v>
      </c>
      <c r="C61" s="22">
        <f t="shared" si="1"/>
        <v>1.2373977487443307E-2</v>
      </c>
      <c r="D61" s="12">
        <f t="shared" si="2"/>
        <v>11.97729357798165</v>
      </c>
      <c r="E61" s="23">
        <f t="shared" si="3"/>
        <v>101245.08519003929</v>
      </c>
      <c r="F61" s="23">
        <f t="shared" si="4"/>
        <v>1245.0851900392881</v>
      </c>
    </row>
    <row r="62" spans="1:6" x14ac:dyDescent="0.2">
      <c r="A62" s="11">
        <v>43726</v>
      </c>
      <c r="B62" s="16">
        <v>9.32</v>
      </c>
      <c r="C62" s="22">
        <f t="shared" si="1"/>
        <v>5.3792491197361507E-3</v>
      </c>
      <c r="D62" s="12">
        <f t="shared" si="2"/>
        <v>11.893807982740023</v>
      </c>
      <c r="E62" s="23">
        <f t="shared" si="3"/>
        <v>100539.3743257821</v>
      </c>
      <c r="F62" s="23">
        <f t="shared" si="4"/>
        <v>539.37432578210428</v>
      </c>
    </row>
    <row r="63" spans="1:6" x14ac:dyDescent="0.2">
      <c r="A63" s="11">
        <v>43727</v>
      </c>
      <c r="B63" s="16">
        <v>9.3320000000000007</v>
      </c>
      <c r="C63" s="22">
        <f t="shared" si="1"/>
        <v>1.2867254616838119E-3</v>
      </c>
      <c r="D63" s="12">
        <f t="shared" si="2"/>
        <v>11.845231759656654</v>
      </c>
      <c r="E63" s="23">
        <f t="shared" si="3"/>
        <v>100128.75536480687</v>
      </c>
      <c r="F63" s="23">
        <f t="shared" si="4"/>
        <v>128.75536480687151</v>
      </c>
    </row>
    <row r="64" spans="1:6" x14ac:dyDescent="0.2">
      <c r="A64" s="11">
        <v>43728</v>
      </c>
      <c r="B64" s="16">
        <v>9.2720000000000002</v>
      </c>
      <c r="C64" s="22">
        <f t="shared" si="1"/>
        <v>-6.450248121733052E-3</v>
      </c>
      <c r="D64" s="12">
        <f t="shared" si="2"/>
        <v>11.753939134162023</v>
      </c>
      <c r="E64" s="23">
        <f t="shared" si="3"/>
        <v>99357.051007286747</v>
      </c>
      <c r="F64" s="23">
        <f t="shared" si="4"/>
        <v>-642.94899271325266</v>
      </c>
    </row>
    <row r="65" spans="1:6" x14ac:dyDescent="0.2">
      <c r="A65" s="11">
        <v>43731</v>
      </c>
      <c r="B65" s="16">
        <v>9.35</v>
      </c>
      <c r="C65" s="22">
        <f t="shared" si="1"/>
        <v>8.3772372631449651E-3</v>
      </c>
      <c r="D65" s="12">
        <f t="shared" si="2"/>
        <v>11.92951898188093</v>
      </c>
      <c r="E65" s="23">
        <f t="shared" si="3"/>
        <v>100841.24245038824</v>
      </c>
      <c r="F65" s="23">
        <f t="shared" si="4"/>
        <v>841.24245038823574</v>
      </c>
    </row>
    <row r="66" spans="1:6" x14ac:dyDescent="0.2">
      <c r="A66" s="11">
        <v>43732</v>
      </c>
      <c r="B66" s="16">
        <v>9.4359999999999999</v>
      </c>
      <c r="C66" s="22">
        <f t="shared" si="1"/>
        <v>9.1558182448330371E-3</v>
      </c>
      <c r="D66" s="12">
        <f t="shared" si="2"/>
        <v>11.938810695187167</v>
      </c>
      <c r="E66" s="23">
        <f t="shared" si="3"/>
        <v>100919.78609625668</v>
      </c>
      <c r="F66" s="23">
        <f t="shared" si="4"/>
        <v>919.78609625667741</v>
      </c>
    </row>
    <row r="67" spans="1:6" x14ac:dyDescent="0.2">
      <c r="A67" s="11">
        <v>43733</v>
      </c>
      <c r="B67" s="16">
        <v>9.3879999999999999</v>
      </c>
      <c r="C67" s="22">
        <f t="shared" si="1"/>
        <v>-5.0998835566514692E-3</v>
      </c>
      <c r="D67" s="12">
        <f t="shared" si="2"/>
        <v>11.769821958456975</v>
      </c>
      <c r="E67" s="23">
        <f t="shared" si="3"/>
        <v>99491.309877066553</v>
      </c>
      <c r="F67" s="23">
        <f t="shared" si="4"/>
        <v>-508.69012293344713</v>
      </c>
    </row>
    <row r="68" spans="1:6" x14ac:dyDescent="0.2">
      <c r="A68" s="11">
        <v>43734</v>
      </c>
      <c r="B68" s="16">
        <v>9.48</v>
      </c>
      <c r="C68" s="22">
        <f t="shared" si="1"/>
        <v>9.7520382781535204E-3</v>
      </c>
      <c r="D68" s="12">
        <f t="shared" si="2"/>
        <v>11.945930975713679</v>
      </c>
      <c r="E68" s="23">
        <f t="shared" si="3"/>
        <v>100979.97443544952</v>
      </c>
      <c r="F68" s="23">
        <f t="shared" si="4"/>
        <v>979.97443544951966</v>
      </c>
    </row>
    <row r="69" spans="1:6" x14ac:dyDescent="0.2">
      <c r="A69" s="11">
        <v>43735</v>
      </c>
      <c r="B69" s="16">
        <v>9.4179999999999993</v>
      </c>
      <c r="C69" s="22">
        <f t="shared" si="1"/>
        <v>-6.5615644455677084E-3</v>
      </c>
      <c r="D69" s="12">
        <f t="shared" si="2"/>
        <v>11.752630801687763</v>
      </c>
      <c r="E69" s="23">
        <f t="shared" si="3"/>
        <v>99345.991561181421</v>
      </c>
      <c r="F69" s="23">
        <f t="shared" si="4"/>
        <v>-654.00843881857872</v>
      </c>
    </row>
    <row r="70" spans="1:6" x14ac:dyDescent="0.2">
      <c r="A70" s="11">
        <v>43738</v>
      </c>
      <c r="B70" s="16">
        <v>9.5359999999999996</v>
      </c>
      <c r="C70" s="22">
        <f t="shared" si="1"/>
        <v>1.2451358501631168E-2</v>
      </c>
      <c r="D70" s="12">
        <f t="shared" si="2"/>
        <v>11.978220428965811</v>
      </c>
      <c r="E70" s="23">
        <f t="shared" si="3"/>
        <v>101252.91994053939</v>
      </c>
      <c r="F70" s="23">
        <f t="shared" si="4"/>
        <v>1252.9199405393883</v>
      </c>
    </row>
    <row r="71" spans="1:6" x14ac:dyDescent="0.2">
      <c r="A71" s="11">
        <v>43739</v>
      </c>
      <c r="B71" s="16">
        <v>9.42</v>
      </c>
      <c r="C71" s="22">
        <f t="shared" ref="C71:C134" si="5">LN(B71/B70)</f>
        <v>-1.2239021734722272E-2</v>
      </c>
      <c r="D71" s="12">
        <f t="shared" ref="D71:D134" si="6">$B$4*EXP(C71)</f>
        <v>11.686094798657718</v>
      </c>
      <c r="E71" s="23">
        <f t="shared" ref="E71:E134" si="7">D71*$B$3</f>
        <v>98783.557046979855</v>
      </c>
      <c r="F71" s="23">
        <f t="shared" ref="F71:F134" si="8">E71-$B$2</f>
        <v>-1216.4429530201451</v>
      </c>
    </row>
    <row r="72" spans="1:6" x14ac:dyDescent="0.2">
      <c r="A72" s="11">
        <v>43740</v>
      </c>
      <c r="B72" s="16">
        <v>9.31</v>
      </c>
      <c r="C72" s="22">
        <f t="shared" si="5"/>
        <v>-1.1745997299295874E-2</v>
      </c>
      <c r="D72" s="12">
        <f t="shared" si="6"/>
        <v>11.691857749469216</v>
      </c>
      <c r="E72" s="23">
        <f t="shared" si="7"/>
        <v>98832.271762208067</v>
      </c>
      <c r="F72" s="23">
        <f t="shared" si="8"/>
        <v>-1167.7282377919328</v>
      </c>
    </row>
    <row r="73" spans="1:6" x14ac:dyDescent="0.2">
      <c r="A73" s="11">
        <v>43741</v>
      </c>
      <c r="B73" s="16">
        <v>9.3000000000000007</v>
      </c>
      <c r="C73" s="22">
        <f t="shared" si="5"/>
        <v>-1.0746911297654092E-3</v>
      </c>
      <c r="D73" s="12">
        <f t="shared" si="6"/>
        <v>11.817293233082708</v>
      </c>
      <c r="E73" s="23">
        <f t="shared" si="7"/>
        <v>99892.588614393128</v>
      </c>
      <c r="F73" s="23">
        <f t="shared" si="8"/>
        <v>-107.4113856068725</v>
      </c>
    </row>
    <row r="74" spans="1:6" x14ac:dyDescent="0.2">
      <c r="A74" s="11">
        <v>43742</v>
      </c>
      <c r="B74" s="16">
        <v>9.3879999999999999</v>
      </c>
      <c r="C74" s="22">
        <f t="shared" si="5"/>
        <v>9.41787782956666E-3</v>
      </c>
      <c r="D74" s="12">
        <f t="shared" si="6"/>
        <v>11.941939784946234</v>
      </c>
      <c r="E74" s="23">
        <f t="shared" si="7"/>
        <v>100946.23655913975</v>
      </c>
      <c r="F74" s="23">
        <f t="shared" si="8"/>
        <v>946.23655913975381</v>
      </c>
    </row>
    <row r="75" spans="1:6" x14ac:dyDescent="0.2">
      <c r="A75" s="15">
        <v>43745</v>
      </c>
      <c r="B75" s="16">
        <v>9.4239999999999995</v>
      </c>
      <c r="C75" s="22">
        <f t="shared" si="5"/>
        <v>3.8273489204537891E-3</v>
      </c>
      <c r="D75" s="12">
        <f t="shared" si="6"/>
        <v>11.875364294844482</v>
      </c>
      <c r="E75" s="23">
        <f t="shared" si="7"/>
        <v>100383.4682573498</v>
      </c>
      <c r="F75" s="23">
        <f t="shared" si="8"/>
        <v>383.46825734979939</v>
      </c>
    </row>
    <row r="76" spans="1:6" x14ac:dyDescent="0.2">
      <c r="A76" s="15">
        <v>43746</v>
      </c>
      <c r="B76" s="16">
        <v>9.3320000000000007</v>
      </c>
      <c r="C76" s="22">
        <f t="shared" si="5"/>
        <v>-9.8102727500472536E-3</v>
      </c>
      <c r="D76" s="12">
        <f t="shared" si="6"/>
        <v>11.714511884550086</v>
      </c>
      <c r="E76" s="23">
        <f t="shared" si="7"/>
        <v>99023.769100169782</v>
      </c>
      <c r="F76" s="23">
        <f t="shared" si="8"/>
        <v>-976.23089983021782</v>
      </c>
    </row>
    <row r="77" spans="1:6" x14ac:dyDescent="0.2">
      <c r="A77" s="15">
        <v>43747</v>
      </c>
      <c r="B77" s="16">
        <v>9.3520000000000003</v>
      </c>
      <c r="C77" s="22">
        <f t="shared" si="5"/>
        <v>2.1408700105836754E-3</v>
      </c>
      <c r="D77" s="12">
        <f t="shared" si="6"/>
        <v>11.855353621945991</v>
      </c>
      <c r="E77" s="23">
        <f t="shared" si="7"/>
        <v>100214.31633090439</v>
      </c>
      <c r="F77" s="23">
        <f t="shared" si="8"/>
        <v>214.31633090438845</v>
      </c>
    </row>
    <row r="78" spans="1:6" x14ac:dyDescent="0.2">
      <c r="A78" s="15">
        <v>43748</v>
      </c>
      <c r="B78" s="16">
        <v>9.298</v>
      </c>
      <c r="C78" s="22">
        <f t="shared" si="5"/>
        <v>-5.7909009013743743E-3</v>
      </c>
      <c r="D78" s="12">
        <f t="shared" si="6"/>
        <v>11.761691616766466</v>
      </c>
      <c r="E78" s="23">
        <f t="shared" si="7"/>
        <v>99422.583404619319</v>
      </c>
      <c r="F78" s="23">
        <f t="shared" si="8"/>
        <v>-577.41659538068052</v>
      </c>
    </row>
    <row r="79" spans="1:6" x14ac:dyDescent="0.2">
      <c r="A79" s="15">
        <v>43749</v>
      </c>
      <c r="B79" s="16">
        <v>9.2140000000000004</v>
      </c>
      <c r="C79" s="22">
        <f t="shared" si="5"/>
        <v>-9.0752567546676637E-3</v>
      </c>
      <c r="D79" s="12">
        <f t="shared" si="6"/>
        <v>11.723125403312542</v>
      </c>
      <c r="E79" s="23">
        <f t="shared" si="7"/>
        <v>99096.579909658001</v>
      </c>
      <c r="F79" s="23">
        <f t="shared" si="8"/>
        <v>-903.42009034199873</v>
      </c>
    </row>
    <row r="80" spans="1:6" x14ac:dyDescent="0.2">
      <c r="A80" s="15">
        <v>43752</v>
      </c>
      <c r="B80" s="16">
        <v>9.2539999999999996</v>
      </c>
      <c r="C80" s="22">
        <f t="shared" si="5"/>
        <v>4.3318239710825653E-3</v>
      </c>
      <c r="D80" s="12">
        <f t="shared" si="6"/>
        <v>11.88135663121337</v>
      </c>
      <c r="E80" s="23">
        <f t="shared" si="7"/>
        <v>100434.12198827868</v>
      </c>
      <c r="F80" s="23">
        <f t="shared" si="8"/>
        <v>434.12198827868269</v>
      </c>
    </row>
    <row r="81" spans="1:6" x14ac:dyDescent="0.2">
      <c r="A81" s="15">
        <v>43753</v>
      </c>
      <c r="B81" s="16">
        <v>9.1560000000000006</v>
      </c>
      <c r="C81" s="22">
        <f t="shared" si="5"/>
        <v>-1.0646488394487464E-2</v>
      </c>
      <c r="D81" s="12">
        <f t="shared" si="6"/>
        <v>11.704720121028746</v>
      </c>
      <c r="E81" s="23">
        <f t="shared" si="7"/>
        <v>98940.998487140707</v>
      </c>
      <c r="F81" s="23">
        <f t="shared" si="8"/>
        <v>-1059.0015128592931</v>
      </c>
    </row>
    <row r="82" spans="1:6" x14ac:dyDescent="0.2">
      <c r="A82" s="15">
        <v>43754</v>
      </c>
      <c r="B82" s="16">
        <v>9.16</v>
      </c>
      <c r="C82" s="22">
        <f t="shared" si="5"/>
        <v>4.3677659571849558E-4</v>
      </c>
      <c r="D82" s="12">
        <f t="shared" si="6"/>
        <v>11.835168195718653</v>
      </c>
      <c r="E82" s="23">
        <f t="shared" si="7"/>
        <v>100043.68719965048</v>
      </c>
      <c r="F82" s="23">
        <f t="shared" si="8"/>
        <v>43.687199650477851</v>
      </c>
    </row>
    <row r="83" spans="1:6" x14ac:dyDescent="0.2">
      <c r="A83" s="15">
        <v>43755</v>
      </c>
      <c r="B83" s="16">
        <v>9.0939999999999994</v>
      </c>
      <c r="C83" s="22">
        <f t="shared" si="5"/>
        <v>-7.2313232832202047E-3</v>
      </c>
      <c r="D83" s="12">
        <f t="shared" si="6"/>
        <v>11.744762008733623</v>
      </c>
      <c r="E83" s="23">
        <f t="shared" si="7"/>
        <v>99279.475982532735</v>
      </c>
      <c r="F83" s="23">
        <f t="shared" si="8"/>
        <v>-720.52401746726537</v>
      </c>
    </row>
    <row r="84" spans="1:6" x14ac:dyDescent="0.2">
      <c r="A84" s="15">
        <v>43756</v>
      </c>
      <c r="B84" s="16">
        <v>9.1219999999999999</v>
      </c>
      <c r="C84" s="22">
        <f t="shared" si="5"/>
        <v>3.0742228866898766E-3</v>
      </c>
      <c r="D84" s="12">
        <f t="shared" si="6"/>
        <v>11.866424015834616</v>
      </c>
      <c r="E84" s="23">
        <f t="shared" si="7"/>
        <v>100307.89531559269</v>
      </c>
      <c r="F84" s="23">
        <f t="shared" si="8"/>
        <v>307.89531559268653</v>
      </c>
    </row>
    <row r="85" spans="1:6" x14ac:dyDescent="0.2">
      <c r="A85" s="15">
        <v>43759</v>
      </c>
      <c r="B85" s="16">
        <v>9.06</v>
      </c>
      <c r="C85" s="22">
        <f t="shared" si="5"/>
        <v>-6.8199582346206806E-3</v>
      </c>
      <c r="D85" s="12">
        <f t="shared" si="6"/>
        <v>11.74959438719579</v>
      </c>
      <c r="E85" s="23">
        <f t="shared" si="7"/>
        <v>99320.324490243351</v>
      </c>
      <c r="F85" s="23">
        <f t="shared" si="8"/>
        <v>-679.67550975664926</v>
      </c>
    </row>
    <row r="86" spans="1:6" x14ac:dyDescent="0.2">
      <c r="A86" s="15">
        <v>43760</v>
      </c>
      <c r="B86" s="16">
        <v>9.1059999999999999</v>
      </c>
      <c r="C86" s="22">
        <f t="shared" si="5"/>
        <v>5.0644168577022074E-3</v>
      </c>
      <c r="D86" s="12">
        <f t="shared" si="6"/>
        <v>11.890064017660043</v>
      </c>
      <c r="E86" s="23">
        <f t="shared" si="7"/>
        <v>100507.72626931565</v>
      </c>
      <c r="F86" s="23">
        <f t="shared" si="8"/>
        <v>507.72626931565173</v>
      </c>
    </row>
    <row r="87" spans="1:6" x14ac:dyDescent="0.2">
      <c r="A87" s="15">
        <v>43761</v>
      </c>
      <c r="B87" s="16">
        <v>9.1319999999999997</v>
      </c>
      <c r="C87" s="22">
        <f t="shared" si="5"/>
        <v>2.8511917549587976E-3</v>
      </c>
      <c r="D87" s="12">
        <f t="shared" si="6"/>
        <v>11.863777728969911</v>
      </c>
      <c r="E87" s="23">
        <f t="shared" si="7"/>
        <v>100285.52602679552</v>
      </c>
      <c r="F87" s="23">
        <f t="shared" si="8"/>
        <v>285.52602679551637</v>
      </c>
    </row>
    <row r="88" spans="1:6" x14ac:dyDescent="0.2">
      <c r="A88" s="15">
        <v>43762</v>
      </c>
      <c r="B88" s="16">
        <v>9.2040000000000006</v>
      </c>
      <c r="C88" s="22">
        <f t="shared" si="5"/>
        <v>7.8534435055705246E-3</v>
      </c>
      <c r="D88" s="12">
        <f t="shared" si="6"/>
        <v>11.923272010512486</v>
      </c>
      <c r="E88" s="23">
        <f t="shared" si="7"/>
        <v>100788.43626806834</v>
      </c>
      <c r="F88" s="23">
        <f t="shared" si="8"/>
        <v>788.43626806834072</v>
      </c>
    </row>
    <row r="89" spans="1:6" x14ac:dyDescent="0.2">
      <c r="A89" s="15">
        <v>43763</v>
      </c>
      <c r="B89" s="16">
        <v>9.2159999999999993</v>
      </c>
      <c r="C89" s="22">
        <f t="shared" si="5"/>
        <v>1.30293178041584E-3</v>
      </c>
      <c r="D89" s="12">
        <f t="shared" si="6"/>
        <v>11.845423728813557</v>
      </c>
      <c r="E89" s="23">
        <f t="shared" si="7"/>
        <v>100130.37809647976</v>
      </c>
      <c r="F89" s="23">
        <f t="shared" si="8"/>
        <v>130.37809647976246</v>
      </c>
    </row>
    <row r="90" spans="1:6" x14ac:dyDescent="0.2">
      <c r="A90" s="15">
        <v>43766</v>
      </c>
      <c r="B90" s="16">
        <v>9.1820000000000004</v>
      </c>
      <c r="C90" s="22">
        <f t="shared" si="5"/>
        <v>-3.6960581265050581E-3</v>
      </c>
      <c r="D90" s="12">
        <f t="shared" si="6"/>
        <v>11.786356336805556</v>
      </c>
      <c r="E90" s="23">
        <f t="shared" si="7"/>
        <v>99631.076388888876</v>
      </c>
      <c r="F90" s="23">
        <f t="shared" si="8"/>
        <v>-368.92361111112405</v>
      </c>
    </row>
    <row r="91" spans="1:6" x14ac:dyDescent="0.2">
      <c r="A91" s="15">
        <v>43767</v>
      </c>
      <c r="B91" s="16">
        <v>9.15</v>
      </c>
      <c r="C91" s="22">
        <f t="shared" si="5"/>
        <v>-3.4911665396003635E-3</v>
      </c>
      <c r="D91" s="12">
        <f t="shared" si="6"/>
        <v>11.78877150947506</v>
      </c>
      <c r="E91" s="23">
        <f t="shared" si="7"/>
        <v>99651.492049662367</v>
      </c>
      <c r="F91" s="23">
        <f t="shared" si="8"/>
        <v>-348.50795033763279</v>
      </c>
    </row>
    <row r="92" spans="1:6" x14ac:dyDescent="0.2">
      <c r="A92" s="15">
        <v>43768</v>
      </c>
      <c r="B92" s="16">
        <v>9.1280000000000001</v>
      </c>
      <c r="C92" s="22">
        <f t="shared" si="5"/>
        <v>-2.4072667276555052E-3</v>
      </c>
      <c r="D92" s="12">
        <f t="shared" si="6"/>
        <v>11.801556284153005</v>
      </c>
      <c r="E92" s="23">
        <f t="shared" si="7"/>
        <v>99759.562841530045</v>
      </c>
      <c r="F92" s="23">
        <f t="shared" si="8"/>
        <v>-240.43715846995474</v>
      </c>
    </row>
    <row r="93" spans="1:6" x14ac:dyDescent="0.2">
      <c r="A93" s="15">
        <v>43769</v>
      </c>
      <c r="B93" s="16">
        <v>9.2080000000000002</v>
      </c>
      <c r="C93" s="22">
        <f t="shared" si="5"/>
        <v>8.7260588598069861E-3</v>
      </c>
      <c r="D93" s="12">
        <f t="shared" si="6"/>
        <v>11.933680981595092</v>
      </c>
      <c r="E93" s="23">
        <f t="shared" si="7"/>
        <v>100876.42418930761</v>
      </c>
      <c r="F93" s="23">
        <f t="shared" si="8"/>
        <v>876.4241893076105</v>
      </c>
    </row>
    <row r="94" spans="1:6" x14ac:dyDescent="0.2">
      <c r="A94" s="15">
        <v>43770</v>
      </c>
      <c r="B94" s="16">
        <v>9.1760000000000002</v>
      </c>
      <c r="C94" s="22">
        <f t="shared" si="5"/>
        <v>-3.4812915925120026E-3</v>
      </c>
      <c r="D94" s="12">
        <f t="shared" si="6"/>
        <v>11.788887923544744</v>
      </c>
      <c r="E94" s="23">
        <f t="shared" si="7"/>
        <v>99652.476107732393</v>
      </c>
      <c r="F94" s="23">
        <f t="shared" si="8"/>
        <v>-347.52389226760715</v>
      </c>
    </row>
    <row r="95" spans="1:6" x14ac:dyDescent="0.2">
      <c r="A95" s="15">
        <v>43773</v>
      </c>
      <c r="B95" s="16">
        <v>9.1359999999999992</v>
      </c>
      <c r="C95" s="22">
        <f t="shared" si="5"/>
        <v>-4.36872691341526E-3</v>
      </c>
      <c r="D95" s="12">
        <f t="shared" si="6"/>
        <v>11.778430688753268</v>
      </c>
      <c r="E95" s="23">
        <f t="shared" si="7"/>
        <v>99564.080209241481</v>
      </c>
      <c r="F95" s="23">
        <f t="shared" si="8"/>
        <v>-435.9197907585185</v>
      </c>
    </row>
    <row r="96" spans="1:6" x14ac:dyDescent="0.2">
      <c r="A96" s="15">
        <v>43774</v>
      </c>
      <c r="B96" s="16">
        <v>9.0399999999999991</v>
      </c>
      <c r="C96" s="22">
        <f t="shared" si="5"/>
        <v>-1.0563478509569259E-2</v>
      </c>
      <c r="D96" s="12">
        <f t="shared" si="6"/>
        <v>11.70569176882662</v>
      </c>
      <c r="E96" s="23">
        <f t="shared" si="7"/>
        <v>98949.211908931684</v>
      </c>
      <c r="F96" s="23">
        <f t="shared" si="8"/>
        <v>-1050.7880910683161</v>
      </c>
    </row>
    <row r="97" spans="1:6" x14ac:dyDescent="0.2">
      <c r="A97" s="15">
        <v>43775</v>
      </c>
      <c r="B97" s="16">
        <v>9.048</v>
      </c>
      <c r="C97" s="22">
        <f t="shared" si="5"/>
        <v>8.845644097344031E-4</v>
      </c>
      <c r="D97" s="12">
        <f t="shared" si="6"/>
        <v>11.840469026548675</v>
      </c>
      <c r="E97" s="23">
        <f t="shared" si="7"/>
        <v>100088.49557522126</v>
      </c>
      <c r="F97" s="23">
        <f t="shared" si="8"/>
        <v>88.495575221255422</v>
      </c>
    </row>
    <row r="98" spans="1:6" x14ac:dyDescent="0.2">
      <c r="A98" s="15">
        <v>43776</v>
      </c>
      <c r="B98" s="16">
        <v>8.8759999999999994</v>
      </c>
      <c r="C98" s="22">
        <f t="shared" si="5"/>
        <v>-1.9192733743471913E-2</v>
      </c>
      <c r="D98" s="12">
        <f t="shared" si="6"/>
        <v>11.605114942528735</v>
      </c>
      <c r="E98" s="23">
        <f t="shared" si="7"/>
        <v>98099.027409372211</v>
      </c>
      <c r="F98" s="23">
        <f t="shared" si="8"/>
        <v>-1900.972590627789</v>
      </c>
    </row>
    <row r="99" spans="1:6" x14ac:dyDescent="0.2">
      <c r="A99" s="15">
        <v>43777</v>
      </c>
      <c r="B99" s="16">
        <v>8.968</v>
      </c>
      <c r="C99" s="22">
        <f t="shared" si="5"/>
        <v>1.0311680699511393E-2</v>
      </c>
      <c r="D99" s="12">
        <f t="shared" si="6"/>
        <v>11.95261829652997</v>
      </c>
      <c r="E99" s="23">
        <f t="shared" si="7"/>
        <v>101036.50292924741</v>
      </c>
      <c r="F99" s="23">
        <f t="shared" si="8"/>
        <v>1036.5029292474064</v>
      </c>
    </row>
    <row r="100" spans="1:6" x14ac:dyDescent="0.2">
      <c r="A100" s="15">
        <v>43780</v>
      </c>
      <c r="B100" s="16">
        <v>8.8979999999999997</v>
      </c>
      <c r="C100" s="22">
        <f t="shared" si="5"/>
        <v>-7.8361533860087755E-3</v>
      </c>
      <c r="D100" s="12">
        <f t="shared" si="6"/>
        <v>11.737660570918822</v>
      </c>
      <c r="E100" s="23">
        <f t="shared" si="7"/>
        <v>99219.446922390707</v>
      </c>
      <c r="F100" s="23">
        <f t="shared" si="8"/>
        <v>-780.55307760929281</v>
      </c>
    </row>
    <row r="101" spans="1:6" x14ac:dyDescent="0.2">
      <c r="A101" s="15">
        <v>43781</v>
      </c>
      <c r="B101" s="16">
        <v>8.8680000000000003</v>
      </c>
      <c r="C101" s="22">
        <f t="shared" si="5"/>
        <v>-3.3772406297849335E-3</v>
      </c>
      <c r="D101" s="12">
        <f t="shared" si="6"/>
        <v>11.790114632501687</v>
      </c>
      <c r="E101" s="23">
        <f t="shared" si="7"/>
        <v>99662.845583277143</v>
      </c>
      <c r="F101" s="23">
        <f t="shared" si="8"/>
        <v>-337.15441672285669</v>
      </c>
    </row>
    <row r="102" spans="1:6" x14ac:dyDescent="0.2">
      <c r="A102" s="13">
        <v>43782</v>
      </c>
      <c r="B102" s="16">
        <v>8.8360000000000003</v>
      </c>
      <c r="C102" s="22">
        <f t="shared" si="5"/>
        <v>-3.6150061961943121E-3</v>
      </c>
      <c r="D102" s="12">
        <f t="shared" si="6"/>
        <v>11.787311682453765</v>
      </c>
      <c r="E102" s="23">
        <f t="shared" si="7"/>
        <v>99639.152007216937</v>
      </c>
      <c r="F102" s="23">
        <f t="shared" si="8"/>
        <v>-360.84799278306309</v>
      </c>
    </row>
    <row r="103" spans="1:6" x14ac:dyDescent="0.2">
      <c r="A103" s="13">
        <v>43783</v>
      </c>
      <c r="B103" s="16">
        <v>8.8019999999999996</v>
      </c>
      <c r="C103" s="22">
        <f t="shared" si="5"/>
        <v>-3.8553171689711813E-3</v>
      </c>
      <c r="D103" s="12">
        <f t="shared" si="6"/>
        <v>11.784479402444545</v>
      </c>
      <c r="E103" s="23">
        <f t="shared" si="7"/>
        <v>99615.210502489805</v>
      </c>
      <c r="F103" s="23">
        <f t="shared" si="8"/>
        <v>-384.78949751019536</v>
      </c>
    </row>
    <row r="104" spans="1:6" x14ac:dyDescent="0.2">
      <c r="A104" s="13">
        <v>43784</v>
      </c>
      <c r="B104" s="16">
        <v>8.82</v>
      </c>
      <c r="C104" s="22">
        <f t="shared" si="5"/>
        <v>2.042901629800331E-3</v>
      </c>
      <c r="D104" s="12">
        <f t="shared" si="6"/>
        <v>11.854192229038855</v>
      </c>
      <c r="E104" s="23">
        <f t="shared" si="7"/>
        <v>100204.49897750511</v>
      </c>
      <c r="F104" s="23">
        <f t="shared" si="8"/>
        <v>204.49897750510718</v>
      </c>
    </row>
    <row r="105" spans="1:6" x14ac:dyDescent="0.2">
      <c r="A105" s="13">
        <v>43787</v>
      </c>
      <c r="B105" s="16">
        <v>8.93</v>
      </c>
      <c r="C105" s="22">
        <f t="shared" si="5"/>
        <v>1.2394524869707576E-2</v>
      </c>
      <c r="D105" s="12">
        <f t="shared" si="6"/>
        <v>11.97753968253968</v>
      </c>
      <c r="E105" s="23">
        <f t="shared" si="7"/>
        <v>101247.16553287979</v>
      </c>
      <c r="F105" s="23">
        <f t="shared" si="8"/>
        <v>1247.1655328797933</v>
      </c>
    </row>
    <row r="106" spans="1:6" x14ac:dyDescent="0.2">
      <c r="A106" s="13">
        <v>43788</v>
      </c>
      <c r="B106" s="16">
        <v>8.9139999999999997</v>
      </c>
      <c r="C106" s="22">
        <f t="shared" si="5"/>
        <v>-1.7933203640436563E-3</v>
      </c>
      <c r="D106" s="12">
        <f t="shared" si="6"/>
        <v>11.808804031354983</v>
      </c>
      <c r="E106" s="23">
        <f t="shared" si="7"/>
        <v>99820.828667413196</v>
      </c>
      <c r="F106" s="23">
        <f t="shared" si="8"/>
        <v>-179.17133258680406</v>
      </c>
    </row>
    <row r="107" spans="1:6" x14ac:dyDescent="0.2">
      <c r="A107" s="13">
        <v>43789</v>
      </c>
      <c r="B107" s="16">
        <v>8.8979999999999997</v>
      </c>
      <c r="C107" s="22">
        <f t="shared" si="5"/>
        <v>-1.7965421405140491E-3</v>
      </c>
      <c r="D107" s="12">
        <f t="shared" si="6"/>
        <v>11.808765986089298</v>
      </c>
      <c r="E107" s="23">
        <f t="shared" si="7"/>
        <v>99820.507067534214</v>
      </c>
      <c r="F107" s="23">
        <f t="shared" si="8"/>
        <v>-179.492932465786</v>
      </c>
    </row>
    <row r="108" spans="1:6" x14ac:dyDescent="0.2">
      <c r="A108" s="13">
        <v>43790</v>
      </c>
      <c r="B108" s="16">
        <v>8.8680000000000003</v>
      </c>
      <c r="C108" s="22">
        <f t="shared" si="5"/>
        <v>-3.3772406297849335E-3</v>
      </c>
      <c r="D108" s="12">
        <f t="shared" si="6"/>
        <v>11.790114632501687</v>
      </c>
      <c r="E108" s="23">
        <f t="shared" si="7"/>
        <v>99662.845583277143</v>
      </c>
      <c r="F108" s="23">
        <f t="shared" si="8"/>
        <v>-337.15441672285669</v>
      </c>
    </row>
    <row r="109" spans="1:6" x14ac:dyDescent="0.2">
      <c r="A109" s="13">
        <v>43791</v>
      </c>
      <c r="B109" s="16">
        <v>8.8740000000000006</v>
      </c>
      <c r="C109" s="22">
        <f t="shared" si="5"/>
        <v>6.7636120265276056E-4</v>
      </c>
      <c r="D109" s="12">
        <f t="shared" si="6"/>
        <v>11.838004059539919</v>
      </c>
      <c r="E109" s="23">
        <f t="shared" si="7"/>
        <v>100067.65899864682</v>
      </c>
      <c r="F109" s="23">
        <f t="shared" si="8"/>
        <v>67.658998646817054</v>
      </c>
    </row>
    <row r="110" spans="1:6" x14ac:dyDescent="0.2">
      <c r="A110" s="13">
        <v>43794</v>
      </c>
      <c r="B110" s="16">
        <v>8.8979999999999997</v>
      </c>
      <c r="C110" s="22">
        <f t="shared" si="5"/>
        <v>2.7008794271322408E-3</v>
      </c>
      <c r="D110" s="12">
        <f t="shared" si="6"/>
        <v>11.861994590939824</v>
      </c>
      <c r="E110" s="23">
        <f t="shared" si="7"/>
        <v>100270.45300878971</v>
      </c>
      <c r="F110" s="23">
        <f t="shared" si="8"/>
        <v>270.45300878971466</v>
      </c>
    </row>
    <row r="111" spans="1:6" x14ac:dyDescent="0.2">
      <c r="A111" s="13">
        <v>43795</v>
      </c>
      <c r="B111" s="16">
        <v>8.8960000000000008</v>
      </c>
      <c r="C111" s="22">
        <f t="shared" si="5"/>
        <v>-2.2479487562338836E-4</v>
      </c>
      <c r="D111" s="12">
        <f t="shared" si="6"/>
        <v>11.827340975500114</v>
      </c>
      <c r="E111" s="23">
        <f t="shared" si="7"/>
        <v>99977.523038885149</v>
      </c>
      <c r="F111" s="23">
        <f t="shared" si="8"/>
        <v>-22.476961114851292</v>
      </c>
    </row>
    <row r="112" spans="1:6" x14ac:dyDescent="0.2">
      <c r="A112" s="13">
        <v>43796</v>
      </c>
      <c r="B112" s="16">
        <v>8.9280000000000008</v>
      </c>
      <c r="C112" s="22">
        <f t="shared" si="5"/>
        <v>3.59066813072854E-3</v>
      </c>
      <c r="D112" s="12">
        <f t="shared" si="6"/>
        <v>11.872553956834532</v>
      </c>
      <c r="E112" s="23">
        <f t="shared" si="7"/>
        <v>100359.71223021581</v>
      </c>
      <c r="F112" s="23">
        <f t="shared" si="8"/>
        <v>359.71223021580954</v>
      </c>
    </row>
    <row r="113" spans="1:6" x14ac:dyDescent="0.2">
      <c r="A113" s="13">
        <v>43797</v>
      </c>
      <c r="B113" s="16">
        <v>8.9160000000000004</v>
      </c>
      <c r="C113" s="22">
        <f t="shared" si="5"/>
        <v>-1.3449901153326995E-3</v>
      </c>
      <c r="D113" s="12">
        <f t="shared" si="6"/>
        <v>11.814099462365592</v>
      </c>
      <c r="E113" s="23">
        <f t="shared" si="7"/>
        <v>99865.59139784945</v>
      </c>
      <c r="F113" s="23">
        <f t="shared" si="8"/>
        <v>-134.40860215055</v>
      </c>
    </row>
    <row r="114" spans="1:6" x14ac:dyDescent="0.2">
      <c r="A114" s="13">
        <v>43798</v>
      </c>
      <c r="B114" s="16">
        <v>8.9280000000000008</v>
      </c>
      <c r="C114" s="22">
        <f t="shared" si="5"/>
        <v>1.3449901153328341E-3</v>
      </c>
      <c r="D114" s="12">
        <f t="shared" si="6"/>
        <v>11.84592193808883</v>
      </c>
      <c r="E114" s="23">
        <f t="shared" si="7"/>
        <v>100134.58950201885</v>
      </c>
      <c r="F114" s="23">
        <f t="shared" si="8"/>
        <v>134.58950201884727</v>
      </c>
    </row>
    <row r="115" spans="1:6" x14ac:dyDescent="0.2">
      <c r="A115" s="13">
        <v>43801</v>
      </c>
      <c r="B115" s="16">
        <v>8.5939999999999994</v>
      </c>
      <c r="C115" s="22">
        <f t="shared" si="5"/>
        <v>-3.8128120286151972E-2</v>
      </c>
      <c r="D115" s="12">
        <f t="shared" si="6"/>
        <v>11.387435035842291</v>
      </c>
      <c r="E115" s="23">
        <f t="shared" si="7"/>
        <v>96258.960573476666</v>
      </c>
      <c r="F115" s="23">
        <f t="shared" si="8"/>
        <v>-3741.0394265233335</v>
      </c>
    </row>
    <row r="116" spans="1:6" x14ac:dyDescent="0.2">
      <c r="A116" s="15">
        <v>43802</v>
      </c>
      <c r="B116" s="16">
        <v>8.6</v>
      </c>
      <c r="C116" s="22">
        <f t="shared" si="5"/>
        <v>6.9791790665864209E-4</v>
      </c>
      <c r="D116" s="12">
        <f t="shared" si="6"/>
        <v>11.838259250639981</v>
      </c>
      <c r="E116" s="23">
        <f t="shared" si="7"/>
        <v>100069.81615080287</v>
      </c>
      <c r="F116" s="23">
        <f t="shared" si="8"/>
        <v>69.816150802871562</v>
      </c>
    </row>
    <row r="117" spans="1:6" x14ac:dyDescent="0.2">
      <c r="A117" s="15">
        <v>43803</v>
      </c>
      <c r="B117" s="16">
        <v>8.6720000000000006</v>
      </c>
      <c r="C117" s="22">
        <f t="shared" si="5"/>
        <v>8.3372414378285638E-3</v>
      </c>
      <c r="D117" s="12">
        <f t="shared" si="6"/>
        <v>11.929041860465119</v>
      </c>
      <c r="E117" s="23">
        <f t="shared" si="7"/>
        <v>100837.2093023256</v>
      </c>
      <c r="F117" s="23">
        <f t="shared" si="8"/>
        <v>837.20930232560204</v>
      </c>
    </row>
    <row r="118" spans="1:6" x14ac:dyDescent="0.2">
      <c r="A118" s="15">
        <v>43804</v>
      </c>
      <c r="B118" s="16">
        <v>8.6639999999999997</v>
      </c>
      <c r="C118" s="22">
        <f t="shared" si="5"/>
        <v>-9.2293499860106169E-4</v>
      </c>
      <c r="D118" s="12">
        <f t="shared" si="6"/>
        <v>11.819086715867156</v>
      </c>
      <c r="E118" s="23">
        <f t="shared" si="7"/>
        <v>99907.749077490749</v>
      </c>
      <c r="F118" s="23">
        <f t="shared" si="8"/>
        <v>-92.250922509250813</v>
      </c>
    </row>
    <row r="119" spans="1:6" x14ac:dyDescent="0.2">
      <c r="A119" s="15">
        <v>43805</v>
      </c>
      <c r="B119" s="16">
        <v>8.7720000000000002</v>
      </c>
      <c r="C119" s="22">
        <f t="shared" si="5"/>
        <v>1.2388320856952266E-2</v>
      </c>
      <c r="D119" s="12">
        <f t="shared" si="6"/>
        <v>11.977465373961218</v>
      </c>
      <c r="E119" s="23">
        <f t="shared" si="7"/>
        <v>101246.53739612187</v>
      </c>
      <c r="F119" s="23">
        <f t="shared" si="8"/>
        <v>1246.537396121872</v>
      </c>
    </row>
    <row r="120" spans="1:6" x14ac:dyDescent="0.2">
      <c r="A120" s="15">
        <v>43808</v>
      </c>
      <c r="B120" s="16">
        <v>8.7940000000000005</v>
      </c>
      <c r="C120" s="22">
        <f t="shared" si="5"/>
        <v>2.5048402029765804E-3</v>
      </c>
      <c r="D120" s="12">
        <f t="shared" si="6"/>
        <v>11.859669402644778</v>
      </c>
      <c r="E120" s="23">
        <f t="shared" si="7"/>
        <v>100250.79799361604</v>
      </c>
      <c r="F120" s="23">
        <f t="shared" si="8"/>
        <v>250.79799361604091</v>
      </c>
    </row>
    <row r="121" spans="1:6" x14ac:dyDescent="0.2">
      <c r="A121" s="15">
        <v>43809</v>
      </c>
      <c r="B121" s="16">
        <v>8.7919999999999998</v>
      </c>
      <c r="C121" s="22">
        <f t="shared" si="5"/>
        <v>-2.2745365729816654E-4</v>
      </c>
      <c r="D121" s="12">
        <f t="shared" si="6"/>
        <v>11.82730952922447</v>
      </c>
      <c r="E121" s="23">
        <f t="shared" si="7"/>
        <v>99977.257220832369</v>
      </c>
      <c r="F121" s="23">
        <f t="shared" si="8"/>
        <v>-22.742779167630943</v>
      </c>
    </row>
    <row r="122" spans="1:6" x14ac:dyDescent="0.2">
      <c r="A122" s="15">
        <v>43810</v>
      </c>
      <c r="B122" s="16">
        <v>8.9480000000000004</v>
      </c>
      <c r="C122" s="22">
        <f t="shared" si="5"/>
        <v>1.7587826526562947E-2</v>
      </c>
      <c r="D122" s="12">
        <f t="shared" si="6"/>
        <v>12.039904458598727</v>
      </c>
      <c r="E122" s="23">
        <f t="shared" si="7"/>
        <v>101774.34030937216</v>
      </c>
      <c r="F122" s="23">
        <f t="shared" si="8"/>
        <v>1774.3403093721572</v>
      </c>
    </row>
    <row r="123" spans="1:6" x14ac:dyDescent="0.2">
      <c r="A123" s="15">
        <v>43811</v>
      </c>
      <c r="B123" s="16">
        <v>8.91</v>
      </c>
      <c r="C123" s="22">
        <f t="shared" si="5"/>
        <v>-4.25580214516525E-3</v>
      </c>
      <c r="D123" s="12">
        <f t="shared" si="6"/>
        <v>11.779760840411265</v>
      </c>
      <c r="E123" s="23">
        <f t="shared" si="7"/>
        <v>99575.324094769778</v>
      </c>
      <c r="F123" s="23">
        <f t="shared" si="8"/>
        <v>-424.67590523022227</v>
      </c>
    </row>
    <row r="124" spans="1:6" x14ac:dyDescent="0.2">
      <c r="A124" s="15">
        <v>43812</v>
      </c>
      <c r="B124" s="16">
        <v>8.9979999999999993</v>
      </c>
      <c r="C124" s="22">
        <f t="shared" si="5"/>
        <v>9.8280889362624725E-3</v>
      </c>
      <c r="D124" s="12">
        <f t="shared" si="6"/>
        <v>11.946839506172838</v>
      </c>
      <c r="E124" s="23">
        <f t="shared" si="7"/>
        <v>100987.65432098763</v>
      </c>
      <c r="F124" s="23">
        <f t="shared" si="8"/>
        <v>987.6543209876254</v>
      </c>
    </row>
    <row r="125" spans="1:6" x14ac:dyDescent="0.2">
      <c r="A125" s="15">
        <v>43815</v>
      </c>
      <c r="B125" s="14">
        <v>9.08</v>
      </c>
      <c r="C125" s="22">
        <f t="shared" si="5"/>
        <v>9.0718621942213647E-3</v>
      </c>
      <c r="D125" s="12">
        <f t="shared" si="6"/>
        <v>11.937808401867082</v>
      </c>
      <c r="E125" s="23">
        <f t="shared" si="7"/>
        <v>100911.31362525006</v>
      </c>
      <c r="F125" s="23">
        <f t="shared" si="8"/>
        <v>911.31362525005534</v>
      </c>
    </row>
    <row r="126" spans="1:6" x14ac:dyDescent="0.2">
      <c r="A126" s="15">
        <v>43816</v>
      </c>
      <c r="B126" s="14">
        <v>9.1579999999999995</v>
      </c>
      <c r="C126" s="22">
        <f t="shared" si="5"/>
        <v>8.553621621701776E-3</v>
      </c>
      <c r="D126" s="12">
        <f t="shared" si="6"/>
        <v>11.931623348017622</v>
      </c>
      <c r="E126" s="23">
        <f t="shared" si="7"/>
        <v>100859.03083700441</v>
      </c>
      <c r="F126" s="23">
        <f t="shared" si="8"/>
        <v>859.03083700440766</v>
      </c>
    </row>
    <row r="127" spans="1:6" x14ac:dyDescent="0.2">
      <c r="A127" s="15">
        <v>43817</v>
      </c>
      <c r="B127" s="14">
        <v>9.1639999999999997</v>
      </c>
      <c r="C127" s="22">
        <f t="shared" si="5"/>
        <v>6.5495035634541971E-4</v>
      </c>
      <c r="D127" s="12">
        <f t="shared" si="6"/>
        <v>11.83775060056781</v>
      </c>
      <c r="E127" s="23">
        <f t="shared" si="7"/>
        <v>100065.51648831622</v>
      </c>
      <c r="F127" s="23">
        <f t="shared" si="8"/>
        <v>65.516488316221512</v>
      </c>
    </row>
    <row r="128" spans="1:6" x14ac:dyDescent="0.2">
      <c r="A128" s="15">
        <v>43818</v>
      </c>
      <c r="B128" s="14">
        <v>9.1199999999999992</v>
      </c>
      <c r="C128" s="22">
        <f t="shared" si="5"/>
        <v>-4.8129605050091125E-3</v>
      </c>
      <c r="D128" s="12">
        <f t="shared" si="6"/>
        <v>11.773199476211261</v>
      </c>
      <c r="E128" s="23">
        <f t="shared" si="7"/>
        <v>99519.860323003042</v>
      </c>
      <c r="F128" s="23">
        <f t="shared" si="8"/>
        <v>-480.13967699695786</v>
      </c>
    </row>
    <row r="129" spans="1:6" x14ac:dyDescent="0.2">
      <c r="A129" s="15">
        <v>43819</v>
      </c>
      <c r="B129" s="14">
        <v>9.2680000000000007</v>
      </c>
      <c r="C129" s="22">
        <f t="shared" si="5"/>
        <v>1.6097802483889857E-2</v>
      </c>
      <c r="D129" s="12">
        <f t="shared" si="6"/>
        <v>12.02197807017544</v>
      </c>
      <c r="E129" s="23">
        <f t="shared" si="7"/>
        <v>101622.80701754386</v>
      </c>
      <c r="F129" s="23">
        <f t="shared" si="8"/>
        <v>1622.8070175438625</v>
      </c>
    </row>
    <row r="130" spans="1:6" x14ac:dyDescent="0.2">
      <c r="A130" s="15">
        <v>43822</v>
      </c>
      <c r="B130" s="14">
        <v>9.2799999999999994</v>
      </c>
      <c r="C130" s="22">
        <f t="shared" si="5"/>
        <v>1.2939402279792801E-3</v>
      </c>
      <c r="D130" s="12">
        <f t="shared" si="6"/>
        <v>11.845317220543805</v>
      </c>
      <c r="E130" s="23">
        <f t="shared" si="7"/>
        <v>100129.47777298228</v>
      </c>
      <c r="F130" s="23">
        <f t="shared" si="8"/>
        <v>129.47777298228175</v>
      </c>
    </row>
    <row r="131" spans="1:6" x14ac:dyDescent="0.2">
      <c r="A131" s="15">
        <v>43823</v>
      </c>
      <c r="B131" s="14">
        <v>9.2460000000000004</v>
      </c>
      <c r="C131" s="22">
        <f t="shared" si="5"/>
        <v>-3.6705212320753402E-3</v>
      </c>
      <c r="D131" s="12">
        <f t="shared" si="6"/>
        <v>11.786657327586209</v>
      </c>
      <c r="E131" s="23">
        <f t="shared" si="7"/>
        <v>99633.620689655174</v>
      </c>
      <c r="F131" s="23">
        <f t="shared" si="8"/>
        <v>-366.37931034482608</v>
      </c>
    </row>
    <row r="132" spans="1:6" x14ac:dyDescent="0.2">
      <c r="A132" s="15">
        <v>43824</v>
      </c>
      <c r="B132" s="14">
        <v>9.2460000000000004</v>
      </c>
      <c r="C132" s="22">
        <f t="shared" si="5"/>
        <v>0</v>
      </c>
      <c r="D132" s="12">
        <f t="shared" si="6"/>
        <v>11.83</v>
      </c>
      <c r="E132" s="23">
        <f t="shared" si="7"/>
        <v>99999.999999999985</v>
      </c>
      <c r="F132" s="23">
        <f t="shared" si="8"/>
        <v>0</v>
      </c>
    </row>
    <row r="133" spans="1:6" x14ac:dyDescent="0.2">
      <c r="A133" s="15">
        <v>43825</v>
      </c>
      <c r="B133" s="14">
        <v>9.2460000000000004</v>
      </c>
      <c r="C133" s="22">
        <f t="shared" si="5"/>
        <v>0</v>
      </c>
      <c r="D133" s="12">
        <f t="shared" si="6"/>
        <v>11.83</v>
      </c>
      <c r="E133" s="23">
        <f t="shared" si="7"/>
        <v>99999.999999999985</v>
      </c>
      <c r="F133" s="23">
        <f t="shared" si="8"/>
        <v>0</v>
      </c>
    </row>
    <row r="134" spans="1:6" x14ac:dyDescent="0.2">
      <c r="A134" s="15">
        <v>43826</v>
      </c>
      <c r="B134" s="14">
        <v>9.3219999999999992</v>
      </c>
      <c r="C134" s="22">
        <f t="shared" si="5"/>
        <v>8.1861723845153226E-3</v>
      </c>
      <c r="D134" s="12">
        <f t="shared" si="6"/>
        <v>11.927239887518924</v>
      </c>
      <c r="E134" s="23">
        <f t="shared" si="7"/>
        <v>100821.97707116588</v>
      </c>
      <c r="F134" s="23">
        <f t="shared" si="8"/>
        <v>821.97707116587844</v>
      </c>
    </row>
    <row r="135" spans="1:6" x14ac:dyDescent="0.2">
      <c r="A135" s="15">
        <v>43829</v>
      </c>
      <c r="B135" s="14">
        <v>9.2840000000000007</v>
      </c>
      <c r="C135" s="22">
        <f t="shared" ref="C135:C198" si="9">LN(B135/B134)</f>
        <v>-4.0847095383584435E-3</v>
      </c>
      <c r="D135" s="12">
        <f t="shared" ref="D135:D198" si="10">$B$4*EXP(C135)</f>
        <v>11.78177644282343</v>
      </c>
      <c r="E135" s="23">
        <f t="shared" ref="E135:E198" si="11">D135*$B$3</f>
        <v>99592.362154044196</v>
      </c>
      <c r="F135" s="23">
        <f t="shared" ref="F135:F198" si="12">E135-$B$2</f>
        <v>-407.63784595580364</v>
      </c>
    </row>
    <row r="136" spans="1:6" x14ac:dyDescent="0.2">
      <c r="A136" s="15">
        <v>43830</v>
      </c>
      <c r="B136" s="14">
        <v>9.18</v>
      </c>
      <c r="C136" s="22">
        <f t="shared" si="9"/>
        <v>-1.1265283779791586E-2</v>
      </c>
      <c r="D136" s="12">
        <f t="shared" si="10"/>
        <v>11.697479534683325</v>
      </c>
      <c r="E136" s="23">
        <f t="shared" si="11"/>
        <v>98879.793192589379</v>
      </c>
      <c r="F136" s="23">
        <f t="shared" si="12"/>
        <v>-1120.206807410621</v>
      </c>
    </row>
    <row r="137" spans="1:6" x14ac:dyDescent="0.2">
      <c r="A137" s="15">
        <v>43831</v>
      </c>
      <c r="B137" s="14">
        <v>9.18</v>
      </c>
      <c r="C137" s="22">
        <f t="shared" si="9"/>
        <v>0</v>
      </c>
      <c r="D137" s="12">
        <f t="shared" si="10"/>
        <v>11.83</v>
      </c>
      <c r="E137" s="23">
        <f t="shared" si="11"/>
        <v>99999.999999999985</v>
      </c>
      <c r="F137" s="23">
        <f t="shared" si="12"/>
        <v>0</v>
      </c>
    </row>
    <row r="138" spans="1:6" x14ac:dyDescent="0.2">
      <c r="A138" s="15">
        <v>43832</v>
      </c>
      <c r="B138" s="14">
        <v>9.2200000000000006</v>
      </c>
      <c r="C138" s="22">
        <f t="shared" si="9"/>
        <v>4.3478329361034225E-3</v>
      </c>
      <c r="D138" s="12">
        <f t="shared" si="10"/>
        <v>11.881546840958606</v>
      </c>
      <c r="E138" s="23">
        <f t="shared" si="11"/>
        <v>100435.72984749454</v>
      </c>
      <c r="F138" s="23">
        <f t="shared" si="12"/>
        <v>435.7298474945419</v>
      </c>
    </row>
    <row r="139" spans="1:6" x14ac:dyDescent="0.2">
      <c r="A139" s="15">
        <v>43833</v>
      </c>
      <c r="B139" s="14">
        <v>9.1780000000000008</v>
      </c>
      <c r="C139" s="22">
        <f t="shared" si="9"/>
        <v>-4.5657215958607071E-3</v>
      </c>
      <c r="D139" s="12">
        <f t="shared" si="10"/>
        <v>11.776110629067245</v>
      </c>
      <c r="E139" s="23">
        <f t="shared" si="11"/>
        <v>99544.468546637741</v>
      </c>
      <c r="F139" s="23">
        <f t="shared" si="12"/>
        <v>-455.53145336225862</v>
      </c>
    </row>
    <row r="140" spans="1:6" x14ac:dyDescent="0.2">
      <c r="A140" s="15">
        <v>43836</v>
      </c>
      <c r="B140" s="14">
        <v>9.1319999999999997</v>
      </c>
      <c r="C140" s="22">
        <f t="shared" si="9"/>
        <v>-5.0245873050928152E-3</v>
      </c>
      <c r="D140" s="12">
        <f t="shared" si="10"/>
        <v>11.770708215297448</v>
      </c>
      <c r="E140" s="23">
        <f t="shared" si="11"/>
        <v>99498.801481804287</v>
      </c>
      <c r="F140" s="23">
        <f t="shared" si="12"/>
        <v>-501.1985181957134</v>
      </c>
    </row>
    <row r="141" spans="1:6" x14ac:dyDescent="0.2">
      <c r="A141" s="15">
        <v>43837</v>
      </c>
      <c r="B141" s="12">
        <v>8.9540000000000006</v>
      </c>
      <c r="C141" s="22">
        <f t="shared" si="9"/>
        <v>-1.9684368848775158E-2</v>
      </c>
      <c r="D141" s="12">
        <f t="shared" si="10"/>
        <v>11.599410862899695</v>
      </c>
      <c r="E141" s="23">
        <f t="shared" si="11"/>
        <v>98050.810337275529</v>
      </c>
      <c r="F141" s="23">
        <f t="shared" si="12"/>
        <v>-1949.1896627244714</v>
      </c>
    </row>
    <row r="142" spans="1:6" x14ac:dyDescent="0.2">
      <c r="A142" s="15">
        <v>43838</v>
      </c>
      <c r="B142" s="12">
        <v>8.984</v>
      </c>
      <c r="C142" s="22">
        <f t="shared" si="9"/>
        <v>3.3448576173680882E-3</v>
      </c>
      <c r="D142" s="12">
        <f t="shared" si="10"/>
        <v>11.869635916908642</v>
      </c>
      <c r="E142" s="23">
        <f t="shared" si="11"/>
        <v>100335.04578959121</v>
      </c>
      <c r="F142" s="23">
        <f t="shared" si="12"/>
        <v>335.04578959121136</v>
      </c>
    </row>
    <row r="143" spans="1:6" x14ac:dyDescent="0.2">
      <c r="A143" s="15">
        <v>43839</v>
      </c>
      <c r="B143" s="12">
        <v>8.83</v>
      </c>
      <c r="C143" s="22">
        <f t="shared" si="9"/>
        <v>-1.7290202820273413E-2</v>
      </c>
      <c r="D143" s="12">
        <f t="shared" si="10"/>
        <v>11.627215048975957</v>
      </c>
      <c r="E143" s="23">
        <f t="shared" si="11"/>
        <v>98285.841495992863</v>
      </c>
      <c r="F143" s="23">
        <f t="shared" si="12"/>
        <v>-1714.1585040071368</v>
      </c>
    </row>
    <row r="144" spans="1:6" x14ac:dyDescent="0.2">
      <c r="A144" s="15">
        <v>43840</v>
      </c>
      <c r="B144" s="12">
        <v>8.984</v>
      </c>
      <c r="C144" s="22">
        <f t="shared" si="9"/>
        <v>1.7290202820273347E-2</v>
      </c>
      <c r="D144" s="12">
        <f t="shared" si="10"/>
        <v>12.036321630804077</v>
      </c>
      <c r="E144" s="23">
        <f t="shared" si="11"/>
        <v>101744.05436013588</v>
      </c>
      <c r="F144" s="23">
        <f t="shared" si="12"/>
        <v>1744.0543601358804</v>
      </c>
    </row>
    <row r="145" spans="1:6" x14ac:dyDescent="0.2">
      <c r="A145" s="15">
        <v>43843</v>
      </c>
      <c r="B145" s="12">
        <v>9</v>
      </c>
      <c r="C145" s="22">
        <f t="shared" si="9"/>
        <v>1.7793599000773578E-3</v>
      </c>
      <c r="D145" s="12">
        <f t="shared" si="10"/>
        <v>11.85106856634016</v>
      </c>
      <c r="E145" s="23">
        <f t="shared" si="11"/>
        <v>100178.0943900267</v>
      </c>
      <c r="F145" s="23">
        <f t="shared" si="12"/>
        <v>178.09439002670115</v>
      </c>
    </row>
    <row r="146" spans="1:6" x14ac:dyDescent="0.2">
      <c r="A146" s="15">
        <v>43844</v>
      </c>
      <c r="B146" s="12">
        <v>9.032</v>
      </c>
      <c r="C146" s="22">
        <f t="shared" si="9"/>
        <v>3.5492495111414894E-3</v>
      </c>
      <c r="D146" s="12">
        <f t="shared" si="10"/>
        <v>11.872062222222223</v>
      </c>
      <c r="E146" s="23">
        <f t="shared" si="11"/>
        <v>100355.55555555555</v>
      </c>
      <c r="F146" s="23">
        <f t="shared" si="12"/>
        <v>355.55555555554747</v>
      </c>
    </row>
    <row r="147" spans="1:6" x14ac:dyDescent="0.2">
      <c r="A147" s="15">
        <v>43845</v>
      </c>
      <c r="B147" s="12">
        <v>9.2100000000000009</v>
      </c>
      <c r="C147" s="22">
        <f t="shared" si="9"/>
        <v>1.9516023419854568E-2</v>
      </c>
      <c r="D147" s="12">
        <f t="shared" si="10"/>
        <v>12.063142161204606</v>
      </c>
      <c r="E147" s="23">
        <f t="shared" si="11"/>
        <v>101970.77059344552</v>
      </c>
      <c r="F147" s="23">
        <f t="shared" si="12"/>
        <v>1970.7705934455153</v>
      </c>
    </row>
    <row r="148" spans="1:6" x14ac:dyDescent="0.2">
      <c r="A148" s="15">
        <v>43846</v>
      </c>
      <c r="B148" s="12">
        <v>9.3119999999999994</v>
      </c>
      <c r="C148" s="22">
        <f t="shared" si="9"/>
        <v>1.1014040721866404E-2</v>
      </c>
      <c r="D148" s="12">
        <f t="shared" si="10"/>
        <v>11.96101628664495</v>
      </c>
      <c r="E148" s="23">
        <f t="shared" si="11"/>
        <v>101107.4918566775</v>
      </c>
      <c r="F148" s="23">
        <f t="shared" si="12"/>
        <v>1107.4918566775013</v>
      </c>
    </row>
    <row r="149" spans="1:6" x14ac:dyDescent="0.2">
      <c r="A149" s="15">
        <v>43847</v>
      </c>
      <c r="B149" s="12">
        <v>9.4039999999999999</v>
      </c>
      <c r="C149" s="22">
        <f t="shared" si="9"/>
        <v>9.8312396887410333E-3</v>
      </c>
      <c r="D149" s="12">
        <f t="shared" si="10"/>
        <v>11.946877147766322</v>
      </c>
      <c r="E149" s="23">
        <f t="shared" si="11"/>
        <v>100987.97250859105</v>
      </c>
      <c r="F149" s="23">
        <f t="shared" si="12"/>
        <v>987.97250859104679</v>
      </c>
    </row>
    <row r="150" spans="1:6" x14ac:dyDescent="0.2">
      <c r="A150" s="15">
        <v>43850</v>
      </c>
      <c r="B150" s="12">
        <v>9.4499999999999993</v>
      </c>
      <c r="C150" s="22">
        <f t="shared" si="9"/>
        <v>4.8796108278282742E-3</v>
      </c>
      <c r="D150" s="12">
        <f t="shared" si="10"/>
        <v>11.88786686516376</v>
      </c>
      <c r="E150" s="23">
        <f t="shared" si="11"/>
        <v>100489.15355168012</v>
      </c>
      <c r="F150" s="23">
        <f t="shared" si="12"/>
        <v>489.1535516801232</v>
      </c>
    </row>
    <row r="151" spans="1:6" x14ac:dyDescent="0.2">
      <c r="A151" s="15">
        <v>43851</v>
      </c>
      <c r="B151" s="12">
        <v>9.4260000000000002</v>
      </c>
      <c r="C151" s="22">
        <f t="shared" si="9"/>
        <v>-2.5429130041121377E-3</v>
      </c>
      <c r="D151" s="12">
        <f t="shared" si="10"/>
        <v>11.799955555555558</v>
      </c>
      <c r="E151" s="23">
        <f t="shared" si="11"/>
        <v>99746.03174603176</v>
      </c>
      <c r="F151" s="23">
        <f t="shared" si="12"/>
        <v>-253.96825396823988</v>
      </c>
    </row>
    <row r="152" spans="1:6" x14ac:dyDescent="0.2">
      <c r="A152" s="15">
        <v>43852</v>
      </c>
      <c r="B152" s="18">
        <v>9.4559999999999995</v>
      </c>
      <c r="C152" s="22">
        <f t="shared" si="9"/>
        <v>3.177632162203123E-3</v>
      </c>
      <c r="D152" s="12">
        <f t="shared" si="10"/>
        <v>11.867651177593887</v>
      </c>
      <c r="E152" s="23">
        <f t="shared" si="11"/>
        <v>100318.26861871417</v>
      </c>
      <c r="F152" s="23">
        <f t="shared" si="12"/>
        <v>318.26861871416622</v>
      </c>
    </row>
    <row r="153" spans="1:6" x14ac:dyDescent="0.2">
      <c r="A153" s="15">
        <v>43853</v>
      </c>
      <c r="B153" s="18">
        <v>9.6679999999999993</v>
      </c>
      <c r="C153" s="22">
        <f t="shared" si="9"/>
        <v>2.2172002177494161E-2</v>
      </c>
      <c r="D153" s="12">
        <f t="shared" si="10"/>
        <v>12.095224196277496</v>
      </c>
      <c r="E153" s="23">
        <f t="shared" si="11"/>
        <v>102241.96277495769</v>
      </c>
      <c r="F153" s="23">
        <f t="shared" si="12"/>
        <v>2241.9627749576903</v>
      </c>
    </row>
    <row r="154" spans="1:6" x14ac:dyDescent="0.2">
      <c r="A154" s="15">
        <v>43854</v>
      </c>
      <c r="B154" s="18">
        <v>9.8859999999999992</v>
      </c>
      <c r="C154" s="22">
        <f t="shared" si="9"/>
        <v>2.2298152043531042E-2</v>
      </c>
      <c r="D154" s="12">
        <f t="shared" si="10"/>
        <v>12.09675010343401</v>
      </c>
      <c r="E154" s="23">
        <f t="shared" si="11"/>
        <v>102254.86139842781</v>
      </c>
      <c r="F154" s="23">
        <f t="shared" si="12"/>
        <v>2254.8613984278054</v>
      </c>
    </row>
    <row r="155" spans="1:6" x14ac:dyDescent="0.2">
      <c r="A155" s="15">
        <v>43857</v>
      </c>
      <c r="B155" s="18">
        <v>9.8040000000000003</v>
      </c>
      <c r="C155" s="22">
        <f t="shared" si="9"/>
        <v>-8.3291492189013442E-3</v>
      </c>
      <c r="D155" s="12">
        <f t="shared" si="10"/>
        <v>11.731875379324299</v>
      </c>
      <c r="E155" s="23">
        <f t="shared" si="11"/>
        <v>99170.544203924743</v>
      </c>
      <c r="F155" s="23">
        <f t="shared" si="12"/>
        <v>-829.45579607525724</v>
      </c>
    </row>
    <row r="156" spans="1:6" x14ac:dyDescent="0.2">
      <c r="A156" s="15">
        <v>43858</v>
      </c>
      <c r="B156" s="18">
        <v>9.8480000000000008</v>
      </c>
      <c r="C156" s="22">
        <f t="shared" si="9"/>
        <v>4.4779232162863924E-3</v>
      </c>
      <c r="D156" s="12">
        <f t="shared" si="10"/>
        <v>11.883092615259081</v>
      </c>
      <c r="E156" s="23">
        <f t="shared" si="11"/>
        <v>100448.79640962873</v>
      </c>
      <c r="F156" s="23">
        <f t="shared" si="12"/>
        <v>448.79640962873236</v>
      </c>
    </row>
    <row r="157" spans="1:6" x14ac:dyDescent="0.2">
      <c r="A157" s="15">
        <v>43859</v>
      </c>
      <c r="B157" s="18">
        <v>9.8699999999999992</v>
      </c>
      <c r="C157" s="22">
        <f t="shared" si="9"/>
        <v>2.2314645632377766E-3</v>
      </c>
      <c r="D157" s="12">
        <f t="shared" si="10"/>
        <v>11.856427701056051</v>
      </c>
      <c r="E157" s="23">
        <f t="shared" si="11"/>
        <v>100223.39561332249</v>
      </c>
      <c r="F157" s="23">
        <f t="shared" si="12"/>
        <v>223.39561332248559</v>
      </c>
    </row>
    <row r="158" spans="1:6" x14ac:dyDescent="0.2">
      <c r="A158" s="15">
        <v>43860</v>
      </c>
      <c r="B158" s="18">
        <v>9.9</v>
      </c>
      <c r="C158" s="22">
        <f t="shared" si="9"/>
        <v>3.0349036951541112E-3</v>
      </c>
      <c r="D158" s="12">
        <f t="shared" si="10"/>
        <v>11.865957446808512</v>
      </c>
      <c r="E158" s="23">
        <f t="shared" si="11"/>
        <v>100303.95136778115</v>
      </c>
      <c r="F158" s="23">
        <f t="shared" si="12"/>
        <v>303.95136778114829</v>
      </c>
    </row>
    <row r="159" spans="1:6" x14ac:dyDescent="0.2">
      <c r="A159" s="15">
        <v>43861</v>
      </c>
      <c r="B159" s="18">
        <v>9.8699999999999992</v>
      </c>
      <c r="C159" s="22">
        <f t="shared" si="9"/>
        <v>-3.0349036951541584E-3</v>
      </c>
      <c r="D159" s="12">
        <f t="shared" si="10"/>
        <v>11.794151515151514</v>
      </c>
      <c r="E159" s="23">
        <f t="shared" si="11"/>
        <v>99696.969696969682</v>
      </c>
      <c r="F159" s="23">
        <f t="shared" si="12"/>
        <v>-303.03030303031846</v>
      </c>
    </row>
    <row r="160" spans="1:6" x14ac:dyDescent="0.2">
      <c r="A160" s="15">
        <v>43864</v>
      </c>
      <c r="B160" s="18">
        <v>9.9019999999999992</v>
      </c>
      <c r="C160" s="22">
        <f t="shared" si="9"/>
        <v>3.2369034938410364E-3</v>
      </c>
      <c r="D160" s="12">
        <f t="shared" si="10"/>
        <v>11.868354609929078</v>
      </c>
      <c r="E160" s="23">
        <f t="shared" si="11"/>
        <v>100324.21479229988</v>
      </c>
      <c r="F160" s="23">
        <f t="shared" si="12"/>
        <v>324.21479229988472</v>
      </c>
    </row>
    <row r="161" spans="1:6" x14ac:dyDescent="0.2">
      <c r="A161" s="15">
        <v>43865</v>
      </c>
      <c r="B161" s="18">
        <v>9.9459999999999997</v>
      </c>
      <c r="C161" s="22">
        <f t="shared" si="9"/>
        <v>4.4337033533154973E-3</v>
      </c>
      <c r="D161" s="12">
        <f t="shared" si="10"/>
        <v>11.882567158149868</v>
      </c>
      <c r="E161" s="23">
        <f t="shared" si="11"/>
        <v>100444.35467582305</v>
      </c>
      <c r="F161" s="23">
        <f t="shared" si="12"/>
        <v>444.35467582305137</v>
      </c>
    </row>
    <row r="162" spans="1:6" x14ac:dyDescent="0.2">
      <c r="A162" s="15">
        <v>43866</v>
      </c>
      <c r="B162" s="18">
        <v>10.199999999999999</v>
      </c>
      <c r="C162" s="22">
        <f t="shared" si="9"/>
        <v>2.5217259997678567E-2</v>
      </c>
      <c r="D162" s="12">
        <f t="shared" si="10"/>
        <v>12.132113412427106</v>
      </c>
      <c r="E162" s="23">
        <f t="shared" si="11"/>
        <v>102553.79046853005</v>
      </c>
      <c r="F162" s="23">
        <f t="shared" si="12"/>
        <v>2553.7904685300455</v>
      </c>
    </row>
    <row r="163" spans="1:6" x14ac:dyDescent="0.2">
      <c r="A163" s="15">
        <v>43867</v>
      </c>
      <c r="B163" s="18">
        <v>10.38</v>
      </c>
      <c r="C163" s="22">
        <f t="shared" si="9"/>
        <v>1.7493157447517338E-2</v>
      </c>
      <c r="D163" s="12">
        <f t="shared" si="10"/>
        <v>12.038764705882356</v>
      </c>
      <c r="E163" s="23">
        <f t="shared" si="11"/>
        <v>101764.70588235295</v>
      </c>
      <c r="F163" s="23">
        <f t="shared" si="12"/>
        <v>1764.7058823529514</v>
      </c>
    </row>
    <row r="164" spans="1:6" x14ac:dyDescent="0.2">
      <c r="A164" s="15">
        <v>43868</v>
      </c>
      <c r="B164" s="18">
        <v>10.275</v>
      </c>
      <c r="C164" s="22">
        <f t="shared" si="9"/>
        <v>-1.0167117355444313E-2</v>
      </c>
      <c r="D164" s="12">
        <f t="shared" si="10"/>
        <v>11.710332369942195</v>
      </c>
      <c r="E164" s="23">
        <f t="shared" si="11"/>
        <v>98988.439306358356</v>
      </c>
      <c r="F164" s="23">
        <f t="shared" si="12"/>
        <v>-1011.5606936416443</v>
      </c>
    </row>
    <row r="165" spans="1:6" x14ac:dyDescent="0.2">
      <c r="A165" s="15">
        <v>43871</v>
      </c>
      <c r="B165" s="18">
        <v>10.38</v>
      </c>
      <c r="C165" s="22">
        <f t="shared" si="9"/>
        <v>1.0167117355444242E-2</v>
      </c>
      <c r="D165" s="12">
        <f t="shared" si="10"/>
        <v>11.950890510948906</v>
      </c>
      <c r="E165" s="23">
        <f t="shared" si="11"/>
        <v>101021.89781021897</v>
      </c>
      <c r="F165" s="23">
        <f t="shared" si="12"/>
        <v>1021.8978102189722</v>
      </c>
    </row>
    <row r="166" spans="1:6" x14ac:dyDescent="0.2">
      <c r="A166" s="15">
        <v>43872</v>
      </c>
      <c r="B166" s="18">
        <v>10.505000000000001</v>
      </c>
      <c r="C166" s="22">
        <f t="shared" si="9"/>
        <v>1.1970456559221104E-2</v>
      </c>
      <c r="D166" s="12">
        <f t="shared" si="10"/>
        <v>11.972461464354527</v>
      </c>
      <c r="E166" s="23">
        <f t="shared" si="11"/>
        <v>101204.23892100192</v>
      </c>
      <c r="F166" s="23">
        <f t="shared" si="12"/>
        <v>1204.2389210019173</v>
      </c>
    </row>
    <row r="167" spans="1:6" x14ac:dyDescent="0.2">
      <c r="A167" s="15">
        <v>43873</v>
      </c>
      <c r="B167" s="18">
        <v>10.43</v>
      </c>
      <c r="C167" s="22">
        <f t="shared" si="9"/>
        <v>-7.1650652842827145E-3</v>
      </c>
      <c r="D167" s="12">
        <f t="shared" si="10"/>
        <v>11.74554021894336</v>
      </c>
      <c r="E167" s="23">
        <f t="shared" si="11"/>
        <v>99286.05425987624</v>
      </c>
      <c r="F167" s="23">
        <f t="shared" si="12"/>
        <v>-713.94574012375961</v>
      </c>
    </row>
    <row r="168" spans="1:6" x14ac:dyDescent="0.2">
      <c r="A168" s="15">
        <v>43874</v>
      </c>
      <c r="B168" s="16">
        <v>10.59</v>
      </c>
      <c r="C168" s="22">
        <f t="shared" si="9"/>
        <v>1.5223890600634022E-2</v>
      </c>
      <c r="D168" s="12">
        <f t="shared" si="10"/>
        <v>12.011476510067114</v>
      </c>
      <c r="E168" s="23">
        <f t="shared" si="11"/>
        <v>101534.03643336528</v>
      </c>
      <c r="F168" s="23">
        <f t="shared" si="12"/>
        <v>1534.0364333652833</v>
      </c>
    </row>
    <row r="169" spans="1:6" x14ac:dyDescent="0.2">
      <c r="A169" s="15">
        <v>43875</v>
      </c>
      <c r="B169" s="16">
        <v>10.855</v>
      </c>
      <c r="C169" s="22">
        <f t="shared" si="9"/>
        <v>2.471564371694009E-2</v>
      </c>
      <c r="D169" s="12">
        <f t="shared" si="10"/>
        <v>12.126029272898961</v>
      </c>
      <c r="E169" s="23">
        <f t="shared" si="11"/>
        <v>102502.36071765816</v>
      </c>
      <c r="F169" s="23">
        <f t="shared" si="12"/>
        <v>2502.3607176581572</v>
      </c>
    </row>
    <row r="170" spans="1:6" x14ac:dyDescent="0.2">
      <c r="A170" s="15">
        <v>43878</v>
      </c>
      <c r="B170" s="16">
        <v>11.06</v>
      </c>
      <c r="C170" s="22">
        <f t="shared" si="9"/>
        <v>1.8709192763933496E-2</v>
      </c>
      <c r="D170" s="12">
        <f t="shared" si="10"/>
        <v>12.053413173652693</v>
      </c>
      <c r="E170" s="23">
        <f t="shared" si="11"/>
        <v>101888.53063104558</v>
      </c>
      <c r="F170" s="23">
        <f t="shared" si="12"/>
        <v>1888.530631045578</v>
      </c>
    </row>
    <row r="171" spans="1:6" x14ac:dyDescent="0.2">
      <c r="A171" s="15">
        <v>43879</v>
      </c>
      <c r="B171" s="16">
        <v>11.115</v>
      </c>
      <c r="C171" s="22">
        <f t="shared" si="9"/>
        <v>4.9605513219712185E-3</v>
      </c>
      <c r="D171" s="12">
        <f t="shared" si="10"/>
        <v>11.888829113924052</v>
      </c>
      <c r="E171" s="23">
        <f t="shared" si="11"/>
        <v>100497.28752260398</v>
      </c>
      <c r="F171" s="23">
        <f t="shared" si="12"/>
        <v>497.28752260397596</v>
      </c>
    </row>
    <row r="172" spans="1:6" x14ac:dyDescent="0.2">
      <c r="A172" s="15">
        <v>43880</v>
      </c>
      <c r="B172" s="16">
        <v>11.22</v>
      </c>
      <c r="C172" s="22">
        <f t="shared" si="9"/>
        <v>9.4023526783903345E-3</v>
      </c>
      <c r="D172" s="12">
        <f t="shared" si="10"/>
        <v>11.941754385964913</v>
      </c>
      <c r="E172" s="23">
        <f t="shared" si="11"/>
        <v>100944.66936572199</v>
      </c>
      <c r="F172" s="23">
        <f t="shared" si="12"/>
        <v>944.66936572198756</v>
      </c>
    </row>
    <row r="173" spans="1:6" x14ac:dyDescent="0.2">
      <c r="A173" s="15">
        <v>43881</v>
      </c>
      <c r="B173" s="16">
        <v>11.035</v>
      </c>
      <c r="C173" s="22">
        <f t="shared" si="9"/>
        <v>-1.6625860385850528E-2</v>
      </c>
      <c r="D173" s="12">
        <f t="shared" si="10"/>
        <v>11.634942067736185</v>
      </c>
      <c r="E173" s="23">
        <f t="shared" si="11"/>
        <v>98351.158645276286</v>
      </c>
      <c r="F173" s="23">
        <f t="shared" si="12"/>
        <v>-1648.8413547237142</v>
      </c>
    </row>
    <row r="174" spans="1:6" x14ac:dyDescent="0.2">
      <c r="A174" s="15">
        <v>43882</v>
      </c>
      <c r="B174" s="16">
        <v>11.18</v>
      </c>
      <c r="C174" s="22">
        <f t="shared" si="9"/>
        <v>1.3054428018253406E-2</v>
      </c>
      <c r="D174" s="12">
        <f t="shared" si="10"/>
        <v>11.98544630720435</v>
      </c>
      <c r="E174" s="23">
        <f t="shared" si="11"/>
        <v>101314.00090620751</v>
      </c>
      <c r="F174" s="23">
        <f t="shared" si="12"/>
        <v>1314.0009062075114</v>
      </c>
    </row>
    <row r="175" spans="1:6" x14ac:dyDescent="0.2">
      <c r="A175" s="15">
        <v>43885</v>
      </c>
      <c r="B175" s="16">
        <v>10.93</v>
      </c>
      <c r="C175" s="22">
        <f t="shared" si="9"/>
        <v>-2.2615165538505889E-2</v>
      </c>
      <c r="D175" s="12">
        <f t="shared" si="10"/>
        <v>11.56546511627907</v>
      </c>
      <c r="E175" s="23">
        <f t="shared" si="11"/>
        <v>97763.864042933797</v>
      </c>
      <c r="F175" s="23">
        <f t="shared" si="12"/>
        <v>-2236.1359570662025</v>
      </c>
    </row>
    <row r="176" spans="1:6" x14ac:dyDescent="0.2">
      <c r="A176" s="15">
        <v>43886</v>
      </c>
      <c r="B176" s="16">
        <v>10.66</v>
      </c>
      <c r="C176" s="22">
        <f t="shared" si="9"/>
        <v>-2.5012883450748674E-2</v>
      </c>
      <c r="D176" s="12">
        <f t="shared" si="10"/>
        <v>11.537767612076854</v>
      </c>
      <c r="E176" s="23">
        <f t="shared" si="11"/>
        <v>97529.734675205851</v>
      </c>
      <c r="F176" s="23">
        <f t="shared" si="12"/>
        <v>-2470.2653247941489</v>
      </c>
    </row>
    <row r="177" spans="1:6" x14ac:dyDescent="0.2">
      <c r="A177" s="15">
        <v>43887</v>
      </c>
      <c r="B177" s="16">
        <v>11.205</v>
      </c>
      <c r="C177" s="22">
        <f t="shared" si="9"/>
        <v>4.9861688515191786E-2</v>
      </c>
      <c r="D177" s="12">
        <f t="shared" si="10"/>
        <v>12.434817073170731</v>
      </c>
      <c r="E177" s="23">
        <f t="shared" si="11"/>
        <v>105112.57035647277</v>
      </c>
      <c r="F177" s="23">
        <f t="shared" si="12"/>
        <v>5112.5703564727737</v>
      </c>
    </row>
    <row r="178" spans="1:6" x14ac:dyDescent="0.2">
      <c r="A178" s="15">
        <v>43888</v>
      </c>
      <c r="B178" s="16">
        <v>10.77</v>
      </c>
      <c r="C178" s="22">
        <f t="shared" si="9"/>
        <v>-3.9595616084593166E-2</v>
      </c>
      <c r="D178" s="12">
        <f t="shared" si="10"/>
        <v>11.370736278447122</v>
      </c>
      <c r="E178" s="23">
        <f t="shared" si="11"/>
        <v>96117.804551539492</v>
      </c>
      <c r="F178" s="23">
        <f t="shared" si="12"/>
        <v>-3882.1954484605085</v>
      </c>
    </row>
    <row r="179" spans="1:6" x14ac:dyDescent="0.2">
      <c r="A179" s="15">
        <v>43889</v>
      </c>
      <c r="B179" s="16">
        <v>10.32</v>
      </c>
      <c r="C179" s="22">
        <f t="shared" si="9"/>
        <v>-4.2680731114880445E-2</v>
      </c>
      <c r="D179" s="12">
        <f t="shared" si="10"/>
        <v>11.335710306406686</v>
      </c>
      <c r="E179" s="23">
        <f t="shared" si="11"/>
        <v>95821.727019498605</v>
      </c>
      <c r="F179" s="23">
        <f t="shared" si="12"/>
        <v>-4178.2729805013951</v>
      </c>
    </row>
    <row r="180" spans="1:6" x14ac:dyDescent="0.2">
      <c r="A180" s="15">
        <v>43892</v>
      </c>
      <c r="B180" s="16">
        <v>10.725</v>
      </c>
      <c r="C180" s="22">
        <f t="shared" si="9"/>
        <v>3.8493704760663952E-2</v>
      </c>
      <c r="D180" s="12">
        <f t="shared" si="10"/>
        <v>12.294258720930232</v>
      </c>
      <c r="E180" s="23">
        <f t="shared" si="11"/>
        <v>103924.41860465115</v>
      </c>
      <c r="F180" s="23">
        <f t="shared" si="12"/>
        <v>3924.4186046511459</v>
      </c>
    </row>
    <row r="181" spans="1:6" x14ac:dyDescent="0.2">
      <c r="A181" s="15">
        <v>43893</v>
      </c>
      <c r="B181" s="16">
        <v>10.805</v>
      </c>
      <c r="C181" s="22">
        <f t="shared" si="9"/>
        <v>7.431525144768642E-3</v>
      </c>
      <c r="D181" s="12">
        <f t="shared" si="10"/>
        <v>11.918242424242424</v>
      </c>
      <c r="E181" s="23">
        <f t="shared" si="11"/>
        <v>100745.92074592072</v>
      </c>
      <c r="F181" s="23">
        <f t="shared" si="12"/>
        <v>745.92074592072458</v>
      </c>
    </row>
    <row r="182" spans="1:6" x14ac:dyDescent="0.2">
      <c r="A182" s="15">
        <v>43894</v>
      </c>
      <c r="B182" s="16">
        <v>11.195</v>
      </c>
      <c r="C182" s="22">
        <f t="shared" si="9"/>
        <v>3.5458260091868934E-2</v>
      </c>
      <c r="D182" s="12">
        <f t="shared" si="10"/>
        <v>12.256996760758909</v>
      </c>
      <c r="E182" s="23">
        <f t="shared" si="11"/>
        <v>103609.4400740398</v>
      </c>
      <c r="F182" s="23">
        <f t="shared" si="12"/>
        <v>3609.4400740397978</v>
      </c>
    </row>
    <row r="183" spans="1:6" x14ac:dyDescent="0.2">
      <c r="A183" s="15">
        <v>43895</v>
      </c>
      <c r="B183" s="16">
        <v>11.06</v>
      </c>
      <c r="C183" s="22">
        <f t="shared" si="9"/>
        <v>-1.2132253956529438E-2</v>
      </c>
      <c r="D183" s="12">
        <f t="shared" si="10"/>
        <v>11.687342563644483</v>
      </c>
      <c r="E183" s="23">
        <f t="shared" si="11"/>
        <v>98794.104510942372</v>
      </c>
      <c r="F183" s="23">
        <f t="shared" si="12"/>
        <v>-1205.8954890576279</v>
      </c>
    </row>
    <row r="184" spans="1:6" x14ac:dyDescent="0.2">
      <c r="A184" s="15">
        <v>43896</v>
      </c>
      <c r="B184" s="16">
        <v>10.595000000000001</v>
      </c>
      <c r="C184" s="22">
        <f t="shared" si="9"/>
        <v>-4.2952804373926366E-2</v>
      </c>
      <c r="D184" s="12">
        <f t="shared" si="10"/>
        <v>11.332626582278481</v>
      </c>
      <c r="E184" s="23">
        <f t="shared" si="11"/>
        <v>95795.660036166359</v>
      </c>
      <c r="F184" s="23">
        <f t="shared" si="12"/>
        <v>-4204.3399638336414</v>
      </c>
    </row>
    <row r="185" spans="1:6" x14ac:dyDescent="0.2">
      <c r="A185" s="15">
        <v>43899</v>
      </c>
      <c r="B185" s="16">
        <v>9.8919999999999995</v>
      </c>
      <c r="C185" s="22">
        <f t="shared" si="9"/>
        <v>-6.8655842061092764E-2</v>
      </c>
      <c r="D185" s="12">
        <f t="shared" si="10"/>
        <v>11.045055214723925</v>
      </c>
      <c r="E185" s="23">
        <f t="shared" si="11"/>
        <v>93364.794714487944</v>
      </c>
      <c r="F185" s="23">
        <f t="shared" si="12"/>
        <v>-6635.2052855120564</v>
      </c>
    </row>
    <row r="186" spans="1:6" x14ac:dyDescent="0.2">
      <c r="A186" s="15">
        <v>43900</v>
      </c>
      <c r="B186" s="16">
        <v>9.3360000000000003</v>
      </c>
      <c r="C186" s="22">
        <f t="shared" si="9"/>
        <v>-5.7848454674914784E-2</v>
      </c>
      <c r="D186" s="12">
        <f t="shared" si="10"/>
        <v>11.165070764253944</v>
      </c>
      <c r="E186" s="23">
        <f t="shared" si="11"/>
        <v>94379.296401132233</v>
      </c>
      <c r="F186" s="23">
        <f t="shared" si="12"/>
        <v>-5620.7035988677671</v>
      </c>
    </row>
    <row r="187" spans="1:6" x14ac:dyDescent="0.2">
      <c r="A187" s="15">
        <v>43901</v>
      </c>
      <c r="B187" s="16">
        <v>9.4860000000000007</v>
      </c>
      <c r="C187" s="22">
        <f t="shared" si="9"/>
        <v>1.5939132471135126E-2</v>
      </c>
      <c r="D187" s="12">
        <f t="shared" si="10"/>
        <v>12.020070694087403</v>
      </c>
      <c r="E187" s="23">
        <f t="shared" si="11"/>
        <v>101606.68380462723</v>
      </c>
      <c r="F187" s="23">
        <f t="shared" si="12"/>
        <v>1606.6838046272314</v>
      </c>
    </row>
    <row r="188" spans="1:6" x14ac:dyDescent="0.2">
      <c r="A188" s="15">
        <v>43902</v>
      </c>
      <c r="B188" s="16">
        <v>8.1519999999999992</v>
      </c>
      <c r="C188" s="22">
        <f t="shared" si="9"/>
        <v>-0.15155373153496646</v>
      </c>
      <c r="D188" s="12">
        <f t="shared" si="10"/>
        <v>10.166367278094032</v>
      </c>
      <c r="E188" s="23">
        <f t="shared" si="11"/>
        <v>85937.170567151581</v>
      </c>
      <c r="F188" s="23">
        <f t="shared" si="12"/>
        <v>-14062.829432848419</v>
      </c>
    </row>
    <row r="189" spans="1:6" x14ac:dyDescent="0.2">
      <c r="A189" s="15">
        <v>43903</v>
      </c>
      <c r="B189" s="16">
        <v>8.56</v>
      </c>
      <c r="C189" s="22">
        <f t="shared" si="9"/>
        <v>4.8836894233227124E-2</v>
      </c>
      <c r="D189" s="12">
        <f t="shared" si="10"/>
        <v>12.42208047105005</v>
      </c>
      <c r="E189" s="23">
        <f t="shared" si="11"/>
        <v>105004.90677134445</v>
      </c>
      <c r="F189" s="23">
        <f t="shared" si="12"/>
        <v>5004.9067713444529</v>
      </c>
    </row>
    <row r="190" spans="1:6" x14ac:dyDescent="0.2">
      <c r="A190" s="15">
        <v>43906</v>
      </c>
      <c r="B190" s="16">
        <v>8.2319999999999993</v>
      </c>
      <c r="C190" s="22">
        <f t="shared" si="9"/>
        <v>-3.9071191621902382E-2</v>
      </c>
      <c r="D190" s="12">
        <f t="shared" si="10"/>
        <v>11.376700934579437</v>
      </c>
      <c r="E190" s="23">
        <f t="shared" si="11"/>
        <v>96168.22429906539</v>
      </c>
      <c r="F190" s="23">
        <f t="shared" si="12"/>
        <v>-3831.7757009346096</v>
      </c>
    </row>
    <row r="191" spans="1:6" x14ac:dyDescent="0.2">
      <c r="A191" s="15">
        <v>43907</v>
      </c>
      <c r="B191" s="16">
        <v>9.0619999999999994</v>
      </c>
      <c r="C191" s="22">
        <f t="shared" si="9"/>
        <v>9.6060847713198033E-2</v>
      </c>
      <c r="D191" s="12">
        <f t="shared" si="10"/>
        <v>13.022772108843538</v>
      </c>
      <c r="E191" s="23">
        <f t="shared" si="11"/>
        <v>110082.60447035957</v>
      </c>
      <c r="F191" s="23">
        <f t="shared" si="12"/>
        <v>10082.604470359569</v>
      </c>
    </row>
    <row r="192" spans="1:6" x14ac:dyDescent="0.2">
      <c r="A192" s="15">
        <v>43908</v>
      </c>
      <c r="B192" s="16">
        <v>8.7140000000000004</v>
      </c>
      <c r="C192" s="22">
        <f t="shared" si="9"/>
        <v>-3.9158918549695922E-2</v>
      </c>
      <c r="D192" s="12">
        <f t="shared" si="10"/>
        <v>11.375702935334365</v>
      </c>
      <c r="E192" s="23">
        <f t="shared" si="11"/>
        <v>96159.788126241459</v>
      </c>
      <c r="F192" s="23">
        <f t="shared" si="12"/>
        <v>-3840.2118737585406</v>
      </c>
    </row>
    <row r="193" spans="1:6" x14ac:dyDescent="0.2">
      <c r="A193" s="15">
        <v>43909</v>
      </c>
      <c r="B193" s="16">
        <v>8.93</v>
      </c>
      <c r="C193" s="22">
        <f t="shared" si="9"/>
        <v>2.4485467193157293E-2</v>
      </c>
      <c r="D193" s="12">
        <f t="shared" si="10"/>
        <v>12.123238466834978</v>
      </c>
      <c r="E193" s="23">
        <f t="shared" si="11"/>
        <v>102478.769795731</v>
      </c>
      <c r="F193" s="23">
        <f t="shared" si="12"/>
        <v>2478.7697957310011</v>
      </c>
    </row>
    <row r="194" spans="1:6" x14ac:dyDescent="0.2">
      <c r="A194" s="15">
        <v>43910</v>
      </c>
      <c r="B194" s="16">
        <v>8.74</v>
      </c>
      <c r="C194" s="22">
        <f t="shared" si="9"/>
        <v>-2.1506205220963505E-2</v>
      </c>
      <c r="D194" s="12">
        <f t="shared" si="10"/>
        <v>11.578297872340427</v>
      </c>
      <c r="E194" s="23">
        <f t="shared" si="11"/>
        <v>97872.340425531918</v>
      </c>
      <c r="F194" s="23">
        <f t="shared" si="12"/>
        <v>-2127.6595744680817</v>
      </c>
    </row>
    <row r="195" spans="1:6" x14ac:dyDescent="0.2">
      <c r="A195" s="15">
        <v>43913</v>
      </c>
      <c r="B195" s="16">
        <v>8.3919999999999995</v>
      </c>
      <c r="C195" s="22">
        <f t="shared" si="9"/>
        <v>-4.0631318573448184E-2</v>
      </c>
      <c r="D195" s="12">
        <f t="shared" si="10"/>
        <v>11.358965675057206</v>
      </c>
      <c r="E195" s="23">
        <f t="shared" si="11"/>
        <v>96018.306636155583</v>
      </c>
      <c r="F195" s="23">
        <f t="shared" si="12"/>
        <v>-3981.693363844417</v>
      </c>
    </row>
    <row r="196" spans="1:6" x14ac:dyDescent="0.2">
      <c r="A196" s="15">
        <v>43914</v>
      </c>
      <c r="B196" s="16">
        <v>8.8079999999999998</v>
      </c>
      <c r="C196" s="22">
        <f t="shared" si="9"/>
        <v>4.8381528326382782E-2</v>
      </c>
      <c r="D196" s="12">
        <f t="shared" si="10"/>
        <v>12.416425166825547</v>
      </c>
      <c r="E196" s="23">
        <f t="shared" si="11"/>
        <v>104957.10200190656</v>
      </c>
      <c r="F196" s="23">
        <f t="shared" si="12"/>
        <v>4957.1020019065618</v>
      </c>
    </row>
    <row r="197" spans="1:6" x14ac:dyDescent="0.2">
      <c r="A197" s="15">
        <v>43915</v>
      </c>
      <c r="B197" s="16">
        <v>9.1259999999999994</v>
      </c>
      <c r="C197" s="22">
        <f t="shared" si="9"/>
        <v>3.546708308483186E-2</v>
      </c>
      <c r="D197" s="12">
        <f t="shared" si="10"/>
        <v>12.257104904632152</v>
      </c>
      <c r="E197" s="23">
        <f t="shared" si="11"/>
        <v>103610.35422343323</v>
      </c>
      <c r="F197" s="23">
        <f t="shared" si="12"/>
        <v>3610.3542234332272</v>
      </c>
    </row>
    <row r="198" spans="1:6" x14ac:dyDescent="0.2">
      <c r="A198" s="15">
        <v>43916</v>
      </c>
      <c r="B198" s="16">
        <v>9.1059999999999999</v>
      </c>
      <c r="C198" s="22">
        <f t="shared" si="9"/>
        <v>-2.1939455926203739E-3</v>
      </c>
      <c r="D198" s="12">
        <f t="shared" si="10"/>
        <v>11.804074074074075</v>
      </c>
      <c r="E198" s="23">
        <f t="shared" si="11"/>
        <v>99780.845934692086</v>
      </c>
      <c r="F198" s="23">
        <f t="shared" si="12"/>
        <v>-219.1540653079137</v>
      </c>
    </row>
    <row r="199" spans="1:6" x14ac:dyDescent="0.2">
      <c r="A199" s="15">
        <v>43917</v>
      </c>
      <c r="B199" s="16">
        <v>8.8260000000000005</v>
      </c>
      <c r="C199" s="22">
        <f t="shared" ref="C199:C262" si="13">LN(B199/B198)</f>
        <v>-3.1231626065234799E-2</v>
      </c>
      <c r="D199" s="12">
        <f t="shared" ref="D199:D262" si="14">$B$4*EXP(C199)</f>
        <v>11.466239841862508</v>
      </c>
      <c r="E199" s="23">
        <f t="shared" ref="E199:E262" si="15">D199*$B$3</f>
        <v>96925.104326817469</v>
      </c>
      <c r="F199" s="23">
        <f t="shared" ref="F199:F262" si="16">E199-$B$2</f>
        <v>-3074.895673182531</v>
      </c>
    </row>
    <row r="200" spans="1:6" x14ac:dyDescent="0.2">
      <c r="A200" s="15">
        <v>43920</v>
      </c>
      <c r="B200" s="16">
        <v>8.7100000000000009</v>
      </c>
      <c r="C200" s="22">
        <f t="shared" si="13"/>
        <v>-1.3230119982944023E-2</v>
      </c>
      <c r="D200" s="12">
        <f t="shared" si="14"/>
        <v>11.674518468162248</v>
      </c>
      <c r="E200" s="23">
        <f t="shared" si="15"/>
        <v>98685.701336958969</v>
      </c>
      <c r="F200" s="23">
        <f t="shared" si="16"/>
        <v>-1314.2986630410305</v>
      </c>
    </row>
    <row r="201" spans="1:6" x14ac:dyDescent="0.2">
      <c r="A201" s="15">
        <v>43921</v>
      </c>
      <c r="B201" s="16">
        <v>8.984</v>
      </c>
      <c r="C201" s="22">
        <f t="shared" si="13"/>
        <v>3.0973426571730488E-2</v>
      </c>
      <c r="D201" s="12">
        <f t="shared" si="14"/>
        <v>12.202149253731342</v>
      </c>
      <c r="E201" s="23">
        <f t="shared" si="15"/>
        <v>103145.80941446612</v>
      </c>
      <c r="F201" s="23">
        <f t="shared" si="16"/>
        <v>3145.8094144661154</v>
      </c>
    </row>
    <row r="202" spans="1:6" x14ac:dyDescent="0.2">
      <c r="A202" s="15">
        <v>43922</v>
      </c>
      <c r="B202" s="16">
        <v>8.77</v>
      </c>
      <c r="C202" s="22">
        <f t="shared" si="13"/>
        <v>-2.410841105205045E-2</v>
      </c>
      <c r="D202" s="12">
        <f t="shared" si="14"/>
        <v>11.548207925200355</v>
      </c>
      <c r="E202" s="23">
        <f t="shared" si="15"/>
        <v>97617.987533392676</v>
      </c>
      <c r="F202" s="23">
        <f t="shared" si="16"/>
        <v>-2382.0124666073243</v>
      </c>
    </row>
    <row r="203" spans="1:6" x14ac:dyDescent="0.2">
      <c r="A203" s="15">
        <v>43923</v>
      </c>
      <c r="B203" s="16">
        <v>8.7880000000000003</v>
      </c>
      <c r="C203" s="22">
        <f t="shared" si="13"/>
        <v>2.0503481382721993E-3</v>
      </c>
      <c r="D203" s="12">
        <f t="shared" si="14"/>
        <v>11.854280501710377</v>
      </c>
      <c r="E203" s="23">
        <f t="shared" si="15"/>
        <v>100205.24515393387</v>
      </c>
      <c r="F203" s="23">
        <f t="shared" si="16"/>
        <v>205.24515393386537</v>
      </c>
    </row>
    <row r="204" spans="1:6" x14ac:dyDescent="0.2">
      <c r="A204" s="15">
        <v>43924</v>
      </c>
      <c r="B204" s="16">
        <v>9.0500000000000007</v>
      </c>
      <c r="C204" s="22">
        <f t="shared" si="13"/>
        <v>2.9377603189470934E-2</v>
      </c>
      <c r="D204" s="12">
        <f t="shared" si="14"/>
        <v>12.182692307692307</v>
      </c>
      <c r="E204" s="23">
        <f t="shared" si="15"/>
        <v>102981.33818843876</v>
      </c>
      <c r="F204" s="23">
        <f t="shared" si="16"/>
        <v>2981.3381884387636</v>
      </c>
    </row>
    <row r="205" spans="1:6" x14ac:dyDescent="0.2">
      <c r="A205" s="15">
        <v>43927</v>
      </c>
      <c r="B205" s="16">
        <v>9.0860000000000003</v>
      </c>
      <c r="C205" s="22">
        <f t="shared" si="13"/>
        <v>3.9700096253766524E-3</v>
      </c>
      <c r="D205" s="12">
        <f t="shared" si="14"/>
        <v>11.877058563535909</v>
      </c>
      <c r="E205" s="23">
        <f t="shared" si="15"/>
        <v>100397.7900552486</v>
      </c>
      <c r="F205" s="23">
        <f t="shared" si="16"/>
        <v>397.79005524859531</v>
      </c>
    </row>
    <row r="206" spans="1:6" x14ac:dyDescent="0.2">
      <c r="A206" s="15">
        <v>43928</v>
      </c>
      <c r="B206" s="16">
        <v>9.0459999999999994</v>
      </c>
      <c r="C206" s="22">
        <f t="shared" si="13"/>
        <v>-4.4120962815602013E-3</v>
      </c>
      <c r="D206" s="12">
        <f t="shared" si="14"/>
        <v>11.777919876733435</v>
      </c>
      <c r="E206" s="23">
        <f t="shared" si="15"/>
        <v>99559.762271626663</v>
      </c>
      <c r="F206" s="23">
        <f t="shared" si="16"/>
        <v>-440.23772837333672</v>
      </c>
    </row>
    <row r="207" spans="1:6" x14ac:dyDescent="0.2">
      <c r="A207" s="15">
        <v>43929</v>
      </c>
      <c r="B207" s="16">
        <v>8.9220000000000006</v>
      </c>
      <c r="C207" s="22">
        <f t="shared" si="13"/>
        <v>-1.3802534349578234E-2</v>
      </c>
      <c r="D207" s="12">
        <f t="shared" si="14"/>
        <v>11.667837718328546</v>
      </c>
      <c r="E207" s="23">
        <f t="shared" si="15"/>
        <v>98629.228388237912</v>
      </c>
      <c r="F207" s="23">
        <f t="shared" si="16"/>
        <v>-1370.7716117620876</v>
      </c>
    </row>
    <row r="208" spans="1:6" x14ac:dyDescent="0.2">
      <c r="A208" s="15">
        <v>43930</v>
      </c>
      <c r="B208" s="16">
        <v>9.1080000000000005</v>
      </c>
      <c r="C208" s="22">
        <f t="shared" si="13"/>
        <v>2.063301149542008E-2</v>
      </c>
      <c r="D208" s="12">
        <f t="shared" si="14"/>
        <v>12.076624075319435</v>
      </c>
      <c r="E208" s="23">
        <f t="shared" si="15"/>
        <v>102084.73436449225</v>
      </c>
      <c r="F208" s="23">
        <f t="shared" si="16"/>
        <v>2084.7343644922512</v>
      </c>
    </row>
    <row r="209" spans="1:6" x14ac:dyDescent="0.2">
      <c r="A209" s="15">
        <v>43931</v>
      </c>
      <c r="B209" s="16">
        <v>9.1080000000000005</v>
      </c>
      <c r="C209" s="22">
        <f t="shared" si="13"/>
        <v>0</v>
      </c>
      <c r="D209" s="12">
        <f t="shared" si="14"/>
        <v>11.83</v>
      </c>
      <c r="E209" s="23">
        <f t="shared" si="15"/>
        <v>99999.999999999985</v>
      </c>
      <c r="F209" s="23">
        <f t="shared" si="16"/>
        <v>0</v>
      </c>
    </row>
    <row r="210" spans="1:6" x14ac:dyDescent="0.2">
      <c r="A210" s="15">
        <v>43934</v>
      </c>
      <c r="B210" s="16">
        <v>9.1080000000000005</v>
      </c>
      <c r="C210" s="22">
        <f t="shared" si="13"/>
        <v>0</v>
      </c>
      <c r="D210" s="12">
        <f t="shared" si="14"/>
        <v>11.83</v>
      </c>
      <c r="E210" s="23">
        <f t="shared" si="15"/>
        <v>99999.999999999985</v>
      </c>
      <c r="F210" s="23">
        <f t="shared" si="16"/>
        <v>0</v>
      </c>
    </row>
    <row r="211" spans="1:6" x14ac:dyDescent="0.2">
      <c r="A211" s="15">
        <v>43935</v>
      </c>
      <c r="B211" s="16">
        <v>9.0839999999999996</v>
      </c>
      <c r="C211" s="22">
        <f t="shared" si="13"/>
        <v>-2.6385239581812833E-3</v>
      </c>
      <c r="D211" s="12">
        <f t="shared" si="14"/>
        <v>11.798827404479576</v>
      </c>
      <c r="E211" s="23">
        <f t="shared" si="15"/>
        <v>99736.495388669267</v>
      </c>
      <c r="F211" s="23">
        <f t="shared" si="16"/>
        <v>-263.50461133073259</v>
      </c>
    </row>
    <row r="212" spans="1:6" x14ac:dyDescent="0.2">
      <c r="A212" s="15">
        <v>43936</v>
      </c>
      <c r="B212" s="16">
        <v>8.9</v>
      </c>
      <c r="C212" s="22">
        <f t="shared" si="13"/>
        <v>-2.0463347505217847E-2</v>
      </c>
      <c r="D212" s="12">
        <f t="shared" si="14"/>
        <v>11.59037868780273</v>
      </c>
      <c r="E212" s="23">
        <f t="shared" si="15"/>
        <v>97974.460590048431</v>
      </c>
      <c r="F212" s="23">
        <f t="shared" si="16"/>
        <v>-2025.5394099515688</v>
      </c>
    </row>
    <row r="213" spans="1:6" x14ac:dyDescent="0.2">
      <c r="A213" s="15">
        <v>43937</v>
      </c>
      <c r="B213" s="16">
        <v>8.8919999999999995</v>
      </c>
      <c r="C213" s="22">
        <f t="shared" si="13"/>
        <v>-8.992806361441131E-4</v>
      </c>
      <c r="D213" s="12">
        <f t="shared" si="14"/>
        <v>11.819366292134831</v>
      </c>
      <c r="E213" s="23">
        <f t="shared" si="15"/>
        <v>99910.112359550549</v>
      </c>
      <c r="F213" s="23">
        <f t="shared" si="16"/>
        <v>-89.887640449451283</v>
      </c>
    </row>
    <row r="214" spans="1:6" x14ac:dyDescent="0.2">
      <c r="A214" s="15">
        <v>43938</v>
      </c>
      <c r="B214" s="16">
        <v>8.984</v>
      </c>
      <c r="C214" s="22">
        <f t="shared" si="13"/>
        <v>1.0293221334191898E-2</v>
      </c>
      <c r="D214" s="12">
        <f t="shared" si="14"/>
        <v>11.952397660818713</v>
      </c>
      <c r="E214" s="23">
        <f t="shared" si="15"/>
        <v>101034.63787674313</v>
      </c>
      <c r="F214" s="23">
        <f t="shared" si="16"/>
        <v>1034.6378767431306</v>
      </c>
    </row>
    <row r="215" spans="1:6" x14ac:dyDescent="0.2">
      <c r="A215" s="15">
        <v>43941</v>
      </c>
      <c r="B215" s="16">
        <v>8.9860000000000007</v>
      </c>
      <c r="C215" s="22">
        <f t="shared" si="13"/>
        <v>2.2259321182629258E-4</v>
      </c>
      <c r="D215" s="12">
        <f t="shared" si="14"/>
        <v>11.832633570792522</v>
      </c>
      <c r="E215" s="23">
        <f t="shared" si="15"/>
        <v>100022.26179875334</v>
      </c>
      <c r="F215" s="23">
        <f t="shared" si="16"/>
        <v>22.26179875334492</v>
      </c>
    </row>
    <row r="216" spans="1:6" x14ac:dyDescent="0.2">
      <c r="A216" s="15">
        <v>43942</v>
      </c>
      <c r="B216" s="16">
        <v>8.7439999999999998</v>
      </c>
      <c r="C216" s="22">
        <f t="shared" si="13"/>
        <v>-2.7300059773730831E-2</v>
      </c>
      <c r="D216" s="12">
        <f t="shared" si="14"/>
        <v>11.511408858223904</v>
      </c>
      <c r="E216" s="23">
        <f t="shared" si="15"/>
        <v>97306.921878477617</v>
      </c>
      <c r="F216" s="23">
        <f t="shared" si="16"/>
        <v>-2693.0781215223833</v>
      </c>
    </row>
    <row r="217" spans="1:6" x14ac:dyDescent="0.2">
      <c r="A217" s="15">
        <v>43943</v>
      </c>
      <c r="B217" s="16">
        <v>8.9939999999999998</v>
      </c>
      <c r="C217" s="22">
        <f t="shared" si="13"/>
        <v>2.8189937474278212E-2</v>
      </c>
      <c r="D217" s="12">
        <f t="shared" si="14"/>
        <v>12.168231930466606</v>
      </c>
      <c r="E217" s="23">
        <f t="shared" si="15"/>
        <v>102859.1033851784</v>
      </c>
      <c r="F217" s="23">
        <f t="shared" si="16"/>
        <v>2859.1033851784014</v>
      </c>
    </row>
    <row r="218" spans="1:6" x14ac:dyDescent="0.2">
      <c r="A218" s="15">
        <v>43944</v>
      </c>
      <c r="B218" s="16">
        <v>8.85</v>
      </c>
      <c r="C218" s="22">
        <f t="shared" si="13"/>
        <v>-1.614022932867757E-2</v>
      </c>
      <c r="D218" s="12">
        <f t="shared" si="14"/>
        <v>11.640593729152767</v>
      </c>
      <c r="E218" s="23">
        <f t="shared" si="15"/>
        <v>98398.932621747808</v>
      </c>
      <c r="F218" s="23">
        <f t="shared" si="16"/>
        <v>-1601.0673782521917</v>
      </c>
    </row>
    <row r="219" spans="1:6" x14ac:dyDescent="0.2">
      <c r="A219" s="15">
        <v>43945</v>
      </c>
      <c r="B219" s="16">
        <v>8.7259999999999991</v>
      </c>
      <c r="C219" s="22">
        <f t="shared" si="13"/>
        <v>-1.4110384318420363E-2</v>
      </c>
      <c r="D219" s="12">
        <f t="shared" si="14"/>
        <v>11.664246327683616</v>
      </c>
      <c r="E219" s="23">
        <f t="shared" si="15"/>
        <v>98598.870056497166</v>
      </c>
      <c r="F219" s="23">
        <f t="shared" si="16"/>
        <v>-1401.1299435028341</v>
      </c>
    </row>
    <row r="220" spans="1:6" x14ac:dyDescent="0.2">
      <c r="A220" s="15">
        <v>43948</v>
      </c>
      <c r="B220" s="16">
        <v>8.9079999999999995</v>
      </c>
      <c r="C220" s="22">
        <f t="shared" si="13"/>
        <v>2.0642674693703286E-2</v>
      </c>
      <c r="D220" s="12">
        <f t="shared" si="14"/>
        <v>12.07674077469631</v>
      </c>
      <c r="E220" s="23">
        <f t="shared" si="15"/>
        <v>102085.72083428832</v>
      </c>
      <c r="F220" s="23">
        <f t="shared" si="16"/>
        <v>2085.7208342883241</v>
      </c>
    </row>
    <row r="221" spans="1:6" x14ac:dyDescent="0.2">
      <c r="A221" s="15">
        <v>43949</v>
      </c>
      <c r="B221" s="16">
        <v>9.0760000000000005</v>
      </c>
      <c r="C221" s="22">
        <f t="shared" si="13"/>
        <v>1.8683817522474222E-2</v>
      </c>
      <c r="D221" s="12">
        <f t="shared" si="14"/>
        <v>12.053107319263585</v>
      </c>
      <c r="E221" s="23">
        <f t="shared" si="15"/>
        <v>101885.94521778177</v>
      </c>
      <c r="F221" s="23">
        <f t="shared" si="16"/>
        <v>1885.945217781773</v>
      </c>
    </row>
    <row r="222" spans="1:6" x14ac:dyDescent="0.2">
      <c r="A222" s="15">
        <v>43950</v>
      </c>
      <c r="B222" s="16">
        <v>9.3480000000000008</v>
      </c>
      <c r="C222" s="22">
        <f t="shared" si="13"/>
        <v>2.9528849759016252E-2</v>
      </c>
      <c r="D222" s="12">
        <f t="shared" si="14"/>
        <v>12.184535037461437</v>
      </c>
      <c r="E222" s="23">
        <f t="shared" si="15"/>
        <v>102996.91494050242</v>
      </c>
      <c r="F222" s="23">
        <f t="shared" si="16"/>
        <v>2996.9149405024218</v>
      </c>
    </row>
    <row r="223" spans="1:6" x14ac:dyDescent="0.2">
      <c r="A223" s="15">
        <v>43951</v>
      </c>
      <c r="B223" s="16">
        <v>9.14</v>
      </c>
      <c r="C223" s="22">
        <f t="shared" si="13"/>
        <v>-2.2502031210552886E-2</v>
      </c>
      <c r="D223" s="12">
        <f t="shared" si="14"/>
        <v>11.566773641420625</v>
      </c>
      <c r="E223" s="23">
        <f t="shared" si="15"/>
        <v>97774.925117672217</v>
      </c>
      <c r="F223" s="23">
        <f t="shared" si="16"/>
        <v>-2225.0748823277827</v>
      </c>
    </row>
    <row r="224" spans="1:6" x14ac:dyDescent="0.2">
      <c r="A224" s="15">
        <v>43952</v>
      </c>
      <c r="B224" s="16">
        <v>9.14</v>
      </c>
      <c r="C224" s="22">
        <f t="shared" si="13"/>
        <v>0</v>
      </c>
      <c r="D224" s="12">
        <f t="shared" si="14"/>
        <v>11.83</v>
      </c>
      <c r="E224" s="23">
        <f t="shared" si="15"/>
        <v>99999.999999999985</v>
      </c>
      <c r="F224" s="23">
        <f t="shared" si="16"/>
        <v>0</v>
      </c>
    </row>
    <row r="225" spans="1:6" x14ac:dyDescent="0.2">
      <c r="A225" s="15">
        <v>43955</v>
      </c>
      <c r="B225" s="16">
        <v>8.9459999999999997</v>
      </c>
      <c r="C225" s="22">
        <f t="shared" si="13"/>
        <v>-2.1453880455402332E-2</v>
      </c>
      <c r="D225" s="12">
        <f t="shared" si="14"/>
        <v>11.578903719912471</v>
      </c>
      <c r="E225" s="23">
        <f t="shared" si="15"/>
        <v>97877.461706783346</v>
      </c>
      <c r="F225" s="23">
        <f t="shared" si="16"/>
        <v>-2122.538293216654</v>
      </c>
    </row>
    <row r="226" spans="1:6" x14ac:dyDescent="0.2">
      <c r="A226" s="15">
        <v>43956</v>
      </c>
      <c r="B226" s="16">
        <v>8.9640000000000004</v>
      </c>
      <c r="C226" s="22">
        <f t="shared" si="13"/>
        <v>2.0100509280243217E-3</v>
      </c>
      <c r="D226" s="12">
        <f t="shared" si="14"/>
        <v>11.85380281690141</v>
      </c>
      <c r="E226" s="23">
        <f t="shared" si="15"/>
        <v>100201.20724346077</v>
      </c>
      <c r="F226" s="23">
        <f t="shared" si="16"/>
        <v>201.20724346076895</v>
      </c>
    </row>
    <row r="227" spans="1:6" x14ac:dyDescent="0.2">
      <c r="A227" s="15">
        <v>43957</v>
      </c>
      <c r="B227" s="16">
        <v>8.8940000000000001</v>
      </c>
      <c r="C227" s="22">
        <f t="shared" si="13"/>
        <v>-7.8396638501759194E-3</v>
      </c>
      <c r="D227" s="12">
        <f t="shared" si="14"/>
        <v>11.737619366354306</v>
      </c>
      <c r="E227" s="23">
        <f t="shared" si="15"/>
        <v>99219.098616688963</v>
      </c>
      <c r="F227" s="23">
        <f t="shared" si="16"/>
        <v>-780.90138331103662</v>
      </c>
    </row>
    <row r="228" spans="1:6" x14ac:dyDescent="0.2">
      <c r="A228" s="13">
        <v>43958</v>
      </c>
      <c r="B228" s="16">
        <v>8.8379999999999992</v>
      </c>
      <c r="C228" s="22">
        <f t="shared" si="13"/>
        <v>-6.3162853799565511E-3</v>
      </c>
      <c r="D228" s="12">
        <f t="shared" si="14"/>
        <v>11.755513829548009</v>
      </c>
      <c r="E228" s="23">
        <f t="shared" si="15"/>
        <v>99370.362041825938</v>
      </c>
      <c r="F228" s="23">
        <f t="shared" si="16"/>
        <v>-629.63795817406208</v>
      </c>
    </row>
    <row r="229" spans="1:6" x14ac:dyDescent="0.2">
      <c r="A229" s="13">
        <v>43959</v>
      </c>
      <c r="B229" s="16">
        <v>8.8000000000000007</v>
      </c>
      <c r="C229" s="22">
        <f t="shared" si="13"/>
        <v>-4.3088852243872884E-3</v>
      </c>
      <c r="D229" s="12">
        <f t="shared" si="14"/>
        <v>11.779135551029647</v>
      </c>
      <c r="E229" s="23">
        <f t="shared" si="15"/>
        <v>99570.038470242143</v>
      </c>
      <c r="F229" s="23">
        <f t="shared" si="16"/>
        <v>-429.96152975785662</v>
      </c>
    </row>
    <row r="230" spans="1:6" x14ac:dyDescent="0.2">
      <c r="A230" s="13">
        <v>43962</v>
      </c>
      <c r="B230" s="16">
        <v>8.6479999999999997</v>
      </c>
      <c r="C230" s="22">
        <f t="shared" si="13"/>
        <v>-1.7423641147253803E-2</v>
      </c>
      <c r="D230" s="12">
        <f t="shared" si="14"/>
        <v>11.625663636363635</v>
      </c>
      <c r="E230" s="23">
        <f t="shared" si="15"/>
        <v>98272.72727272725</v>
      </c>
      <c r="F230" s="23">
        <f t="shared" si="16"/>
        <v>-1727.2727272727498</v>
      </c>
    </row>
    <row r="231" spans="1:6" x14ac:dyDescent="0.2">
      <c r="A231" s="13">
        <v>43963</v>
      </c>
      <c r="B231" s="16">
        <v>8.7460000000000004</v>
      </c>
      <c r="C231" s="22">
        <f t="shared" si="13"/>
        <v>1.1268372653821704E-2</v>
      </c>
      <c r="D231" s="12">
        <f t="shared" si="14"/>
        <v>11.964058741905642</v>
      </c>
      <c r="E231" s="23">
        <f t="shared" si="15"/>
        <v>101133.2099907493</v>
      </c>
      <c r="F231" s="23">
        <f t="shared" si="16"/>
        <v>1133.2099907492957</v>
      </c>
    </row>
    <row r="232" spans="1:6" x14ac:dyDescent="0.2">
      <c r="A232" s="13">
        <v>43964</v>
      </c>
      <c r="B232" s="16">
        <v>8.6939999999999991</v>
      </c>
      <c r="C232" s="22">
        <f t="shared" si="13"/>
        <v>-5.9633204241286474E-3</v>
      </c>
      <c r="D232" s="12">
        <f t="shared" si="14"/>
        <v>11.759663846329749</v>
      </c>
      <c r="E232" s="23">
        <f t="shared" si="15"/>
        <v>99405.442487994485</v>
      </c>
      <c r="F232" s="23">
        <f t="shared" si="16"/>
        <v>-594.55751200551458</v>
      </c>
    </row>
    <row r="233" spans="1:6" x14ac:dyDescent="0.2">
      <c r="A233" s="13">
        <v>43965</v>
      </c>
      <c r="B233" s="16">
        <v>8.5459999999999994</v>
      </c>
      <c r="C233" s="22">
        <f t="shared" si="13"/>
        <v>-1.7169795344767036E-2</v>
      </c>
      <c r="D233" s="12">
        <f t="shared" si="14"/>
        <v>11.628615136876007</v>
      </c>
      <c r="E233" s="23">
        <f t="shared" si="15"/>
        <v>98297.676558546125</v>
      </c>
      <c r="F233" s="23">
        <f t="shared" si="16"/>
        <v>-1702.3234414538747</v>
      </c>
    </row>
    <row r="234" spans="1:6" x14ac:dyDescent="0.2">
      <c r="A234" s="13">
        <v>43966</v>
      </c>
      <c r="B234" s="16">
        <v>8.5020000000000007</v>
      </c>
      <c r="C234" s="22">
        <f t="shared" si="13"/>
        <v>-5.1619072852346305E-3</v>
      </c>
      <c r="D234" s="12">
        <f t="shared" si="14"/>
        <v>11.769091972852799</v>
      </c>
      <c r="E234" s="23">
        <f t="shared" si="15"/>
        <v>99485.139246431092</v>
      </c>
      <c r="F234" s="23">
        <f t="shared" si="16"/>
        <v>-514.86075356890797</v>
      </c>
    </row>
    <row r="235" spans="1:6" x14ac:dyDescent="0.2">
      <c r="A235" s="13">
        <v>43969</v>
      </c>
      <c r="B235" s="16">
        <v>8.9640000000000004</v>
      </c>
      <c r="C235" s="22">
        <f t="shared" si="13"/>
        <v>5.2915126002082133E-2</v>
      </c>
      <c r="D235" s="12">
        <f t="shared" si="14"/>
        <v>12.472844036697246</v>
      </c>
      <c r="E235" s="23">
        <f t="shared" si="15"/>
        <v>105434.01552575863</v>
      </c>
      <c r="F235" s="23">
        <f t="shared" si="16"/>
        <v>5434.0155257586302</v>
      </c>
    </row>
    <row r="236" spans="1:6" x14ac:dyDescent="0.2">
      <c r="A236" s="13">
        <v>43970</v>
      </c>
      <c r="B236" s="16">
        <v>8.91</v>
      </c>
      <c r="C236" s="22">
        <f t="shared" si="13"/>
        <v>-6.0423144559626982E-3</v>
      </c>
      <c r="D236" s="12">
        <f t="shared" si="14"/>
        <v>11.758734939759035</v>
      </c>
      <c r="E236" s="23">
        <f t="shared" si="15"/>
        <v>99397.590361445764</v>
      </c>
      <c r="F236" s="23">
        <f t="shared" si="16"/>
        <v>-602.40963855423615</v>
      </c>
    </row>
    <row r="237" spans="1:6" x14ac:dyDescent="0.2">
      <c r="A237" s="13">
        <v>43971</v>
      </c>
      <c r="B237" s="16">
        <v>8.9779999999999998</v>
      </c>
      <c r="C237" s="22">
        <f t="shared" si="13"/>
        <v>7.6028988770223127E-3</v>
      </c>
      <c r="D237" s="12">
        <f t="shared" si="14"/>
        <v>11.920285072951739</v>
      </c>
      <c r="E237" s="23">
        <f t="shared" si="15"/>
        <v>100763.18742985408</v>
      </c>
      <c r="F237" s="23">
        <f t="shared" si="16"/>
        <v>763.1874298540788</v>
      </c>
    </row>
    <row r="238" spans="1:6" x14ac:dyDescent="0.2">
      <c r="A238" s="13">
        <v>43972</v>
      </c>
      <c r="B238" s="16">
        <v>8.9420000000000002</v>
      </c>
      <c r="C238" s="22">
        <f t="shared" si="13"/>
        <v>-4.017862547951433E-3</v>
      </c>
      <c r="D238" s="12">
        <f t="shared" si="14"/>
        <v>11.78256404544442</v>
      </c>
      <c r="E238" s="23">
        <f t="shared" si="15"/>
        <v>99599.019826241929</v>
      </c>
      <c r="F238" s="23">
        <f t="shared" si="16"/>
        <v>-400.98017375807103</v>
      </c>
    </row>
    <row r="239" spans="1:6" x14ac:dyDescent="0.2">
      <c r="A239" s="13">
        <v>43973</v>
      </c>
      <c r="B239" s="16">
        <v>9.0380000000000003</v>
      </c>
      <c r="C239" s="22">
        <f t="shared" si="13"/>
        <v>1.0678633177299092E-2</v>
      </c>
      <c r="D239" s="12">
        <f t="shared" si="14"/>
        <v>11.957005144263029</v>
      </c>
      <c r="E239" s="23">
        <f t="shared" si="15"/>
        <v>101073.58532766718</v>
      </c>
      <c r="F239" s="23">
        <f t="shared" si="16"/>
        <v>1073.5853276671842</v>
      </c>
    </row>
    <row r="240" spans="1:6" x14ac:dyDescent="0.2">
      <c r="A240" s="15">
        <v>43976</v>
      </c>
      <c r="B240" s="16">
        <v>9.1440000000000001</v>
      </c>
      <c r="C240" s="22">
        <f t="shared" si="13"/>
        <v>1.166001550342154E-2</v>
      </c>
      <c r="D240" s="12">
        <f t="shared" si="14"/>
        <v>11.96874529763222</v>
      </c>
      <c r="E240" s="23">
        <f t="shared" si="15"/>
        <v>101172.82584642619</v>
      </c>
      <c r="F240" s="23">
        <f t="shared" si="16"/>
        <v>1172.8258464261889</v>
      </c>
    </row>
    <row r="241" spans="1:6" x14ac:dyDescent="0.2">
      <c r="A241" s="15">
        <v>43977</v>
      </c>
      <c r="B241" s="16">
        <v>9.2520000000000007</v>
      </c>
      <c r="C241" s="22">
        <f t="shared" si="13"/>
        <v>1.1741817876683195E-2</v>
      </c>
      <c r="D241" s="12">
        <f t="shared" si="14"/>
        <v>11.969724409448819</v>
      </c>
      <c r="E241" s="23">
        <f t="shared" si="15"/>
        <v>101181.10236220472</v>
      </c>
      <c r="F241" s="23">
        <f t="shared" si="16"/>
        <v>1181.1023622047214</v>
      </c>
    </row>
    <row r="242" spans="1:6" x14ac:dyDescent="0.2">
      <c r="A242" s="15">
        <v>43978</v>
      </c>
      <c r="B242" s="16">
        <v>9.6039999999999992</v>
      </c>
      <c r="C242" s="22">
        <f t="shared" si="13"/>
        <v>3.733993398981391E-2</v>
      </c>
      <c r="D242" s="12">
        <f t="shared" si="14"/>
        <v>12.280082144401209</v>
      </c>
      <c r="E242" s="23">
        <f t="shared" si="15"/>
        <v>103804.58279290963</v>
      </c>
      <c r="F242" s="23">
        <f t="shared" si="16"/>
        <v>3804.5827929096267</v>
      </c>
    </row>
    <row r="243" spans="1:6" x14ac:dyDescent="0.2">
      <c r="A243" s="15">
        <v>43979</v>
      </c>
      <c r="B243" s="16">
        <v>9.6180000000000003</v>
      </c>
      <c r="C243" s="22">
        <f t="shared" si="13"/>
        <v>1.4566644964641641E-3</v>
      </c>
      <c r="D243" s="12">
        <f t="shared" si="14"/>
        <v>11.847244897959184</v>
      </c>
      <c r="E243" s="23">
        <f t="shared" si="15"/>
        <v>100145.77259475218</v>
      </c>
      <c r="F243" s="23">
        <f t="shared" si="16"/>
        <v>145.77259475218307</v>
      </c>
    </row>
    <row r="244" spans="1:6" x14ac:dyDescent="0.2">
      <c r="A244" s="15">
        <v>43980</v>
      </c>
      <c r="B244" s="16">
        <v>9.6880000000000006</v>
      </c>
      <c r="C244" s="22">
        <f t="shared" si="13"/>
        <v>7.2516633953202065E-3</v>
      </c>
      <c r="D244" s="12">
        <f t="shared" si="14"/>
        <v>11.916098981077146</v>
      </c>
      <c r="E244" s="23">
        <f t="shared" si="15"/>
        <v>100727.80203784569</v>
      </c>
      <c r="F244" s="23">
        <f t="shared" si="16"/>
        <v>727.80203784568585</v>
      </c>
    </row>
    <row r="245" spans="1:6" x14ac:dyDescent="0.2">
      <c r="A245" s="15">
        <v>43983</v>
      </c>
      <c r="B245" s="16">
        <v>9.6999999999999993</v>
      </c>
      <c r="C245" s="22">
        <f t="shared" si="13"/>
        <v>1.2378792585458786E-3</v>
      </c>
      <c r="D245" s="12">
        <f t="shared" si="14"/>
        <v>11.84465317919075</v>
      </c>
      <c r="E245" s="23">
        <f t="shared" si="15"/>
        <v>100123.8645747316</v>
      </c>
      <c r="F245" s="23">
        <f t="shared" si="16"/>
        <v>123.86457473160408</v>
      </c>
    </row>
    <row r="246" spans="1:6" x14ac:dyDescent="0.2">
      <c r="A246" s="15">
        <v>43984</v>
      </c>
      <c r="B246" s="16">
        <v>9.9320000000000004</v>
      </c>
      <c r="C246" s="22">
        <f t="shared" si="13"/>
        <v>2.3635982136583213E-2</v>
      </c>
      <c r="D246" s="12">
        <f t="shared" si="14"/>
        <v>12.112944329896909</v>
      </c>
      <c r="E246" s="23">
        <f t="shared" si="15"/>
        <v>102391.7525773196</v>
      </c>
      <c r="F246" s="23">
        <f t="shared" si="16"/>
        <v>2391.7525773195957</v>
      </c>
    </row>
    <row r="247" spans="1:6" x14ac:dyDescent="0.2">
      <c r="A247" s="15">
        <v>43985</v>
      </c>
      <c r="B247" s="16">
        <v>10.115</v>
      </c>
      <c r="C247" s="22">
        <f t="shared" si="13"/>
        <v>1.8257602973788669E-2</v>
      </c>
      <c r="D247" s="12">
        <f t="shared" si="14"/>
        <v>12.047971204188482</v>
      </c>
      <c r="E247" s="23">
        <f t="shared" si="15"/>
        <v>101842.52919855012</v>
      </c>
      <c r="F247" s="23">
        <f t="shared" si="16"/>
        <v>1842.5291985501244</v>
      </c>
    </row>
    <row r="248" spans="1:6" x14ac:dyDescent="0.2">
      <c r="A248" s="15">
        <v>43986</v>
      </c>
      <c r="B248" s="16">
        <v>9.9580000000000002</v>
      </c>
      <c r="C248" s="22">
        <f t="shared" si="13"/>
        <v>-1.5643222399717788E-2</v>
      </c>
      <c r="D248" s="12">
        <f t="shared" si="14"/>
        <v>11.64638062283737</v>
      </c>
      <c r="E248" s="23">
        <f t="shared" si="15"/>
        <v>98447.84972812653</v>
      </c>
      <c r="F248" s="23">
        <f t="shared" si="16"/>
        <v>-1552.15027187347</v>
      </c>
    </row>
    <row r="249" spans="1:6" x14ac:dyDescent="0.2">
      <c r="A249" s="15">
        <v>43987</v>
      </c>
      <c r="B249" s="16">
        <v>10.029999999999999</v>
      </c>
      <c r="C249" s="22">
        <f t="shared" si="13"/>
        <v>7.2043537538530461E-3</v>
      </c>
      <c r="D249" s="12">
        <f t="shared" si="14"/>
        <v>11.915535248041774</v>
      </c>
      <c r="E249" s="23">
        <f t="shared" si="15"/>
        <v>100723.03675436832</v>
      </c>
      <c r="F249" s="23">
        <f t="shared" si="16"/>
        <v>723.03675436832418</v>
      </c>
    </row>
    <row r="250" spans="1:6" x14ac:dyDescent="0.2">
      <c r="A250" s="15">
        <v>43990</v>
      </c>
      <c r="B250" s="16">
        <v>10.130000000000001</v>
      </c>
      <c r="C250" s="22">
        <f t="shared" si="13"/>
        <v>9.9207162867479791E-3</v>
      </c>
      <c r="D250" s="12">
        <f t="shared" si="14"/>
        <v>11.947946161515455</v>
      </c>
      <c r="E250" s="23">
        <f t="shared" si="15"/>
        <v>100997.00897308077</v>
      </c>
      <c r="F250" s="23">
        <f t="shared" si="16"/>
        <v>997.00897308076674</v>
      </c>
    </row>
    <row r="251" spans="1:6" x14ac:dyDescent="0.2">
      <c r="A251" s="15">
        <v>43991</v>
      </c>
      <c r="B251" s="16">
        <v>10.15</v>
      </c>
      <c r="C251" s="22">
        <f t="shared" si="13"/>
        <v>1.9723872272043542E-3</v>
      </c>
      <c r="D251" s="12">
        <f t="shared" si="14"/>
        <v>11.853356367226061</v>
      </c>
      <c r="E251" s="23">
        <f t="shared" si="15"/>
        <v>100197.43336623888</v>
      </c>
      <c r="F251" s="23">
        <f t="shared" si="16"/>
        <v>197.43336623888172</v>
      </c>
    </row>
    <row r="252" spans="1:6" x14ac:dyDescent="0.2">
      <c r="A252" s="15">
        <v>43992</v>
      </c>
      <c r="B252" s="16">
        <v>9.9860000000000007</v>
      </c>
      <c r="C252" s="22">
        <f t="shared" si="13"/>
        <v>-1.6289593409378716E-2</v>
      </c>
      <c r="D252" s="12">
        <f t="shared" si="14"/>
        <v>11.638855172413795</v>
      </c>
      <c r="E252" s="23">
        <f t="shared" si="15"/>
        <v>98384.236453201971</v>
      </c>
      <c r="F252" s="23">
        <f t="shared" si="16"/>
        <v>-1615.763546798029</v>
      </c>
    </row>
    <row r="253" spans="1:6" x14ac:dyDescent="0.2">
      <c r="A253" s="15">
        <v>43993</v>
      </c>
      <c r="B253" s="16">
        <v>9.6820000000000004</v>
      </c>
      <c r="C253" s="22">
        <f t="shared" si="13"/>
        <v>-3.0915620560914965E-2</v>
      </c>
      <c r="D253" s="12">
        <f t="shared" si="14"/>
        <v>11.469863809333066</v>
      </c>
      <c r="E253" s="23">
        <f t="shared" si="15"/>
        <v>96955.73803324654</v>
      </c>
      <c r="F253" s="23">
        <f t="shared" si="16"/>
        <v>-3044.26196675346</v>
      </c>
    </row>
    <row r="254" spans="1:6" x14ac:dyDescent="0.2">
      <c r="A254" s="15">
        <v>43994</v>
      </c>
      <c r="B254" s="16">
        <v>9.75</v>
      </c>
      <c r="C254" s="22">
        <f t="shared" si="13"/>
        <v>6.9987934922532188E-3</v>
      </c>
      <c r="D254" s="12">
        <f t="shared" si="14"/>
        <v>11.913086139227433</v>
      </c>
      <c r="E254" s="23">
        <f t="shared" si="15"/>
        <v>100702.33422846519</v>
      </c>
      <c r="F254" s="23">
        <f t="shared" si="16"/>
        <v>702.33422846518806</v>
      </c>
    </row>
    <row r="255" spans="1:6" x14ac:dyDescent="0.2">
      <c r="A255" s="15">
        <v>43997</v>
      </c>
      <c r="B255" s="16">
        <v>9.7119999999999997</v>
      </c>
      <c r="C255" s="22">
        <f t="shared" si="13"/>
        <v>-3.9050506926134273E-3</v>
      </c>
      <c r="D255" s="12">
        <f t="shared" si="14"/>
        <v>11.783893333333333</v>
      </c>
      <c r="E255" s="23">
        <f t="shared" si="15"/>
        <v>99610.256410256407</v>
      </c>
      <c r="F255" s="23">
        <f t="shared" si="16"/>
        <v>-389.74358974359347</v>
      </c>
    </row>
    <row r="256" spans="1:6" x14ac:dyDescent="0.2">
      <c r="A256" s="15">
        <v>43998</v>
      </c>
      <c r="B256" s="16">
        <v>10.01</v>
      </c>
      <c r="C256" s="22">
        <f t="shared" si="13"/>
        <v>3.022235900998688E-2</v>
      </c>
      <c r="D256" s="12">
        <f t="shared" si="14"/>
        <v>12.192988056013181</v>
      </c>
      <c r="E256" s="23">
        <f t="shared" si="15"/>
        <v>103068.36902800659</v>
      </c>
      <c r="F256" s="23">
        <f t="shared" si="16"/>
        <v>3068.369028006593</v>
      </c>
    </row>
    <row r="257" spans="1:6" x14ac:dyDescent="0.2">
      <c r="A257" s="15">
        <v>43999</v>
      </c>
      <c r="B257" s="16">
        <v>10.015000000000001</v>
      </c>
      <c r="C257" s="22">
        <f t="shared" si="13"/>
        <v>4.9937579065239721E-4</v>
      </c>
      <c r="D257" s="12">
        <f t="shared" si="14"/>
        <v>11.835909090909091</v>
      </c>
      <c r="E257" s="23">
        <f t="shared" si="15"/>
        <v>100049.95004995004</v>
      </c>
      <c r="F257" s="23">
        <f t="shared" si="16"/>
        <v>49.95004995004274</v>
      </c>
    </row>
    <row r="258" spans="1:6" x14ac:dyDescent="0.2">
      <c r="A258" s="15">
        <v>44000</v>
      </c>
      <c r="B258" s="16">
        <v>9.9619999999999997</v>
      </c>
      <c r="C258" s="22">
        <f t="shared" si="13"/>
        <v>-5.3061144666900198E-3</v>
      </c>
      <c r="D258" s="12">
        <f t="shared" si="14"/>
        <v>11.767394907638542</v>
      </c>
      <c r="E258" s="23">
        <f t="shared" si="15"/>
        <v>99470.793809286057</v>
      </c>
      <c r="F258" s="23">
        <f t="shared" si="16"/>
        <v>-529.20619071394322</v>
      </c>
    </row>
    <row r="259" spans="1:6" x14ac:dyDescent="0.2">
      <c r="A259" s="15">
        <v>44001</v>
      </c>
      <c r="B259" s="14">
        <v>10.19</v>
      </c>
      <c r="C259" s="22">
        <f t="shared" si="13"/>
        <v>2.2628992583541778E-2</v>
      </c>
      <c r="D259" s="12">
        <f t="shared" si="14"/>
        <v>12.10075286087131</v>
      </c>
      <c r="E259" s="23">
        <f t="shared" si="15"/>
        <v>102288.69704878537</v>
      </c>
      <c r="F259" s="23">
        <f t="shared" si="16"/>
        <v>2288.6970487853687</v>
      </c>
    </row>
    <row r="260" spans="1:6" x14ac:dyDescent="0.2">
      <c r="A260" s="15">
        <v>44004</v>
      </c>
      <c r="B260" s="14">
        <v>10.130000000000001</v>
      </c>
      <c r="C260" s="22">
        <f t="shared" si="13"/>
        <v>-5.9055289740412983E-3</v>
      </c>
      <c r="D260" s="12">
        <f t="shared" si="14"/>
        <v>11.760343473994114</v>
      </c>
      <c r="E260" s="23">
        <f t="shared" si="15"/>
        <v>99411.187438665365</v>
      </c>
      <c r="F260" s="23">
        <f t="shared" si="16"/>
        <v>-588.81256133463467</v>
      </c>
    </row>
    <row r="261" spans="1:6" x14ac:dyDescent="0.2">
      <c r="A261" s="15">
        <v>44005</v>
      </c>
      <c r="B261" s="14">
        <v>10.285</v>
      </c>
      <c r="C261" s="22">
        <f t="shared" si="13"/>
        <v>1.5185204844328474E-2</v>
      </c>
      <c r="D261" s="12">
        <f t="shared" si="14"/>
        <v>12.011011846001974</v>
      </c>
      <c r="E261" s="23">
        <f t="shared" si="15"/>
        <v>101530.10858835142</v>
      </c>
      <c r="F261" s="23">
        <f t="shared" si="16"/>
        <v>1530.108588351417</v>
      </c>
    </row>
    <row r="262" spans="1:6" x14ac:dyDescent="0.2">
      <c r="A262" s="15">
        <v>44006</v>
      </c>
      <c r="B262" s="14">
        <v>9.9979999999999993</v>
      </c>
      <c r="C262" s="22">
        <f t="shared" si="13"/>
        <v>-2.8301450113541942E-2</v>
      </c>
      <c r="D262" s="12">
        <f t="shared" si="14"/>
        <v>11.499887214389888</v>
      </c>
      <c r="E262" s="23">
        <f t="shared" si="15"/>
        <v>97209.528439474961</v>
      </c>
      <c r="F262" s="23">
        <f t="shared" si="16"/>
        <v>-2790.4715605250385</v>
      </c>
    </row>
    <row r="263" spans="1:6" x14ac:dyDescent="0.2">
      <c r="A263" s="15">
        <v>44007</v>
      </c>
      <c r="B263" s="14">
        <v>10.11</v>
      </c>
      <c r="C263" s="22">
        <f t="shared" ref="C263:C326" si="17">LN(B263/B262)</f>
        <v>1.1139960041001408E-2</v>
      </c>
      <c r="D263" s="12">
        <f t="shared" ref="D263:D326" si="18">$B$4*EXP(C263)</f>
        <v>11.9625225045009</v>
      </c>
      <c r="E263" s="23">
        <f t="shared" ref="E263:E326" si="19">D263*$B$3</f>
        <v>101120.22404480894</v>
      </c>
      <c r="F263" s="23">
        <f t="shared" ref="F263:F326" si="20">E263-$B$2</f>
        <v>1120.2240448089433</v>
      </c>
    </row>
    <row r="264" spans="1:6" x14ac:dyDescent="0.2">
      <c r="A264" s="15">
        <v>44008</v>
      </c>
      <c r="B264" s="14">
        <v>10.039999999999999</v>
      </c>
      <c r="C264" s="22">
        <f t="shared" si="17"/>
        <v>-6.9479187687968907E-3</v>
      </c>
      <c r="D264" s="12">
        <f t="shared" si="18"/>
        <v>11.748090999010881</v>
      </c>
      <c r="E264" s="23">
        <f t="shared" si="19"/>
        <v>99307.616221562799</v>
      </c>
      <c r="F264" s="23">
        <f t="shared" si="20"/>
        <v>-692.38377843720082</v>
      </c>
    </row>
    <row r="265" spans="1:6" x14ac:dyDescent="0.2">
      <c r="A265" s="15">
        <v>44011</v>
      </c>
      <c r="B265" s="14">
        <v>10.18</v>
      </c>
      <c r="C265" s="22">
        <f t="shared" si="17"/>
        <v>1.3847896858793535E-2</v>
      </c>
      <c r="D265" s="12">
        <f t="shared" si="18"/>
        <v>11.994960159362551</v>
      </c>
      <c r="E265" s="23">
        <f t="shared" si="19"/>
        <v>101394.42231075697</v>
      </c>
      <c r="F265" s="23">
        <f t="shared" si="20"/>
        <v>1394.4223107569705</v>
      </c>
    </row>
    <row r="266" spans="1:6" x14ac:dyDescent="0.2">
      <c r="A266" s="15">
        <v>44012</v>
      </c>
      <c r="B266" s="14">
        <v>10.32</v>
      </c>
      <c r="C266" s="22">
        <f t="shared" si="17"/>
        <v>1.3658748931040044E-2</v>
      </c>
      <c r="D266" s="12">
        <f t="shared" si="18"/>
        <v>11.992691552062869</v>
      </c>
      <c r="E266" s="23">
        <f t="shared" si="19"/>
        <v>101375.24557956778</v>
      </c>
      <c r="F266" s="23">
        <f t="shared" si="20"/>
        <v>1375.2455795677815</v>
      </c>
    </row>
    <row r="267" spans="1:6" x14ac:dyDescent="0.2">
      <c r="A267" s="13">
        <v>44013</v>
      </c>
      <c r="B267" s="14">
        <v>10.36</v>
      </c>
      <c r="C267" s="22">
        <f t="shared" si="17"/>
        <v>3.8684767779203319E-3</v>
      </c>
      <c r="D267" s="12">
        <f t="shared" si="18"/>
        <v>11.875852713178295</v>
      </c>
      <c r="E267" s="23">
        <f t="shared" si="19"/>
        <v>100387.59689922479</v>
      </c>
      <c r="F267" s="23">
        <f t="shared" si="20"/>
        <v>387.59689922479447</v>
      </c>
    </row>
    <row r="268" spans="1:6" x14ac:dyDescent="0.2">
      <c r="A268" s="13">
        <v>44014</v>
      </c>
      <c r="B268" s="14">
        <v>10.72</v>
      </c>
      <c r="C268" s="22">
        <f t="shared" si="17"/>
        <v>3.4158918811319078E-2</v>
      </c>
      <c r="D268" s="12">
        <f t="shared" si="18"/>
        <v>12.241081081081083</v>
      </c>
      <c r="E268" s="23">
        <f t="shared" si="19"/>
        <v>103474.90347490348</v>
      </c>
      <c r="F268" s="23">
        <f t="shared" si="20"/>
        <v>3474.9034749034763</v>
      </c>
    </row>
    <row r="269" spans="1:6" x14ac:dyDescent="0.2">
      <c r="A269" s="13">
        <v>44015</v>
      </c>
      <c r="B269" s="14">
        <v>10.73</v>
      </c>
      <c r="C269" s="22">
        <f t="shared" si="17"/>
        <v>9.3240099995119076E-4</v>
      </c>
      <c r="D269" s="12">
        <f t="shared" si="18"/>
        <v>11.841035447761195</v>
      </c>
      <c r="E269" s="23">
        <f t="shared" si="19"/>
        <v>100093.28358208956</v>
      </c>
      <c r="F269" s="23">
        <f t="shared" si="20"/>
        <v>93.283582089556148</v>
      </c>
    </row>
    <row r="270" spans="1:6" x14ac:dyDescent="0.2">
      <c r="A270" s="13">
        <v>44018</v>
      </c>
      <c r="B270" s="14">
        <v>10.82</v>
      </c>
      <c r="C270" s="22">
        <f t="shared" si="17"/>
        <v>8.3527167757284412E-3</v>
      </c>
      <c r="D270" s="12">
        <f t="shared" si="18"/>
        <v>11.929226467847158</v>
      </c>
      <c r="E270" s="23">
        <f t="shared" si="19"/>
        <v>100838.76980428705</v>
      </c>
      <c r="F270" s="23">
        <f t="shared" si="20"/>
        <v>838.76980428704701</v>
      </c>
    </row>
    <row r="271" spans="1:6" x14ac:dyDescent="0.2">
      <c r="A271" s="13">
        <v>44019</v>
      </c>
      <c r="B271" s="14">
        <v>10.835000000000001</v>
      </c>
      <c r="C271" s="22">
        <f t="shared" si="17"/>
        <v>1.3853615699869835E-3</v>
      </c>
      <c r="D271" s="12">
        <f t="shared" si="18"/>
        <v>11.846400184842885</v>
      </c>
      <c r="E271" s="23">
        <f t="shared" si="19"/>
        <v>100138.63216266174</v>
      </c>
      <c r="F271" s="23">
        <f t="shared" si="20"/>
        <v>138.63216266174277</v>
      </c>
    </row>
    <row r="272" spans="1:6" x14ac:dyDescent="0.2">
      <c r="A272" s="13">
        <v>44020</v>
      </c>
      <c r="B272" s="14">
        <v>10.72</v>
      </c>
      <c r="C272" s="22">
        <f t="shared" si="17"/>
        <v>-1.0670479345666497E-2</v>
      </c>
      <c r="D272" s="12">
        <f t="shared" si="18"/>
        <v>11.704439317028148</v>
      </c>
      <c r="E272" s="23">
        <f t="shared" si="19"/>
        <v>98938.624826949686</v>
      </c>
      <c r="F272" s="23">
        <f t="shared" si="20"/>
        <v>-1061.3751730503136</v>
      </c>
    </row>
    <row r="273" spans="1:6" x14ac:dyDescent="0.2">
      <c r="A273" s="13">
        <v>44021</v>
      </c>
      <c r="B273" s="14">
        <v>10.6</v>
      </c>
      <c r="C273" s="22">
        <f t="shared" si="17"/>
        <v>-1.1257154524634558E-2</v>
      </c>
      <c r="D273" s="12">
        <f t="shared" si="18"/>
        <v>11.69757462686567</v>
      </c>
      <c r="E273" s="23">
        <f t="shared" si="19"/>
        <v>98880.597014925355</v>
      </c>
      <c r="F273" s="23">
        <f t="shared" si="20"/>
        <v>-1119.4029850746447</v>
      </c>
    </row>
    <row r="274" spans="1:6" x14ac:dyDescent="0.2">
      <c r="A274" s="13">
        <v>44022</v>
      </c>
      <c r="B274" s="14">
        <v>10.73</v>
      </c>
      <c r="C274" s="22">
        <f t="shared" si="17"/>
        <v>1.2189555524585696E-2</v>
      </c>
      <c r="D274" s="12">
        <f t="shared" si="18"/>
        <v>11.975084905660378</v>
      </c>
      <c r="E274" s="23">
        <f t="shared" si="19"/>
        <v>101226.41509433961</v>
      </c>
      <c r="F274" s="23">
        <f t="shared" si="20"/>
        <v>1226.4150943396089</v>
      </c>
    </row>
    <row r="275" spans="1:6" x14ac:dyDescent="0.2">
      <c r="A275" s="13">
        <v>44025</v>
      </c>
      <c r="B275" s="12">
        <v>10.8</v>
      </c>
      <c r="C275" s="22">
        <f t="shared" si="17"/>
        <v>6.502577487566847E-3</v>
      </c>
      <c r="D275" s="12">
        <f t="shared" si="18"/>
        <v>11.907176141658899</v>
      </c>
      <c r="E275" s="23">
        <f t="shared" si="19"/>
        <v>100652.37651444547</v>
      </c>
      <c r="F275" s="23">
        <f t="shared" si="20"/>
        <v>652.37651444546646</v>
      </c>
    </row>
    <row r="276" spans="1:6" x14ac:dyDescent="0.2">
      <c r="A276" s="13">
        <v>44026</v>
      </c>
      <c r="B276" s="12">
        <v>10.82</v>
      </c>
      <c r="C276" s="22">
        <f t="shared" si="17"/>
        <v>1.8501392881613734E-3</v>
      </c>
      <c r="D276" s="12">
        <f t="shared" si="18"/>
        <v>11.851907407407406</v>
      </c>
      <c r="E276" s="23">
        <f t="shared" si="19"/>
        <v>100185.18518518517</v>
      </c>
      <c r="F276" s="23">
        <f t="shared" si="20"/>
        <v>185.18518518516794</v>
      </c>
    </row>
    <row r="277" spans="1:6" x14ac:dyDescent="0.2">
      <c r="A277" s="13">
        <v>44027</v>
      </c>
      <c r="B277" s="12">
        <v>11</v>
      </c>
      <c r="C277" s="22">
        <f t="shared" si="17"/>
        <v>1.649899938003507E-2</v>
      </c>
      <c r="D277" s="12">
        <f t="shared" si="18"/>
        <v>12.026802218114602</v>
      </c>
      <c r="E277" s="23">
        <f t="shared" si="19"/>
        <v>101663.58595194084</v>
      </c>
      <c r="F277" s="23">
        <f t="shared" si="20"/>
        <v>1663.5859519408405</v>
      </c>
    </row>
    <row r="278" spans="1:6" x14ac:dyDescent="0.2">
      <c r="A278" s="13">
        <v>44028</v>
      </c>
      <c r="B278" s="12">
        <v>11.04</v>
      </c>
      <c r="C278" s="22">
        <f t="shared" si="17"/>
        <v>3.6297680505787311E-3</v>
      </c>
      <c r="D278" s="12">
        <f t="shared" si="18"/>
        <v>11.873018181818182</v>
      </c>
      <c r="E278" s="23">
        <f t="shared" si="19"/>
        <v>100363.63636363635</v>
      </c>
      <c r="F278" s="23">
        <f t="shared" si="20"/>
        <v>363.63636363635305</v>
      </c>
    </row>
    <row r="279" spans="1:6" x14ac:dyDescent="0.2">
      <c r="A279" s="13">
        <v>44029</v>
      </c>
      <c r="B279" s="12">
        <v>11.085000000000001</v>
      </c>
      <c r="C279" s="22">
        <f t="shared" si="17"/>
        <v>4.0678022193257482E-3</v>
      </c>
      <c r="D279" s="12">
        <f t="shared" si="18"/>
        <v>11.878220108695654</v>
      </c>
      <c r="E279" s="23">
        <f t="shared" si="19"/>
        <v>100407.60869565218</v>
      </c>
      <c r="F279" s="23">
        <f t="shared" si="20"/>
        <v>407.60869565217581</v>
      </c>
    </row>
    <row r="280" spans="1:6" x14ac:dyDescent="0.2">
      <c r="A280" s="13">
        <v>44032</v>
      </c>
      <c r="B280" s="12">
        <v>11.24</v>
      </c>
      <c r="C280" s="22">
        <f t="shared" si="17"/>
        <v>1.3886001397270276E-2</v>
      </c>
      <c r="D280" s="12">
        <f t="shared" si="18"/>
        <v>11.995417230491656</v>
      </c>
      <c r="E280" s="23">
        <f t="shared" si="19"/>
        <v>101398.28597203427</v>
      </c>
      <c r="F280" s="23">
        <f t="shared" si="20"/>
        <v>1398.2859720342676</v>
      </c>
    </row>
    <row r="281" spans="1:6" x14ac:dyDescent="0.2">
      <c r="A281" s="13">
        <v>44033</v>
      </c>
      <c r="B281" s="12">
        <v>11.27</v>
      </c>
      <c r="C281" s="22">
        <f t="shared" si="17"/>
        <v>2.6654835861398807E-3</v>
      </c>
      <c r="D281" s="12">
        <f t="shared" si="18"/>
        <v>11.861574733096084</v>
      </c>
      <c r="E281" s="23">
        <f t="shared" si="19"/>
        <v>100266.90391459073</v>
      </c>
      <c r="F281" s="23">
        <f t="shared" si="20"/>
        <v>266.90391459072998</v>
      </c>
    </row>
    <row r="282" spans="1:6" x14ac:dyDescent="0.2">
      <c r="A282" s="13">
        <v>44034</v>
      </c>
      <c r="B282" s="12">
        <v>11.11</v>
      </c>
      <c r="C282" s="22">
        <f t="shared" si="17"/>
        <v>-1.4298724400146318E-2</v>
      </c>
      <c r="D282" s="12">
        <f t="shared" si="18"/>
        <v>11.662049689440993</v>
      </c>
      <c r="E282" s="23">
        <f t="shared" si="19"/>
        <v>98580.301685891725</v>
      </c>
      <c r="F282" s="23">
        <f t="shared" si="20"/>
        <v>-1419.6983141082746</v>
      </c>
    </row>
    <row r="283" spans="1:6" x14ac:dyDescent="0.2">
      <c r="A283" s="11">
        <v>44035</v>
      </c>
      <c r="B283" s="12">
        <v>11.085000000000001</v>
      </c>
      <c r="C283" s="22">
        <f t="shared" si="17"/>
        <v>-2.2527605832637497E-3</v>
      </c>
      <c r="D283" s="12">
        <f t="shared" si="18"/>
        <v>11.803379837983799</v>
      </c>
      <c r="E283" s="23">
        <f t="shared" si="19"/>
        <v>99774.977497749773</v>
      </c>
      <c r="F283" s="23">
        <f t="shared" si="20"/>
        <v>-225.02250225022726</v>
      </c>
    </row>
    <row r="284" spans="1:6" x14ac:dyDescent="0.2">
      <c r="A284" s="11">
        <v>44036</v>
      </c>
      <c r="B284" s="12">
        <v>11.045</v>
      </c>
      <c r="C284" s="22">
        <f t="shared" si="17"/>
        <v>-3.6150061961944236E-3</v>
      </c>
      <c r="D284" s="12">
        <f t="shared" si="18"/>
        <v>11.787311682453765</v>
      </c>
      <c r="E284" s="23">
        <f t="shared" si="19"/>
        <v>99639.152007216937</v>
      </c>
      <c r="F284" s="23">
        <f t="shared" si="20"/>
        <v>-360.84799278306309</v>
      </c>
    </row>
    <row r="285" spans="1:6" x14ac:dyDescent="0.2">
      <c r="A285" s="11">
        <v>44039</v>
      </c>
      <c r="B285" s="12">
        <v>11</v>
      </c>
      <c r="C285" s="22">
        <f t="shared" si="17"/>
        <v>-4.0825640737099534E-3</v>
      </c>
      <c r="D285" s="12">
        <f t="shared" si="18"/>
        <v>11.7818017202354</v>
      </c>
      <c r="E285" s="23">
        <f t="shared" si="19"/>
        <v>99592.575826165674</v>
      </c>
      <c r="F285" s="23">
        <f t="shared" si="20"/>
        <v>-407.42417383432621</v>
      </c>
    </row>
    <row r="286" spans="1:6" x14ac:dyDescent="0.2">
      <c r="A286" s="11">
        <v>44040</v>
      </c>
      <c r="B286" s="12">
        <v>11.065</v>
      </c>
      <c r="C286" s="22">
        <f t="shared" si="17"/>
        <v>5.8917007046423919E-3</v>
      </c>
      <c r="D286" s="12">
        <f t="shared" si="18"/>
        <v>11.899904545454545</v>
      </c>
      <c r="E286" s="23">
        <f t="shared" si="19"/>
        <v>100590.90909090907</v>
      </c>
      <c r="F286" s="23">
        <f t="shared" si="20"/>
        <v>590.90909090907371</v>
      </c>
    </row>
    <row r="287" spans="1:6" x14ac:dyDescent="0.2">
      <c r="A287" s="11">
        <v>44041</v>
      </c>
      <c r="B287" s="12">
        <v>11.095000000000001</v>
      </c>
      <c r="C287" s="22">
        <f t="shared" si="17"/>
        <v>2.7075828815444087E-3</v>
      </c>
      <c r="D287" s="12">
        <f t="shared" si="18"/>
        <v>11.862074107546318</v>
      </c>
      <c r="E287" s="23">
        <f t="shared" si="19"/>
        <v>100271.12516945323</v>
      </c>
      <c r="F287" s="23">
        <f t="shared" si="20"/>
        <v>271.12516945322568</v>
      </c>
    </row>
    <row r="288" spans="1:6" x14ac:dyDescent="0.2">
      <c r="A288" s="11">
        <v>44042</v>
      </c>
      <c r="B288" s="12">
        <v>10.925000000000001</v>
      </c>
      <c r="C288" s="22">
        <f t="shared" si="17"/>
        <v>-1.5440815402903442E-2</v>
      </c>
      <c r="D288" s="12">
        <f t="shared" si="18"/>
        <v>11.648738170347002</v>
      </c>
      <c r="E288" s="23">
        <f t="shared" si="19"/>
        <v>98467.778278503814</v>
      </c>
      <c r="F288" s="23">
        <f t="shared" si="20"/>
        <v>-1532.2217214961856</v>
      </c>
    </row>
    <row r="289" spans="1:6" x14ac:dyDescent="0.2">
      <c r="A289" s="11">
        <v>44043</v>
      </c>
      <c r="B289" s="12">
        <v>10.92</v>
      </c>
      <c r="C289" s="22">
        <f t="shared" si="17"/>
        <v>-4.5777066489488533E-4</v>
      </c>
      <c r="D289" s="12">
        <f t="shared" si="18"/>
        <v>11.824585812356979</v>
      </c>
      <c r="E289" s="23">
        <f t="shared" si="19"/>
        <v>99954.23340961097</v>
      </c>
      <c r="F289" s="23">
        <f t="shared" si="20"/>
        <v>-45.766590389030171</v>
      </c>
    </row>
    <row r="290" spans="1:6" x14ac:dyDescent="0.2">
      <c r="A290" s="11">
        <v>44046</v>
      </c>
      <c r="B290" s="12">
        <v>11.09</v>
      </c>
      <c r="C290" s="22">
        <f t="shared" si="17"/>
        <v>1.5447831045516629E-2</v>
      </c>
      <c r="D290" s="12">
        <f t="shared" si="18"/>
        <v>12.014166666666666</v>
      </c>
      <c r="E290" s="23">
        <f t="shared" si="19"/>
        <v>101556.77655677655</v>
      </c>
      <c r="F290" s="23">
        <f t="shared" si="20"/>
        <v>1556.7765567765455</v>
      </c>
    </row>
    <row r="291" spans="1:6" x14ac:dyDescent="0.2">
      <c r="A291" s="11">
        <v>44047</v>
      </c>
      <c r="B291" s="12">
        <v>11</v>
      </c>
      <c r="C291" s="22">
        <f t="shared" si="17"/>
        <v>-8.1485285639050567E-3</v>
      </c>
      <c r="D291" s="12">
        <f t="shared" si="18"/>
        <v>11.733994589720469</v>
      </c>
      <c r="E291" s="23">
        <f t="shared" si="19"/>
        <v>99188.458070333625</v>
      </c>
      <c r="F291" s="23">
        <f t="shared" si="20"/>
        <v>-811.54192966637493</v>
      </c>
    </row>
    <row r="292" spans="1:6" x14ac:dyDescent="0.2">
      <c r="A292" s="11">
        <v>44048</v>
      </c>
      <c r="B292" s="12">
        <v>10.865</v>
      </c>
      <c r="C292" s="22">
        <f t="shared" si="17"/>
        <v>-1.2348659089977523E-2</v>
      </c>
      <c r="D292" s="12">
        <f t="shared" si="18"/>
        <v>11.684813636363637</v>
      </c>
      <c r="E292" s="23">
        <f t="shared" si="19"/>
        <v>98772.727272727279</v>
      </c>
      <c r="F292" s="23">
        <f t="shared" si="20"/>
        <v>-1227.2727272727207</v>
      </c>
    </row>
    <row r="293" spans="1:6" x14ac:dyDescent="0.2">
      <c r="A293" s="11">
        <v>44049</v>
      </c>
      <c r="B293" s="12">
        <v>10.85</v>
      </c>
      <c r="C293" s="22">
        <f t="shared" si="17"/>
        <v>-1.381533721924465E-3</v>
      </c>
      <c r="D293" s="12">
        <f t="shared" si="18"/>
        <v>11.813667740450988</v>
      </c>
      <c r="E293" s="23">
        <f t="shared" si="19"/>
        <v>99861.942015646549</v>
      </c>
      <c r="F293" s="23">
        <f t="shared" si="20"/>
        <v>-138.05798435345059</v>
      </c>
    </row>
    <row r="294" spans="1:6" x14ac:dyDescent="0.2">
      <c r="A294" s="11">
        <v>44050</v>
      </c>
      <c r="B294" s="12">
        <v>10.87</v>
      </c>
      <c r="C294" s="22">
        <f t="shared" si="17"/>
        <v>1.8416211466495539E-3</v>
      </c>
      <c r="D294" s="12">
        <f t="shared" si="18"/>
        <v>11.851806451612903</v>
      </c>
      <c r="E294" s="23">
        <f t="shared" si="19"/>
        <v>100184.33179723502</v>
      </c>
      <c r="F294" s="23">
        <f t="shared" si="20"/>
        <v>184.33179723501962</v>
      </c>
    </row>
    <row r="295" spans="1:6" x14ac:dyDescent="0.2">
      <c r="A295" s="11">
        <v>44053</v>
      </c>
      <c r="B295" s="12">
        <v>10.9</v>
      </c>
      <c r="C295" s="22">
        <f t="shared" si="17"/>
        <v>2.7560881019799838E-3</v>
      </c>
      <c r="D295" s="12">
        <f t="shared" si="18"/>
        <v>11.862649494020239</v>
      </c>
      <c r="E295" s="23">
        <f t="shared" si="19"/>
        <v>100275.98896044157</v>
      </c>
      <c r="F295" s="23">
        <f t="shared" si="20"/>
        <v>275.98896044156572</v>
      </c>
    </row>
    <row r="296" spans="1:6" x14ac:dyDescent="0.2">
      <c r="A296" s="11">
        <v>44054</v>
      </c>
      <c r="B296" s="12">
        <v>10.965</v>
      </c>
      <c r="C296" s="22">
        <f t="shared" si="17"/>
        <v>5.9455926347535427E-3</v>
      </c>
      <c r="D296" s="12">
        <f t="shared" si="18"/>
        <v>11.900545871559634</v>
      </c>
      <c r="E296" s="23">
        <f t="shared" si="19"/>
        <v>100596.33027522935</v>
      </c>
      <c r="F296" s="23">
        <f t="shared" si="20"/>
        <v>596.33027522935299</v>
      </c>
    </row>
    <row r="297" spans="1:6" x14ac:dyDescent="0.2">
      <c r="A297" s="11">
        <v>44055</v>
      </c>
      <c r="B297" s="12">
        <v>11.135</v>
      </c>
      <c r="C297" s="22">
        <f t="shared" si="17"/>
        <v>1.5384918839479456E-2</v>
      </c>
      <c r="D297" s="12">
        <f t="shared" si="18"/>
        <v>12.013410852713179</v>
      </c>
      <c r="E297" s="23">
        <f t="shared" si="19"/>
        <v>101550.38759689922</v>
      </c>
      <c r="F297" s="23">
        <f t="shared" si="20"/>
        <v>1550.3875968992215</v>
      </c>
    </row>
    <row r="298" spans="1:6" x14ac:dyDescent="0.2">
      <c r="A298" s="11">
        <v>44056</v>
      </c>
      <c r="B298" s="12">
        <v>11.07</v>
      </c>
      <c r="C298" s="22">
        <f t="shared" si="17"/>
        <v>-5.854553988785401E-3</v>
      </c>
      <c r="D298" s="12">
        <f t="shared" si="18"/>
        <v>11.760942972608891</v>
      </c>
      <c r="E298" s="23">
        <f t="shared" si="19"/>
        <v>99416.255051638975</v>
      </c>
      <c r="F298" s="23">
        <f t="shared" si="20"/>
        <v>-583.74494836102531</v>
      </c>
    </row>
    <row r="299" spans="1:6" x14ac:dyDescent="0.2">
      <c r="A299" s="11">
        <v>44057</v>
      </c>
      <c r="B299" s="12">
        <v>10.97</v>
      </c>
      <c r="C299" s="22">
        <f t="shared" si="17"/>
        <v>-9.0744724334066076E-3</v>
      </c>
      <c r="D299" s="12">
        <f t="shared" si="18"/>
        <v>11.723134598012647</v>
      </c>
      <c r="E299" s="23">
        <f t="shared" si="19"/>
        <v>99096.657633242998</v>
      </c>
      <c r="F299" s="23">
        <f t="shared" si="20"/>
        <v>-903.34236675700231</v>
      </c>
    </row>
    <row r="300" spans="1:6" x14ac:dyDescent="0.2">
      <c r="A300" s="11">
        <v>44060</v>
      </c>
      <c r="B300" s="12">
        <v>10.925000000000001</v>
      </c>
      <c r="C300" s="22">
        <f t="shared" si="17"/>
        <v>-4.1105333054850205E-3</v>
      </c>
      <c r="D300" s="12">
        <f t="shared" si="18"/>
        <v>11.781472196900639</v>
      </c>
      <c r="E300" s="23">
        <f t="shared" si="19"/>
        <v>99589.790337283499</v>
      </c>
      <c r="F300" s="23">
        <f t="shared" si="20"/>
        <v>-410.20966271650104</v>
      </c>
    </row>
    <row r="301" spans="1:6" x14ac:dyDescent="0.2">
      <c r="A301" s="11">
        <v>44061</v>
      </c>
      <c r="B301" s="12">
        <v>10.805</v>
      </c>
      <c r="C301" s="22">
        <f t="shared" si="17"/>
        <v>-1.1044751022804606E-2</v>
      </c>
      <c r="D301" s="12">
        <f t="shared" si="18"/>
        <v>11.700059496567505</v>
      </c>
      <c r="E301" s="23">
        <f t="shared" si="19"/>
        <v>98901.601830663596</v>
      </c>
      <c r="F301" s="23">
        <f t="shared" si="20"/>
        <v>-1098.398169336404</v>
      </c>
    </row>
    <row r="302" spans="1:6" x14ac:dyDescent="0.2">
      <c r="A302" s="11">
        <v>44062</v>
      </c>
      <c r="B302" s="12">
        <v>10.824999999999999</v>
      </c>
      <c r="C302" s="22">
        <f t="shared" si="17"/>
        <v>1.8492839297042853E-3</v>
      </c>
      <c r="D302" s="12">
        <f t="shared" si="18"/>
        <v>11.851897269782508</v>
      </c>
      <c r="E302" s="23">
        <f t="shared" si="19"/>
        <v>100185.0994909764</v>
      </c>
      <c r="F302" s="23">
        <f t="shared" si="20"/>
        <v>185.09949097639765</v>
      </c>
    </row>
    <row r="303" spans="1:6" x14ac:dyDescent="0.2">
      <c r="A303" s="11">
        <v>44063</v>
      </c>
      <c r="B303" s="12">
        <v>10.795</v>
      </c>
      <c r="C303" s="22">
        <f t="shared" si="17"/>
        <v>-2.7752099217828287E-3</v>
      </c>
      <c r="D303" s="12">
        <f t="shared" si="18"/>
        <v>11.797214780600463</v>
      </c>
      <c r="E303" s="23">
        <f t="shared" si="19"/>
        <v>99722.86374133949</v>
      </c>
      <c r="F303" s="23">
        <f t="shared" si="20"/>
        <v>-277.13625866051007</v>
      </c>
    </row>
    <row r="304" spans="1:6" x14ac:dyDescent="0.2">
      <c r="A304" s="11">
        <v>44064</v>
      </c>
      <c r="B304" s="12">
        <v>10.815</v>
      </c>
      <c r="C304" s="22">
        <f t="shared" si="17"/>
        <v>1.8509954382513586E-3</v>
      </c>
      <c r="D304" s="12">
        <f t="shared" si="18"/>
        <v>11.851917554423343</v>
      </c>
      <c r="E304" s="23">
        <f t="shared" si="19"/>
        <v>100185.2709587772</v>
      </c>
      <c r="F304" s="23">
        <f t="shared" si="20"/>
        <v>185.27095877719694</v>
      </c>
    </row>
    <row r="305" spans="1:6" x14ac:dyDescent="0.2">
      <c r="A305" s="11">
        <v>44067</v>
      </c>
      <c r="B305" s="12">
        <v>10.914999999999999</v>
      </c>
      <c r="C305" s="22">
        <f t="shared" si="17"/>
        <v>9.2039305968850509E-3</v>
      </c>
      <c r="D305" s="12">
        <f t="shared" si="18"/>
        <v>11.939385113268608</v>
      </c>
      <c r="E305" s="23">
        <f t="shared" si="19"/>
        <v>100924.64170134072</v>
      </c>
      <c r="F305" s="23">
        <f t="shared" si="20"/>
        <v>924.64170134071901</v>
      </c>
    </row>
    <row r="306" spans="1:6" x14ac:dyDescent="0.2">
      <c r="A306" s="11">
        <v>44068</v>
      </c>
      <c r="B306" s="12">
        <v>10.895</v>
      </c>
      <c r="C306" s="22">
        <f t="shared" si="17"/>
        <v>-1.8340216053239877E-3</v>
      </c>
      <c r="D306" s="12">
        <f t="shared" si="18"/>
        <v>11.808323408153917</v>
      </c>
      <c r="E306" s="23">
        <f t="shared" si="19"/>
        <v>99816.765918460835</v>
      </c>
      <c r="F306" s="23">
        <f t="shared" si="20"/>
        <v>-183.23408153916535</v>
      </c>
    </row>
    <row r="307" spans="1:6" x14ac:dyDescent="0.2">
      <c r="A307" s="11">
        <v>44069</v>
      </c>
      <c r="B307" s="12">
        <v>10.824999999999999</v>
      </c>
      <c r="C307" s="22">
        <f t="shared" si="17"/>
        <v>-6.4456945080296297E-3</v>
      </c>
      <c r="D307" s="12">
        <f t="shared" si="18"/>
        <v>11.753992657182193</v>
      </c>
      <c r="E307" s="23">
        <f t="shared" si="19"/>
        <v>99357.503441945839</v>
      </c>
      <c r="F307" s="23">
        <f t="shared" si="20"/>
        <v>-642.49655805416114</v>
      </c>
    </row>
    <row r="308" spans="1:6" x14ac:dyDescent="0.2">
      <c r="A308" s="11">
        <v>44070</v>
      </c>
      <c r="B308" s="12">
        <v>10.76</v>
      </c>
      <c r="C308" s="22">
        <f t="shared" si="17"/>
        <v>-6.0227191549151017E-3</v>
      </c>
      <c r="D308" s="12">
        <f t="shared" si="18"/>
        <v>11.758965357967668</v>
      </c>
      <c r="E308" s="23">
        <f t="shared" si="19"/>
        <v>99399.538106235559</v>
      </c>
      <c r="F308" s="23">
        <f t="shared" si="20"/>
        <v>-600.4618937644409</v>
      </c>
    </row>
    <row r="309" spans="1:6" x14ac:dyDescent="0.2">
      <c r="A309" s="11">
        <v>44071</v>
      </c>
      <c r="B309" s="12">
        <v>10.7</v>
      </c>
      <c r="C309" s="22">
        <f t="shared" si="17"/>
        <v>-5.5918132657779415E-3</v>
      </c>
      <c r="D309" s="12">
        <f t="shared" si="18"/>
        <v>11.76403345724907</v>
      </c>
      <c r="E309" s="23">
        <f t="shared" si="19"/>
        <v>99442.379182156117</v>
      </c>
      <c r="F309" s="23">
        <f t="shared" si="20"/>
        <v>-557.62081784388283</v>
      </c>
    </row>
    <row r="310" spans="1:6" x14ac:dyDescent="0.2">
      <c r="A310" s="11">
        <v>44074</v>
      </c>
      <c r="B310" s="12">
        <v>10.55</v>
      </c>
      <c r="C310" s="22">
        <f t="shared" si="17"/>
        <v>-1.4117881545784819E-2</v>
      </c>
      <c r="D310" s="12">
        <f t="shared" si="18"/>
        <v>11.664158878504676</v>
      </c>
      <c r="E310" s="23">
        <f t="shared" si="19"/>
        <v>98598.130841121514</v>
      </c>
      <c r="F310" s="23">
        <f t="shared" si="20"/>
        <v>-1401.8691588784859</v>
      </c>
    </row>
    <row r="311" spans="1:6" x14ac:dyDescent="0.2">
      <c r="A311" s="11">
        <v>44075</v>
      </c>
      <c r="B311" s="12">
        <v>10.55</v>
      </c>
      <c r="C311" s="22">
        <f t="shared" si="17"/>
        <v>0</v>
      </c>
      <c r="D311" s="12">
        <f t="shared" si="18"/>
        <v>11.83</v>
      </c>
      <c r="E311" s="23">
        <f t="shared" si="19"/>
        <v>99999.999999999985</v>
      </c>
      <c r="F311" s="23">
        <f t="shared" si="20"/>
        <v>0</v>
      </c>
    </row>
    <row r="312" spans="1:6" x14ac:dyDescent="0.2">
      <c r="A312" s="11">
        <v>44076</v>
      </c>
      <c r="B312" s="12">
        <v>10.7</v>
      </c>
      <c r="C312" s="22">
        <f t="shared" si="17"/>
        <v>1.4117881545784803E-2</v>
      </c>
      <c r="D312" s="12">
        <f t="shared" si="18"/>
        <v>11.9981990521327</v>
      </c>
      <c r="E312" s="23">
        <f t="shared" si="19"/>
        <v>101421.80094786728</v>
      </c>
      <c r="F312" s="23">
        <f t="shared" si="20"/>
        <v>1421.8009478672757</v>
      </c>
    </row>
    <row r="313" spans="1:6" x14ac:dyDescent="0.2">
      <c r="A313" s="11">
        <v>44077</v>
      </c>
      <c r="B313" s="12">
        <v>10.685</v>
      </c>
      <c r="C313" s="22">
        <f t="shared" si="17"/>
        <v>-1.4028526967494526E-3</v>
      </c>
      <c r="D313" s="12">
        <f t="shared" si="18"/>
        <v>11.813415887850468</v>
      </c>
      <c r="E313" s="23">
        <f t="shared" si="19"/>
        <v>99859.813084112146</v>
      </c>
      <c r="F313" s="23">
        <f t="shared" si="20"/>
        <v>-140.18691588785441</v>
      </c>
    </row>
    <row r="314" spans="1:6" x14ac:dyDescent="0.2">
      <c r="A314" s="15">
        <v>44078</v>
      </c>
      <c r="B314" s="12">
        <v>10.465</v>
      </c>
      <c r="C314" s="22">
        <f t="shared" si="17"/>
        <v>-2.0804532873147978E-2</v>
      </c>
      <c r="D314" s="12">
        <f t="shared" si="18"/>
        <v>11.586424894712213</v>
      </c>
      <c r="E314" s="23">
        <f t="shared" si="19"/>
        <v>97941.038839494606</v>
      </c>
      <c r="F314" s="23">
        <f t="shared" si="20"/>
        <v>-2058.9611605053942</v>
      </c>
    </row>
    <row r="315" spans="1:6" x14ac:dyDescent="0.2">
      <c r="A315" s="15">
        <v>44081</v>
      </c>
      <c r="B315" s="12">
        <v>10.67</v>
      </c>
      <c r="C315" s="22">
        <f t="shared" si="17"/>
        <v>1.9399709415699056E-2</v>
      </c>
      <c r="D315" s="12">
        <f t="shared" si="18"/>
        <v>12.061739130434784</v>
      </c>
      <c r="E315" s="23">
        <f t="shared" si="19"/>
        <v>101958.91065456283</v>
      </c>
      <c r="F315" s="23">
        <f t="shared" si="20"/>
        <v>1958.910654562831</v>
      </c>
    </row>
    <row r="316" spans="1:6" x14ac:dyDescent="0.2">
      <c r="A316" s="15">
        <v>44082</v>
      </c>
      <c r="B316" s="12">
        <v>10.49</v>
      </c>
      <c r="C316" s="22">
        <f t="shared" si="17"/>
        <v>-1.7013642905456171E-2</v>
      </c>
      <c r="D316" s="12">
        <f t="shared" si="18"/>
        <v>11.630431115276476</v>
      </c>
      <c r="E316" s="23">
        <f t="shared" si="19"/>
        <v>98313.027179006545</v>
      </c>
      <c r="F316" s="23">
        <f t="shared" si="20"/>
        <v>-1686.9728209934547</v>
      </c>
    </row>
    <row r="317" spans="1:6" x14ac:dyDescent="0.2">
      <c r="A317" s="15">
        <v>44083</v>
      </c>
      <c r="B317" s="12">
        <v>10.625</v>
      </c>
      <c r="C317" s="22">
        <f t="shared" si="17"/>
        <v>1.27872924022747E-2</v>
      </c>
      <c r="D317" s="12">
        <f t="shared" si="18"/>
        <v>11.982244995233556</v>
      </c>
      <c r="E317" s="23">
        <f t="shared" si="19"/>
        <v>101286.93994280265</v>
      </c>
      <c r="F317" s="23">
        <f t="shared" si="20"/>
        <v>1286.9399428026518</v>
      </c>
    </row>
    <row r="318" spans="1:6" x14ac:dyDescent="0.2">
      <c r="A318" s="15">
        <v>44084</v>
      </c>
      <c r="B318" s="12">
        <v>10.61</v>
      </c>
      <c r="C318" s="22">
        <f t="shared" si="17"/>
        <v>-1.4127621845888524E-3</v>
      </c>
      <c r="D318" s="12">
        <f t="shared" si="18"/>
        <v>11.813298823529411</v>
      </c>
      <c r="E318" s="23">
        <f t="shared" si="19"/>
        <v>99858.823529411748</v>
      </c>
      <c r="F318" s="23">
        <f t="shared" si="20"/>
        <v>-141.17647058825241</v>
      </c>
    </row>
    <row r="319" spans="1:6" x14ac:dyDescent="0.2">
      <c r="A319" s="15">
        <v>44085</v>
      </c>
      <c r="B319" s="12">
        <v>10.6</v>
      </c>
      <c r="C319" s="22">
        <f t="shared" si="17"/>
        <v>-9.4295150787023602E-4</v>
      </c>
      <c r="D319" s="12">
        <f t="shared" si="18"/>
        <v>11.81885014137606</v>
      </c>
      <c r="E319" s="23">
        <f t="shared" si="19"/>
        <v>99905.74929311969</v>
      </c>
      <c r="F319" s="23">
        <f t="shared" si="20"/>
        <v>-94.250706880309735</v>
      </c>
    </row>
    <row r="320" spans="1:6" x14ac:dyDescent="0.2">
      <c r="A320" s="15">
        <v>44088</v>
      </c>
      <c r="B320" s="12">
        <v>10.55</v>
      </c>
      <c r="C320" s="22">
        <f t="shared" si="17"/>
        <v>-4.7281411959459001E-3</v>
      </c>
      <c r="D320" s="12">
        <f t="shared" si="18"/>
        <v>11.774198113207548</v>
      </c>
      <c r="E320" s="23">
        <f t="shared" si="19"/>
        <v>99528.301886792455</v>
      </c>
      <c r="F320" s="23">
        <f t="shared" si="20"/>
        <v>-471.69811320754525</v>
      </c>
    </row>
    <row r="321" spans="1:6" x14ac:dyDescent="0.2">
      <c r="A321" s="15">
        <v>44089</v>
      </c>
      <c r="B321" s="12">
        <v>10.675000000000001</v>
      </c>
      <c r="C321" s="22">
        <f t="shared" si="17"/>
        <v>1.1778699192612705E-2</v>
      </c>
      <c r="D321" s="12">
        <f t="shared" si="18"/>
        <v>11.970165876777251</v>
      </c>
      <c r="E321" s="23">
        <f t="shared" si="19"/>
        <v>101184.83412322274</v>
      </c>
      <c r="F321" s="23">
        <f t="shared" si="20"/>
        <v>1184.8341232227394</v>
      </c>
    </row>
    <row r="322" spans="1:6" x14ac:dyDescent="0.2">
      <c r="A322" s="15">
        <v>44090</v>
      </c>
      <c r="B322" s="12">
        <v>10.63</v>
      </c>
      <c r="C322" s="22">
        <f t="shared" si="17"/>
        <v>-4.2243667608317173E-3</v>
      </c>
      <c r="D322" s="12">
        <f t="shared" si="18"/>
        <v>11.780131147540983</v>
      </c>
      <c r="E322" s="23">
        <f t="shared" si="19"/>
        <v>99578.454332552676</v>
      </c>
      <c r="F322" s="23">
        <f t="shared" si="20"/>
        <v>-421.54566744732438</v>
      </c>
    </row>
    <row r="323" spans="1:6" x14ac:dyDescent="0.2">
      <c r="A323" s="15">
        <v>44091</v>
      </c>
      <c r="B323" s="12">
        <v>10.54</v>
      </c>
      <c r="C323" s="22">
        <f t="shared" si="17"/>
        <v>-8.5026492406404582E-3</v>
      </c>
      <c r="D323" s="12">
        <f t="shared" si="18"/>
        <v>11.7298400752587</v>
      </c>
      <c r="E323" s="23">
        <f t="shared" si="19"/>
        <v>99153.339604891793</v>
      </c>
      <c r="F323" s="23">
        <f t="shared" si="20"/>
        <v>-846.66039510820701</v>
      </c>
    </row>
    <row r="324" spans="1:6" x14ac:dyDescent="0.2">
      <c r="A324" s="15">
        <v>44092</v>
      </c>
      <c r="B324" s="12">
        <v>10.45</v>
      </c>
      <c r="C324" s="22">
        <f t="shared" si="17"/>
        <v>-8.5755647023962617E-3</v>
      </c>
      <c r="D324" s="12">
        <f t="shared" si="18"/>
        <v>11.728984819734345</v>
      </c>
      <c r="E324" s="23">
        <f t="shared" si="19"/>
        <v>99146.110056925987</v>
      </c>
      <c r="F324" s="23">
        <f t="shared" si="20"/>
        <v>-853.88994307401299</v>
      </c>
    </row>
    <row r="325" spans="1:6" x14ac:dyDescent="0.2">
      <c r="A325" s="15">
        <v>44095</v>
      </c>
      <c r="B325" s="12">
        <v>10.41</v>
      </c>
      <c r="C325" s="22">
        <f t="shared" si="17"/>
        <v>-3.8350957839424259E-3</v>
      </c>
      <c r="D325" s="12">
        <f t="shared" si="18"/>
        <v>11.784717703349283</v>
      </c>
      <c r="E325" s="23">
        <f t="shared" si="19"/>
        <v>99617.224880382768</v>
      </c>
      <c r="F325" s="23">
        <f t="shared" si="20"/>
        <v>-382.77511961723212</v>
      </c>
    </row>
    <row r="326" spans="1:6" x14ac:dyDescent="0.2">
      <c r="A326" s="15">
        <v>44096</v>
      </c>
      <c r="B326" s="12">
        <v>10.32</v>
      </c>
      <c r="C326" s="22">
        <f t="shared" si="17"/>
        <v>-8.6831225734608809E-3</v>
      </c>
      <c r="D326" s="12">
        <f t="shared" si="18"/>
        <v>11.72772334293948</v>
      </c>
      <c r="E326" s="23">
        <f t="shared" si="19"/>
        <v>99135.446685878953</v>
      </c>
      <c r="F326" s="23">
        <f t="shared" si="20"/>
        <v>-864.55331412104715</v>
      </c>
    </row>
    <row r="327" spans="1:6" x14ac:dyDescent="0.2">
      <c r="A327" s="15">
        <v>44097</v>
      </c>
      <c r="B327" s="12">
        <v>10.33</v>
      </c>
      <c r="C327" s="22">
        <f t="shared" ref="C327:C390" si="21">LN(B327/B326)</f>
        <v>9.6852307813050521E-4</v>
      </c>
      <c r="D327" s="12">
        <f t="shared" ref="D327:D390" si="22">$B$4*EXP(C327)</f>
        <v>11.841463178294573</v>
      </c>
      <c r="E327" s="23">
        <f t="shared" ref="E327:E390" si="23">D327*$B$3</f>
        <v>100096.89922480618</v>
      </c>
      <c r="F327" s="23">
        <f t="shared" ref="F327:F390" si="24">E327-$B$2</f>
        <v>96.899224806184066</v>
      </c>
    </row>
    <row r="328" spans="1:6" x14ac:dyDescent="0.2">
      <c r="A328" s="15">
        <v>44098</v>
      </c>
      <c r="B328" s="12">
        <v>10.35</v>
      </c>
      <c r="C328" s="22">
        <f t="shared" si="21"/>
        <v>1.9342365798309684E-3</v>
      </c>
      <c r="D328" s="12">
        <f t="shared" si="22"/>
        <v>11.852904162633108</v>
      </c>
      <c r="E328" s="23">
        <f t="shared" si="23"/>
        <v>100193.61084220716</v>
      </c>
      <c r="F328" s="23">
        <f t="shared" si="24"/>
        <v>193.61084220715566</v>
      </c>
    </row>
    <row r="329" spans="1:6" x14ac:dyDescent="0.2">
      <c r="A329" s="15">
        <v>44099</v>
      </c>
      <c r="B329" s="12">
        <v>10.385</v>
      </c>
      <c r="C329" s="22">
        <f t="shared" si="21"/>
        <v>3.3759376166976516E-3</v>
      </c>
      <c r="D329" s="12">
        <f t="shared" si="22"/>
        <v>11.870004830917877</v>
      </c>
      <c r="E329" s="23">
        <f t="shared" si="23"/>
        <v>100338.16425120774</v>
      </c>
      <c r="F329" s="23">
        <f t="shared" si="24"/>
        <v>338.16425120773783</v>
      </c>
    </row>
    <row r="330" spans="1:6" x14ac:dyDescent="0.2">
      <c r="A330" s="15">
        <v>44102</v>
      </c>
      <c r="B330" s="12">
        <v>10.48</v>
      </c>
      <c r="C330" s="22">
        <f t="shared" si="21"/>
        <v>9.1062215648206168E-3</v>
      </c>
      <c r="D330" s="12">
        <f t="shared" si="22"/>
        <v>11.938218584496871</v>
      </c>
      <c r="E330" s="23">
        <f t="shared" si="23"/>
        <v>100914.78093403947</v>
      </c>
      <c r="F330" s="23">
        <f t="shared" si="24"/>
        <v>914.78093403947423</v>
      </c>
    </row>
    <row r="331" spans="1:6" x14ac:dyDescent="0.2">
      <c r="A331" s="15">
        <v>44103</v>
      </c>
      <c r="B331" s="12">
        <v>10.53</v>
      </c>
      <c r="C331" s="22">
        <f t="shared" si="21"/>
        <v>4.7596472529879133E-3</v>
      </c>
      <c r="D331" s="12">
        <f t="shared" si="22"/>
        <v>11.886440839694655</v>
      </c>
      <c r="E331" s="23">
        <f t="shared" si="23"/>
        <v>100477.09923664121</v>
      </c>
      <c r="F331" s="23">
        <f t="shared" si="24"/>
        <v>477.09923664121015</v>
      </c>
    </row>
    <row r="332" spans="1:6" x14ac:dyDescent="0.2">
      <c r="A332" s="15">
        <v>44104</v>
      </c>
      <c r="B332" s="12">
        <v>10.51</v>
      </c>
      <c r="C332" s="22">
        <f t="shared" si="21"/>
        <v>-1.9011412570243075E-3</v>
      </c>
      <c r="D332" s="12">
        <f t="shared" si="22"/>
        <v>11.807530864197531</v>
      </c>
      <c r="E332" s="23">
        <f t="shared" si="23"/>
        <v>99810.066476733133</v>
      </c>
      <c r="F332" s="23">
        <f t="shared" si="24"/>
        <v>-189.93352326686727</v>
      </c>
    </row>
    <row r="333" spans="1:6" x14ac:dyDescent="0.2">
      <c r="A333" s="15">
        <v>44105</v>
      </c>
      <c r="B333" s="16">
        <v>10.695</v>
      </c>
      <c r="C333" s="22">
        <f t="shared" si="21"/>
        <v>1.7449157645509219E-2</v>
      </c>
      <c r="D333" s="12">
        <f t="shared" si="22"/>
        <v>12.038235014272122</v>
      </c>
      <c r="E333" s="23">
        <f t="shared" si="23"/>
        <v>101760.22835394861</v>
      </c>
      <c r="F333" s="23">
        <f t="shared" si="24"/>
        <v>1760.2283539486089</v>
      </c>
    </row>
    <row r="334" spans="1:6" x14ac:dyDescent="0.2">
      <c r="A334" s="15">
        <v>44106</v>
      </c>
      <c r="B334" s="16">
        <v>10.715</v>
      </c>
      <c r="C334" s="22">
        <f t="shared" si="21"/>
        <v>1.8682863911714267E-3</v>
      </c>
      <c r="D334" s="12">
        <f t="shared" si="22"/>
        <v>11.852122487143525</v>
      </c>
      <c r="E334" s="23">
        <f t="shared" si="23"/>
        <v>100187.00327255727</v>
      </c>
      <c r="F334" s="23">
        <f t="shared" si="24"/>
        <v>187.00327255726734</v>
      </c>
    </row>
    <row r="335" spans="1:6" x14ac:dyDescent="0.2">
      <c r="A335" s="15">
        <v>44109</v>
      </c>
      <c r="B335" s="16">
        <v>10.7</v>
      </c>
      <c r="C335" s="22">
        <f t="shared" si="21"/>
        <v>-1.4008874576798506E-3</v>
      </c>
      <c r="D335" s="12">
        <f t="shared" si="22"/>
        <v>11.813439104059729</v>
      </c>
      <c r="E335" s="23">
        <f t="shared" si="23"/>
        <v>99860.009332711139</v>
      </c>
      <c r="F335" s="23">
        <f t="shared" si="24"/>
        <v>-139.990667288861</v>
      </c>
    </row>
    <row r="336" spans="1:6" x14ac:dyDescent="0.2">
      <c r="A336" s="15">
        <v>44110</v>
      </c>
      <c r="B336" s="16">
        <v>10.664999999999999</v>
      </c>
      <c r="C336" s="22">
        <f t="shared" si="21"/>
        <v>-3.2763895445466376E-3</v>
      </c>
      <c r="D336" s="12">
        <f t="shared" si="22"/>
        <v>11.791303738317756</v>
      </c>
      <c r="E336" s="23">
        <f t="shared" si="23"/>
        <v>99672.897196261663</v>
      </c>
      <c r="F336" s="23">
        <f t="shared" si="24"/>
        <v>-327.10280373833666</v>
      </c>
    </row>
    <row r="337" spans="1:6" x14ac:dyDescent="0.2">
      <c r="A337" s="15">
        <v>44111</v>
      </c>
      <c r="B337" s="16">
        <v>10.83</v>
      </c>
      <c r="C337" s="22">
        <f t="shared" si="21"/>
        <v>1.5352709089585531E-2</v>
      </c>
      <c r="D337" s="12">
        <f t="shared" si="22"/>
        <v>12.013023909985938</v>
      </c>
      <c r="E337" s="23">
        <f t="shared" si="23"/>
        <v>101547.11673699017</v>
      </c>
      <c r="F337" s="23">
        <f t="shared" si="24"/>
        <v>1547.1167369901668</v>
      </c>
    </row>
    <row r="338" spans="1:6" x14ac:dyDescent="0.2">
      <c r="A338" s="15">
        <v>44112</v>
      </c>
      <c r="B338" s="16">
        <v>10.83</v>
      </c>
      <c r="C338" s="22">
        <f t="shared" si="21"/>
        <v>0</v>
      </c>
      <c r="D338" s="12">
        <f t="shared" si="22"/>
        <v>11.83</v>
      </c>
      <c r="E338" s="23">
        <f t="shared" si="23"/>
        <v>99999.999999999985</v>
      </c>
      <c r="F338" s="23">
        <f t="shared" si="24"/>
        <v>0</v>
      </c>
    </row>
    <row r="339" spans="1:6" x14ac:dyDescent="0.2">
      <c r="A339" s="15">
        <v>44113</v>
      </c>
      <c r="B339" s="16">
        <v>10.8</v>
      </c>
      <c r="C339" s="22">
        <f t="shared" si="21"/>
        <v>-2.7739268827252079E-3</v>
      </c>
      <c r="D339" s="12">
        <f t="shared" si="22"/>
        <v>11.797229916897507</v>
      </c>
      <c r="E339" s="23">
        <f t="shared" si="23"/>
        <v>99722.991689750677</v>
      </c>
      <c r="F339" s="23">
        <f t="shared" si="24"/>
        <v>-277.00831024932268</v>
      </c>
    </row>
    <row r="340" spans="1:6" x14ac:dyDescent="0.2">
      <c r="A340" s="15">
        <v>44116</v>
      </c>
      <c r="B340" s="16">
        <v>11.07</v>
      </c>
      <c r="C340" s="22">
        <f t="shared" si="21"/>
        <v>2.4692612590371414E-2</v>
      </c>
      <c r="D340" s="12">
        <f t="shared" si="22"/>
        <v>12.125749999999998</v>
      </c>
      <c r="E340" s="23">
        <f t="shared" si="23"/>
        <v>102499.99999999997</v>
      </c>
      <c r="F340" s="23">
        <f t="shared" si="24"/>
        <v>2499.9999999999709</v>
      </c>
    </row>
    <row r="341" spans="1:6" x14ac:dyDescent="0.2">
      <c r="A341" s="13">
        <v>44117</v>
      </c>
      <c r="B341" s="14">
        <v>11.145</v>
      </c>
      <c r="C341" s="22">
        <f t="shared" si="21"/>
        <v>6.7522201172866506E-3</v>
      </c>
      <c r="D341" s="12">
        <f t="shared" si="22"/>
        <v>11.910149051490516</v>
      </c>
      <c r="E341" s="23">
        <f t="shared" si="23"/>
        <v>100677.50677506774</v>
      </c>
      <c r="F341" s="23">
        <f t="shared" si="24"/>
        <v>677.50677506774082</v>
      </c>
    </row>
    <row r="342" spans="1:6" x14ac:dyDescent="0.2">
      <c r="A342" s="13">
        <v>44118</v>
      </c>
      <c r="B342" s="14">
        <v>11.27</v>
      </c>
      <c r="C342" s="22">
        <f t="shared" si="21"/>
        <v>1.115336121385283E-2</v>
      </c>
      <c r="D342" s="12">
        <f t="shared" si="22"/>
        <v>11.962682817406909</v>
      </c>
      <c r="E342" s="23">
        <f t="shared" si="23"/>
        <v>101121.57918349035</v>
      </c>
      <c r="F342" s="23">
        <f t="shared" si="24"/>
        <v>1121.5791834903503</v>
      </c>
    </row>
    <row r="343" spans="1:6" x14ac:dyDescent="0.2">
      <c r="A343" s="13">
        <v>44119</v>
      </c>
      <c r="B343" s="14">
        <v>11.015000000000001</v>
      </c>
      <c r="C343" s="22">
        <f t="shared" si="21"/>
        <v>-2.2886347797378408E-2</v>
      </c>
      <c r="D343" s="12">
        <f t="shared" si="22"/>
        <v>11.562329192546585</v>
      </c>
      <c r="E343" s="23">
        <f t="shared" si="23"/>
        <v>97737.355811889967</v>
      </c>
      <c r="F343" s="23">
        <f t="shared" si="24"/>
        <v>-2262.6441881100327</v>
      </c>
    </row>
    <row r="344" spans="1:6" x14ac:dyDescent="0.2">
      <c r="A344" s="13">
        <v>44120</v>
      </c>
      <c r="B344" s="14">
        <v>11.06</v>
      </c>
      <c r="C344" s="22">
        <f t="shared" si="21"/>
        <v>4.0770158398821827E-3</v>
      </c>
      <c r="D344" s="12">
        <f t="shared" si="22"/>
        <v>11.878329550612799</v>
      </c>
      <c r="E344" s="23">
        <f t="shared" si="23"/>
        <v>100408.53381752153</v>
      </c>
      <c r="F344" s="23">
        <f t="shared" si="24"/>
        <v>408.53381752152927</v>
      </c>
    </row>
    <row r="345" spans="1:6" x14ac:dyDescent="0.2">
      <c r="A345" s="13">
        <v>44123</v>
      </c>
      <c r="B345" s="14">
        <v>10.945</v>
      </c>
      <c r="C345" s="22">
        <f t="shared" si="21"/>
        <v>-1.045226511936255E-2</v>
      </c>
      <c r="D345" s="12">
        <f t="shared" si="22"/>
        <v>11.706993670886074</v>
      </c>
      <c r="E345" s="23">
        <f t="shared" si="23"/>
        <v>98960.216998191652</v>
      </c>
      <c r="F345" s="23">
        <f t="shared" si="24"/>
        <v>-1039.7830018083478</v>
      </c>
    </row>
    <row r="346" spans="1:6" x14ac:dyDescent="0.2">
      <c r="A346" s="13">
        <v>44124</v>
      </c>
      <c r="B346" s="14">
        <v>10.965</v>
      </c>
      <c r="C346" s="22">
        <f t="shared" si="21"/>
        <v>1.8256508950251426E-3</v>
      </c>
      <c r="D346" s="12">
        <f t="shared" si="22"/>
        <v>11.851617176793054</v>
      </c>
      <c r="E346" s="23">
        <f t="shared" si="23"/>
        <v>100182.73184102327</v>
      </c>
      <c r="F346" s="23">
        <f t="shared" si="24"/>
        <v>182.73184102326923</v>
      </c>
    </row>
    <row r="347" spans="1:6" x14ac:dyDescent="0.2">
      <c r="A347" s="13">
        <v>44125</v>
      </c>
      <c r="B347" s="14">
        <v>10.78</v>
      </c>
      <c r="C347" s="22">
        <f t="shared" si="21"/>
        <v>-1.7015816389000491E-2</v>
      </c>
      <c r="D347" s="12">
        <f t="shared" si="22"/>
        <v>11.630405836753305</v>
      </c>
      <c r="E347" s="23">
        <f t="shared" si="23"/>
        <v>98312.813497491996</v>
      </c>
      <c r="F347" s="23">
        <f t="shared" si="24"/>
        <v>-1687.1865025080042</v>
      </c>
    </row>
    <row r="348" spans="1:6" x14ac:dyDescent="0.2">
      <c r="A348" s="13">
        <v>44126</v>
      </c>
      <c r="B348" s="14">
        <v>10.734999999999999</v>
      </c>
      <c r="C348" s="22">
        <f t="shared" si="21"/>
        <v>-4.1831341501067341E-3</v>
      </c>
      <c r="D348" s="12">
        <f t="shared" si="22"/>
        <v>11.780616883116883</v>
      </c>
      <c r="E348" s="23">
        <f t="shared" si="23"/>
        <v>99582.560296846001</v>
      </c>
      <c r="F348" s="23">
        <f t="shared" si="24"/>
        <v>-417.43970315399929</v>
      </c>
    </row>
    <row r="349" spans="1:6" x14ac:dyDescent="0.2">
      <c r="A349" s="13">
        <v>44127</v>
      </c>
      <c r="B349" s="14">
        <v>10.705</v>
      </c>
      <c r="C349" s="22">
        <f t="shared" si="21"/>
        <v>-2.7985092890981896E-3</v>
      </c>
      <c r="D349" s="12">
        <f t="shared" si="22"/>
        <v>11.796939916162087</v>
      </c>
      <c r="E349" s="23">
        <f t="shared" si="23"/>
        <v>99720.540288775024</v>
      </c>
      <c r="F349" s="23">
        <f t="shared" si="24"/>
        <v>-279.45971122497576</v>
      </c>
    </row>
    <row r="350" spans="1:6" x14ac:dyDescent="0.2">
      <c r="A350" s="13">
        <v>44130</v>
      </c>
      <c r="B350" s="14">
        <v>10.68</v>
      </c>
      <c r="C350" s="22">
        <f t="shared" si="21"/>
        <v>-2.3380885095973438E-3</v>
      </c>
      <c r="D350" s="12">
        <f t="shared" si="22"/>
        <v>11.802372723026624</v>
      </c>
      <c r="E350" s="23">
        <f t="shared" si="23"/>
        <v>99766.464269033153</v>
      </c>
      <c r="F350" s="23">
        <f t="shared" si="24"/>
        <v>-233.53573096684704</v>
      </c>
    </row>
    <row r="351" spans="1:6" x14ac:dyDescent="0.2">
      <c r="A351" s="13">
        <v>44131</v>
      </c>
      <c r="B351" s="14">
        <v>10.6</v>
      </c>
      <c r="C351" s="22">
        <f t="shared" si="21"/>
        <v>-7.5188324140273398E-3</v>
      </c>
      <c r="D351" s="12">
        <f t="shared" si="22"/>
        <v>11.741385767790263</v>
      </c>
      <c r="E351" s="23">
        <f t="shared" si="23"/>
        <v>99250.936329588003</v>
      </c>
      <c r="F351" s="23">
        <f t="shared" si="24"/>
        <v>-749.06367041199701</v>
      </c>
    </row>
    <row r="352" spans="1:6" x14ac:dyDescent="0.2">
      <c r="A352" s="13">
        <v>44132</v>
      </c>
      <c r="B352" s="14">
        <v>10.335000000000001</v>
      </c>
      <c r="C352" s="22">
        <f t="shared" si="21"/>
        <v>-2.5317807984289783E-2</v>
      </c>
      <c r="D352" s="12">
        <f t="shared" si="22"/>
        <v>11.534250000000002</v>
      </c>
      <c r="E352" s="23">
        <f t="shared" si="23"/>
        <v>97500</v>
      </c>
      <c r="F352" s="23">
        <f t="shared" si="24"/>
        <v>-2500</v>
      </c>
    </row>
    <row r="353" spans="1:6" x14ac:dyDescent="0.2">
      <c r="A353" s="13">
        <v>44133</v>
      </c>
      <c r="B353" s="14">
        <v>10.220000000000001</v>
      </c>
      <c r="C353" s="22">
        <f t="shared" si="21"/>
        <v>-1.1189608358173241E-2</v>
      </c>
      <c r="D353" s="12">
        <f t="shared" si="22"/>
        <v>11.698364779874213</v>
      </c>
      <c r="E353" s="23">
        <f t="shared" si="23"/>
        <v>98887.2762457668</v>
      </c>
      <c r="F353" s="23">
        <f t="shared" si="24"/>
        <v>-1112.7237542332005</v>
      </c>
    </row>
    <row r="354" spans="1:6" x14ac:dyDescent="0.2">
      <c r="A354" s="13">
        <v>44134</v>
      </c>
      <c r="B354" s="14">
        <v>10.125</v>
      </c>
      <c r="C354" s="22">
        <f t="shared" si="21"/>
        <v>-9.3389717829556081E-3</v>
      </c>
      <c r="D354" s="12">
        <f t="shared" si="22"/>
        <v>11.720034246575342</v>
      </c>
      <c r="E354" s="23">
        <f t="shared" si="23"/>
        <v>99070.450097847337</v>
      </c>
      <c r="F354" s="23">
        <f t="shared" si="24"/>
        <v>-929.54990215266298</v>
      </c>
    </row>
    <row r="355" spans="1:6" x14ac:dyDescent="0.2">
      <c r="A355" s="13">
        <v>44137</v>
      </c>
      <c r="B355" s="14">
        <v>10.37</v>
      </c>
      <c r="C355" s="22">
        <f t="shared" si="21"/>
        <v>2.3909409248833106E-2</v>
      </c>
      <c r="D355" s="12">
        <f t="shared" si="22"/>
        <v>12.116256790123456</v>
      </c>
      <c r="E355" s="23">
        <f t="shared" si="23"/>
        <v>102419.75308641973</v>
      </c>
      <c r="F355" s="23">
        <f t="shared" si="24"/>
        <v>2419.7530864197324</v>
      </c>
    </row>
    <row r="356" spans="1:6" x14ac:dyDescent="0.2">
      <c r="A356" s="13">
        <v>44138</v>
      </c>
      <c r="B356" s="14">
        <v>10.595000000000001</v>
      </c>
      <c r="C356" s="22">
        <f t="shared" si="21"/>
        <v>2.1465169478826665E-2</v>
      </c>
      <c r="D356" s="12">
        <f t="shared" si="22"/>
        <v>12.086677917068469</v>
      </c>
      <c r="E356" s="23">
        <f t="shared" si="23"/>
        <v>102169.72034715526</v>
      </c>
      <c r="F356" s="23">
        <f t="shared" si="24"/>
        <v>2169.7203471552639</v>
      </c>
    </row>
    <row r="357" spans="1:6" x14ac:dyDescent="0.2">
      <c r="A357" s="11">
        <v>44139</v>
      </c>
      <c r="B357" s="12">
        <v>10.68</v>
      </c>
      <c r="C357" s="22">
        <f t="shared" si="21"/>
        <v>7.9906418117863757E-3</v>
      </c>
      <c r="D357" s="12">
        <f t="shared" si="22"/>
        <v>11.924907975460123</v>
      </c>
      <c r="E357" s="23">
        <f t="shared" si="23"/>
        <v>100802.26521944313</v>
      </c>
      <c r="F357" s="23">
        <f t="shared" si="24"/>
        <v>802.26521944312844</v>
      </c>
    </row>
    <row r="358" spans="1:6" x14ac:dyDescent="0.2">
      <c r="A358" s="11">
        <v>44140</v>
      </c>
      <c r="B358" s="12">
        <v>11</v>
      </c>
      <c r="C358" s="22">
        <f t="shared" si="21"/>
        <v>2.9522439266321834E-2</v>
      </c>
      <c r="D358" s="12">
        <f t="shared" si="22"/>
        <v>12.184456928838951</v>
      </c>
      <c r="E358" s="23">
        <f t="shared" si="23"/>
        <v>102996.25468164793</v>
      </c>
      <c r="F358" s="23">
        <f t="shared" si="24"/>
        <v>2996.2546816479298</v>
      </c>
    </row>
    <row r="359" spans="1:6" x14ac:dyDescent="0.2">
      <c r="A359" s="11">
        <v>44141</v>
      </c>
      <c r="B359" s="12">
        <v>10.98</v>
      </c>
      <c r="C359" s="22">
        <f t="shared" si="21"/>
        <v>-1.8198367169859828E-3</v>
      </c>
      <c r="D359" s="12">
        <f t="shared" si="22"/>
        <v>11.808490909090908</v>
      </c>
      <c r="E359" s="23">
        <f t="shared" si="23"/>
        <v>99818.181818181794</v>
      </c>
      <c r="F359" s="23">
        <f t="shared" si="24"/>
        <v>-181.81818181820563</v>
      </c>
    </row>
    <row r="360" spans="1:6" x14ac:dyDescent="0.2">
      <c r="A360" s="11">
        <v>44144</v>
      </c>
      <c r="B360" s="12">
        <v>11.065</v>
      </c>
      <c r="C360" s="22">
        <f t="shared" si="21"/>
        <v>7.7115374216282142E-3</v>
      </c>
      <c r="D360" s="12">
        <f t="shared" si="22"/>
        <v>11.921580145719489</v>
      </c>
      <c r="E360" s="23">
        <f t="shared" si="23"/>
        <v>100774.13479052822</v>
      </c>
      <c r="F360" s="23">
        <f t="shared" si="24"/>
        <v>774.1347905282164</v>
      </c>
    </row>
    <row r="361" spans="1:6" x14ac:dyDescent="0.2">
      <c r="A361" s="11">
        <v>44145</v>
      </c>
      <c r="B361" s="12">
        <v>11.06</v>
      </c>
      <c r="C361" s="22">
        <f t="shared" si="21"/>
        <v>-4.5197740882415384E-4</v>
      </c>
      <c r="D361" s="12">
        <f t="shared" si="22"/>
        <v>11.824654315408948</v>
      </c>
      <c r="E361" s="23">
        <f t="shared" si="23"/>
        <v>99954.812471757788</v>
      </c>
      <c r="F361" s="23">
        <f t="shared" si="24"/>
        <v>-45.187528242211556</v>
      </c>
    </row>
    <row r="362" spans="1:6" x14ac:dyDescent="0.2">
      <c r="A362" s="11">
        <v>44146</v>
      </c>
      <c r="B362" s="12">
        <v>11.355</v>
      </c>
      <c r="C362" s="22">
        <f t="shared" si="21"/>
        <v>2.632317946333294E-2</v>
      </c>
      <c r="D362" s="12">
        <f t="shared" si="22"/>
        <v>12.145537974683544</v>
      </c>
      <c r="E362" s="23">
        <f t="shared" si="23"/>
        <v>102667.26943942132</v>
      </c>
      <c r="F362" s="23">
        <f t="shared" si="24"/>
        <v>2667.2694394213177</v>
      </c>
    </row>
    <row r="363" spans="1:6" x14ac:dyDescent="0.2">
      <c r="A363" s="11">
        <v>44147</v>
      </c>
      <c r="B363" s="12">
        <v>11.445</v>
      </c>
      <c r="C363" s="22">
        <f t="shared" si="21"/>
        <v>7.8947778470082833E-3</v>
      </c>
      <c r="D363" s="12">
        <f t="shared" si="22"/>
        <v>11.923764861294584</v>
      </c>
      <c r="E363" s="23">
        <f t="shared" si="23"/>
        <v>100792.60237780712</v>
      </c>
      <c r="F363" s="23">
        <f t="shared" si="24"/>
        <v>792.60237780712487</v>
      </c>
    </row>
    <row r="364" spans="1:6" x14ac:dyDescent="0.2">
      <c r="A364" s="11">
        <v>44148</v>
      </c>
      <c r="B364" s="12">
        <v>11.414999999999999</v>
      </c>
      <c r="C364" s="22">
        <f t="shared" si="21"/>
        <v>-2.624673422771217E-3</v>
      </c>
      <c r="D364" s="12">
        <f t="shared" si="22"/>
        <v>11.798990825688072</v>
      </c>
      <c r="E364" s="23">
        <f t="shared" si="23"/>
        <v>99737.876802096973</v>
      </c>
      <c r="F364" s="23">
        <f t="shared" si="24"/>
        <v>-262.12319790302718</v>
      </c>
    </row>
    <row r="365" spans="1:6" x14ac:dyDescent="0.2">
      <c r="A365" s="11">
        <v>44151</v>
      </c>
      <c r="B365" s="12">
        <v>11.35</v>
      </c>
      <c r="C365" s="22">
        <f t="shared" si="21"/>
        <v>-5.71053605434716E-3</v>
      </c>
      <c r="D365" s="12">
        <f t="shared" si="22"/>
        <v>11.76263688129654</v>
      </c>
      <c r="E365" s="23">
        <f t="shared" si="23"/>
        <v>99430.573806395085</v>
      </c>
      <c r="F365" s="23">
        <f t="shared" si="24"/>
        <v>-569.42619360491517</v>
      </c>
    </row>
    <row r="366" spans="1:6" x14ac:dyDescent="0.2">
      <c r="A366" s="11">
        <v>44152</v>
      </c>
      <c r="B366" s="12">
        <v>11.31</v>
      </c>
      <c r="C366" s="22">
        <f t="shared" si="21"/>
        <v>-3.5304537993825335E-3</v>
      </c>
      <c r="D366" s="12">
        <f t="shared" si="22"/>
        <v>11.788308370044053</v>
      </c>
      <c r="E366" s="23">
        <f t="shared" si="23"/>
        <v>99647.577092510997</v>
      </c>
      <c r="F366" s="23">
        <f t="shared" si="24"/>
        <v>-352.42290748900268</v>
      </c>
    </row>
    <row r="367" spans="1:6" x14ac:dyDescent="0.2">
      <c r="A367" s="11">
        <v>44153</v>
      </c>
      <c r="B367" s="12">
        <v>11.33</v>
      </c>
      <c r="C367" s="22">
        <f t="shared" si="21"/>
        <v>1.7667849118858921E-3</v>
      </c>
      <c r="D367" s="12">
        <f t="shared" si="22"/>
        <v>11.850919540229885</v>
      </c>
      <c r="E367" s="23">
        <f t="shared" si="23"/>
        <v>100176.83465959327</v>
      </c>
      <c r="F367" s="23">
        <f t="shared" si="24"/>
        <v>176.83465959326713</v>
      </c>
    </row>
    <row r="368" spans="1:6" x14ac:dyDescent="0.2">
      <c r="A368" s="11">
        <v>44154</v>
      </c>
      <c r="B368" s="12">
        <v>11.36</v>
      </c>
      <c r="C368" s="22">
        <f t="shared" si="21"/>
        <v>2.644338253090202E-3</v>
      </c>
      <c r="D368" s="12">
        <f t="shared" si="22"/>
        <v>11.861323918799645</v>
      </c>
      <c r="E368" s="23">
        <f t="shared" si="23"/>
        <v>100264.78375992937</v>
      </c>
      <c r="F368" s="23">
        <f t="shared" si="24"/>
        <v>264.78375992937072</v>
      </c>
    </row>
    <row r="369" spans="1:6" x14ac:dyDescent="0.2">
      <c r="A369" s="11">
        <v>44155</v>
      </c>
      <c r="B369" s="12">
        <v>11.445</v>
      </c>
      <c r="C369" s="22">
        <f t="shared" si="21"/>
        <v>7.4545401115247876E-3</v>
      </c>
      <c r="D369" s="12">
        <f t="shared" si="22"/>
        <v>11.918516725352113</v>
      </c>
      <c r="E369" s="23">
        <f t="shared" si="23"/>
        <v>100748.23943661971</v>
      </c>
      <c r="F369" s="23">
        <f t="shared" si="24"/>
        <v>748.23943661971134</v>
      </c>
    </row>
    <row r="370" spans="1:6" x14ac:dyDescent="0.2">
      <c r="A370" s="11">
        <v>44158</v>
      </c>
      <c r="B370" s="12">
        <v>11.335000000000001</v>
      </c>
      <c r="C370" s="22">
        <f t="shared" si="21"/>
        <v>-9.6576694450376185E-3</v>
      </c>
      <c r="D370" s="12">
        <f t="shared" si="22"/>
        <v>11.716299694189603</v>
      </c>
      <c r="E370" s="23">
        <f t="shared" si="23"/>
        <v>99038.881607688949</v>
      </c>
      <c r="F370" s="23">
        <f t="shared" si="24"/>
        <v>-961.11839231105114</v>
      </c>
    </row>
    <row r="371" spans="1:6" x14ac:dyDescent="0.2">
      <c r="A371" s="11">
        <v>44159</v>
      </c>
      <c r="B371" s="12">
        <v>11.275</v>
      </c>
      <c r="C371" s="22">
        <f t="shared" si="21"/>
        <v>-5.3073985707503685E-3</v>
      </c>
      <c r="D371" s="12">
        <f t="shared" si="22"/>
        <v>11.767379797088662</v>
      </c>
      <c r="E371" s="23">
        <f t="shared" si="23"/>
        <v>99470.666078517839</v>
      </c>
      <c r="F371" s="23">
        <f t="shared" si="24"/>
        <v>-529.3339214821608</v>
      </c>
    </row>
    <row r="372" spans="1:6" x14ac:dyDescent="0.2">
      <c r="A372" s="11">
        <v>44160</v>
      </c>
      <c r="B372" s="12">
        <v>11.3</v>
      </c>
      <c r="C372" s="22">
        <f t="shared" si="21"/>
        <v>2.2148403295528213E-3</v>
      </c>
      <c r="D372" s="12">
        <f t="shared" si="22"/>
        <v>11.856230598669622</v>
      </c>
      <c r="E372" s="23">
        <f t="shared" si="23"/>
        <v>100221.72949002216</v>
      </c>
      <c r="F372" s="23">
        <f t="shared" si="24"/>
        <v>221.72949002216046</v>
      </c>
    </row>
    <row r="373" spans="1:6" x14ac:dyDescent="0.2">
      <c r="A373" s="15">
        <v>44161</v>
      </c>
      <c r="B373" s="12">
        <v>11.295</v>
      </c>
      <c r="C373" s="22">
        <f t="shared" si="21"/>
        <v>-4.4257579832839364E-4</v>
      </c>
      <c r="D373" s="12">
        <f t="shared" si="22"/>
        <v>11.824765486725662</v>
      </c>
      <c r="E373" s="23">
        <f t="shared" si="23"/>
        <v>99955.752212389358</v>
      </c>
      <c r="F373" s="23">
        <f t="shared" si="24"/>
        <v>-44.247787610642263</v>
      </c>
    </row>
    <row r="374" spans="1:6" x14ac:dyDescent="0.2">
      <c r="A374" s="15">
        <v>44162</v>
      </c>
      <c r="B374" s="12">
        <v>11.47</v>
      </c>
      <c r="C374" s="22">
        <f t="shared" si="21"/>
        <v>1.5374781221312863E-2</v>
      </c>
      <c r="D374" s="12">
        <f t="shared" si="22"/>
        <v>12.013289065958391</v>
      </c>
      <c r="E374" s="23">
        <f t="shared" si="23"/>
        <v>101549.35812306331</v>
      </c>
      <c r="F374" s="23">
        <f t="shared" si="24"/>
        <v>1549.3581230633135</v>
      </c>
    </row>
    <row r="375" spans="1:6" x14ac:dyDescent="0.2">
      <c r="A375" s="15">
        <v>44165</v>
      </c>
      <c r="B375" s="12">
        <v>11.445</v>
      </c>
      <c r="C375" s="22">
        <f t="shared" si="21"/>
        <v>-2.1819777367492947E-3</v>
      </c>
      <c r="D375" s="12">
        <f t="shared" si="22"/>
        <v>11.804215344376635</v>
      </c>
      <c r="E375" s="23">
        <f t="shared" si="23"/>
        <v>99782.040104620741</v>
      </c>
      <c r="F375" s="23">
        <f t="shared" si="24"/>
        <v>-217.95989537925925</v>
      </c>
    </row>
    <row r="376" spans="1:6" x14ac:dyDescent="0.2">
      <c r="A376" s="15">
        <v>44166</v>
      </c>
      <c r="B376" s="12">
        <v>11.324999999999999</v>
      </c>
      <c r="C376" s="22">
        <f t="shared" si="21"/>
        <v>-1.0540282035432382E-2</v>
      </c>
      <c r="D376" s="12">
        <f t="shared" si="22"/>
        <v>11.705963302752293</v>
      </c>
      <c r="E376" s="23">
        <f t="shared" si="23"/>
        <v>98951.507208387935</v>
      </c>
      <c r="F376" s="23">
        <f t="shared" si="24"/>
        <v>-1048.492791612065</v>
      </c>
    </row>
    <row r="377" spans="1:6" x14ac:dyDescent="0.2">
      <c r="A377" s="15">
        <v>44167</v>
      </c>
      <c r="B377" s="12">
        <v>11.3</v>
      </c>
      <c r="C377" s="22">
        <f t="shared" si="21"/>
        <v>-2.2099456508027329E-3</v>
      </c>
      <c r="D377" s="12">
        <f t="shared" si="22"/>
        <v>11.803885209713025</v>
      </c>
      <c r="E377" s="23">
        <f t="shared" si="23"/>
        <v>99779.249448123621</v>
      </c>
      <c r="F377" s="23">
        <f t="shared" si="24"/>
        <v>-220.75055187637918</v>
      </c>
    </row>
    <row r="378" spans="1:6" x14ac:dyDescent="0.2">
      <c r="A378" s="15">
        <v>44168</v>
      </c>
      <c r="B378" s="12">
        <v>11.26</v>
      </c>
      <c r="C378" s="22">
        <f t="shared" si="21"/>
        <v>-3.5461030067505889E-3</v>
      </c>
      <c r="D378" s="12">
        <f t="shared" si="22"/>
        <v>11.788123893805309</v>
      </c>
      <c r="E378" s="23">
        <f t="shared" si="23"/>
        <v>99646.017699115037</v>
      </c>
      <c r="F378" s="23">
        <f t="shared" si="24"/>
        <v>-353.98230088496348</v>
      </c>
    </row>
    <row r="379" spans="1:6" x14ac:dyDescent="0.2">
      <c r="A379" s="15">
        <v>44169</v>
      </c>
      <c r="B379" s="12">
        <v>11.2</v>
      </c>
      <c r="C379" s="22">
        <f t="shared" si="21"/>
        <v>-5.3428444104954695E-3</v>
      </c>
      <c r="D379" s="12">
        <f t="shared" si="22"/>
        <v>11.766962699822381</v>
      </c>
      <c r="E379" s="23">
        <f t="shared" si="23"/>
        <v>99467.140319715807</v>
      </c>
      <c r="F379" s="23">
        <f t="shared" si="24"/>
        <v>-532.85968028419302</v>
      </c>
    </row>
    <row r="380" spans="1:6" x14ac:dyDescent="0.2">
      <c r="A380" s="15">
        <v>44172</v>
      </c>
      <c r="B380" s="12">
        <v>11.21</v>
      </c>
      <c r="C380" s="22">
        <f t="shared" si="21"/>
        <v>8.9245878301979164E-4</v>
      </c>
      <c r="D380" s="12">
        <f t="shared" si="22"/>
        <v>11.840562500000001</v>
      </c>
      <c r="E380" s="23">
        <f t="shared" si="23"/>
        <v>100089.28571428571</v>
      </c>
      <c r="F380" s="23">
        <f t="shared" si="24"/>
        <v>89.285714285710128</v>
      </c>
    </row>
    <row r="381" spans="1:6" x14ac:dyDescent="0.2">
      <c r="A381" s="15">
        <v>44173</v>
      </c>
      <c r="B381" s="12">
        <v>11.23</v>
      </c>
      <c r="C381" s="22">
        <f t="shared" si="21"/>
        <v>1.7825316662831252E-3</v>
      </c>
      <c r="D381" s="12">
        <f t="shared" si="22"/>
        <v>11.851106155218552</v>
      </c>
      <c r="E381" s="23">
        <f t="shared" si="23"/>
        <v>100178.41213202495</v>
      </c>
      <c r="F381" s="23">
        <f t="shared" si="24"/>
        <v>178.41213202495419</v>
      </c>
    </row>
    <row r="382" spans="1:6" x14ac:dyDescent="0.2">
      <c r="A382" s="15">
        <v>44174</v>
      </c>
      <c r="B382" s="12">
        <v>11.24</v>
      </c>
      <c r="C382" s="22">
        <f t="shared" si="21"/>
        <v>8.9007571519310834E-4</v>
      </c>
      <c r="D382" s="12">
        <f t="shared" si="22"/>
        <v>11.840534283170079</v>
      </c>
      <c r="E382" s="23">
        <f t="shared" si="23"/>
        <v>100089.04719501334</v>
      </c>
      <c r="F382" s="23">
        <f t="shared" si="24"/>
        <v>89.047195013336022</v>
      </c>
    </row>
    <row r="383" spans="1:6" x14ac:dyDescent="0.2">
      <c r="A383" s="15">
        <v>44175</v>
      </c>
      <c r="B383" s="12">
        <v>11.3</v>
      </c>
      <c r="C383" s="22">
        <f t="shared" si="21"/>
        <v>5.323881252750017E-3</v>
      </c>
      <c r="D383" s="12">
        <f t="shared" si="22"/>
        <v>11.893149466192172</v>
      </c>
      <c r="E383" s="23">
        <f t="shared" si="23"/>
        <v>100533.80782918149</v>
      </c>
      <c r="F383" s="23">
        <f t="shared" si="24"/>
        <v>533.80782918148907</v>
      </c>
    </row>
    <row r="384" spans="1:6" x14ac:dyDescent="0.2">
      <c r="A384" s="15">
        <v>44176</v>
      </c>
      <c r="B384" s="12">
        <v>11.25</v>
      </c>
      <c r="C384" s="22">
        <f t="shared" si="21"/>
        <v>-4.4345970678658642E-3</v>
      </c>
      <c r="D384" s="12">
        <f t="shared" si="22"/>
        <v>11.777654867256636</v>
      </c>
      <c r="E384" s="23">
        <f t="shared" si="23"/>
        <v>99557.522123893796</v>
      </c>
      <c r="F384" s="23">
        <f t="shared" si="24"/>
        <v>-442.47787610620435</v>
      </c>
    </row>
    <row r="385" spans="1:6" x14ac:dyDescent="0.2">
      <c r="A385" s="15">
        <v>44179</v>
      </c>
      <c r="B385" s="12">
        <v>11.285</v>
      </c>
      <c r="C385" s="22">
        <f t="shared" si="21"/>
        <v>3.1062816190698308E-3</v>
      </c>
      <c r="D385" s="12">
        <f t="shared" si="22"/>
        <v>11.866804444444444</v>
      </c>
      <c r="E385" s="23">
        <f t="shared" si="23"/>
        <v>100311.11111111109</v>
      </c>
      <c r="F385" s="23">
        <f t="shared" si="24"/>
        <v>311.11111111109494</v>
      </c>
    </row>
    <row r="386" spans="1:6" x14ac:dyDescent="0.2">
      <c r="A386" s="15">
        <v>44180</v>
      </c>
      <c r="B386" s="12">
        <v>11.215</v>
      </c>
      <c r="C386" s="22">
        <f t="shared" si="21"/>
        <v>-6.2222422973273704E-3</v>
      </c>
      <c r="D386" s="12">
        <f t="shared" si="22"/>
        <v>11.756619406291538</v>
      </c>
      <c r="E386" s="23">
        <f t="shared" si="23"/>
        <v>99379.707576428889</v>
      </c>
      <c r="F386" s="23">
        <f t="shared" si="24"/>
        <v>-620.2924235711107</v>
      </c>
    </row>
    <row r="387" spans="1:6" x14ac:dyDescent="0.2">
      <c r="A387" s="15">
        <v>44181</v>
      </c>
      <c r="B387" s="12">
        <v>11.26</v>
      </c>
      <c r="C387" s="22">
        <f t="shared" si="21"/>
        <v>4.0044547393727785E-3</v>
      </c>
      <c r="D387" s="12">
        <f t="shared" si="22"/>
        <v>11.877467677218013</v>
      </c>
      <c r="E387" s="23">
        <f t="shared" si="23"/>
        <v>100401.24832813196</v>
      </c>
      <c r="F387" s="23">
        <f t="shared" si="24"/>
        <v>401.24832813195826</v>
      </c>
    </row>
    <row r="388" spans="1:6" x14ac:dyDescent="0.2">
      <c r="A388" s="15">
        <v>44182</v>
      </c>
      <c r="B388" s="12">
        <v>11.395</v>
      </c>
      <c r="C388" s="22">
        <f t="shared" si="21"/>
        <v>1.191803998610313E-2</v>
      </c>
      <c r="D388" s="12">
        <f t="shared" si="22"/>
        <v>11.971833925399643</v>
      </c>
      <c r="E388" s="23">
        <f t="shared" si="23"/>
        <v>101198.93428063941</v>
      </c>
      <c r="F388" s="23">
        <f t="shared" si="24"/>
        <v>1198.9342806394125</v>
      </c>
    </row>
    <row r="389" spans="1:6" x14ac:dyDescent="0.2">
      <c r="A389" s="15">
        <v>44183</v>
      </c>
      <c r="B389" s="12">
        <v>11.41</v>
      </c>
      <c r="C389" s="22">
        <f t="shared" si="21"/>
        <v>1.3155011763367269E-3</v>
      </c>
      <c r="D389" s="12">
        <f t="shared" si="22"/>
        <v>11.845572619569987</v>
      </c>
      <c r="E389" s="23">
        <f t="shared" si="23"/>
        <v>100131.63668275559</v>
      </c>
      <c r="F389" s="23">
        <f t="shared" si="24"/>
        <v>131.6366827555903</v>
      </c>
    </row>
    <row r="390" spans="1:6" x14ac:dyDescent="0.2">
      <c r="A390" s="15">
        <v>44186</v>
      </c>
      <c r="B390" s="12">
        <v>11.234999999999999</v>
      </c>
      <c r="C390" s="22">
        <f t="shared" si="21"/>
        <v>-1.5456258236691802E-2</v>
      </c>
      <c r="D390" s="12">
        <f t="shared" si="22"/>
        <v>11.648558282208588</v>
      </c>
      <c r="E390" s="23">
        <f t="shared" si="23"/>
        <v>98466.257668711638</v>
      </c>
      <c r="F390" s="23">
        <f t="shared" si="24"/>
        <v>-1533.742331288362</v>
      </c>
    </row>
    <row r="391" spans="1:6" x14ac:dyDescent="0.2">
      <c r="A391" s="15">
        <v>44187</v>
      </c>
      <c r="B391" s="12">
        <v>11.32</v>
      </c>
      <c r="C391" s="22">
        <f t="shared" ref="C391:C454" si="25">LN(B391/B390)</f>
        <v>7.5371671377444001E-3</v>
      </c>
      <c r="D391" s="12">
        <f t="shared" ref="D391:D454" si="26">$B$4*EXP(C391)</f>
        <v>11.919501557632399</v>
      </c>
      <c r="E391" s="23">
        <f t="shared" ref="E391:E454" si="27">D391*$B$3</f>
        <v>100756.56430796617</v>
      </c>
      <c r="F391" s="23">
        <f t="shared" ref="F391:F454" si="28">E391-$B$2</f>
        <v>756.56430796616769</v>
      </c>
    </row>
    <row r="392" spans="1:6" x14ac:dyDescent="0.2">
      <c r="A392" s="15">
        <v>44188</v>
      </c>
      <c r="B392" s="12">
        <v>11.475</v>
      </c>
      <c r="C392" s="22">
        <f t="shared" si="25"/>
        <v>1.3599683171571854E-2</v>
      </c>
      <c r="D392" s="12">
        <f t="shared" si="26"/>
        <v>11.991983215547702</v>
      </c>
      <c r="E392" s="23">
        <f t="shared" si="27"/>
        <v>101369.25795053001</v>
      </c>
      <c r="F392" s="23">
        <f t="shared" si="28"/>
        <v>1369.2579505300091</v>
      </c>
    </row>
    <row r="393" spans="1:6" x14ac:dyDescent="0.2">
      <c r="A393" s="15">
        <v>44189</v>
      </c>
      <c r="B393" s="12">
        <v>11.47</v>
      </c>
      <c r="C393" s="22">
        <f t="shared" si="25"/>
        <v>-4.3582480532949072E-4</v>
      </c>
      <c r="D393" s="12">
        <f t="shared" si="26"/>
        <v>11.82484531590414</v>
      </c>
      <c r="E393" s="23">
        <f t="shared" si="27"/>
        <v>99956.427015250534</v>
      </c>
      <c r="F393" s="23">
        <f t="shared" si="28"/>
        <v>-43.572984749465832</v>
      </c>
    </row>
    <row r="394" spans="1:6" x14ac:dyDescent="0.2">
      <c r="A394" s="15">
        <v>44190</v>
      </c>
      <c r="B394" s="12">
        <v>11.47</v>
      </c>
      <c r="C394" s="22">
        <f t="shared" si="25"/>
        <v>0</v>
      </c>
      <c r="D394" s="12">
        <f t="shared" si="26"/>
        <v>11.83</v>
      </c>
      <c r="E394" s="23">
        <f t="shared" si="27"/>
        <v>99999.999999999985</v>
      </c>
      <c r="F394" s="23">
        <f t="shared" si="28"/>
        <v>0</v>
      </c>
    </row>
    <row r="395" spans="1:6" x14ac:dyDescent="0.2">
      <c r="A395" s="15">
        <v>44193</v>
      </c>
      <c r="B395" s="12">
        <v>11.685</v>
      </c>
      <c r="C395" s="22">
        <f t="shared" si="25"/>
        <v>1.8571036849541846E-2</v>
      </c>
      <c r="D395" s="12">
        <f t="shared" si="26"/>
        <v>12.051748038360941</v>
      </c>
      <c r="E395" s="23">
        <f t="shared" si="27"/>
        <v>101874.45510026153</v>
      </c>
      <c r="F395" s="23">
        <f t="shared" si="28"/>
        <v>1874.4551002615335</v>
      </c>
    </row>
    <row r="396" spans="1:6" x14ac:dyDescent="0.2">
      <c r="A396" s="15">
        <v>44194</v>
      </c>
      <c r="B396" s="12">
        <v>11.74</v>
      </c>
      <c r="C396" s="22">
        <f t="shared" si="25"/>
        <v>4.6958464091290614E-3</v>
      </c>
      <c r="D396" s="12">
        <f t="shared" si="26"/>
        <v>11.885682498930253</v>
      </c>
      <c r="E396" s="23">
        <f t="shared" si="27"/>
        <v>100470.68891741548</v>
      </c>
      <c r="F396" s="23">
        <f t="shared" si="28"/>
        <v>470.6889174154785</v>
      </c>
    </row>
    <row r="397" spans="1:6" x14ac:dyDescent="0.2">
      <c r="A397" s="15">
        <v>44195</v>
      </c>
      <c r="B397" s="12">
        <v>11.74</v>
      </c>
      <c r="C397" s="22">
        <f t="shared" si="25"/>
        <v>0</v>
      </c>
      <c r="D397" s="12">
        <f t="shared" si="26"/>
        <v>11.83</v>
      </c>
      <c r="E397" s="23">
        <f t="shared" si="27"/>
        <v>99999.999999999985</v>
      </c>
      <c r="F397" s="23">
        <f t="shared" si="28"/>
        <v>0</v>
      </c>
    </row>
    <row r="398" spans="1:6" x14ac:dyDescent="0.2">
      <c r="A398" s="15">
        <v>44196</v>
      </c>
      <c r="B398" s="12">
        <v>11.7</v>
      </c>
      <c r="C398" s="22">
        <f t="shared" si="25"/>
        <v>-3.4129725962400688E-3</v>
      </c>
      <c r="D398" s="12">
        <f t="shared" si="26"/>
        <v>11.7896933560477</v>
      </c>
      <c r="E398" s="23">
        <f t="shared" si="27"/>
        <v>99659.28449744462</v>
      </c>
      <c r="F398" s="23">
        <f t="shared" si="28"/>
        <v>-340.71550255538023</v>
      </c>
    </row>
    <row r="399" spans="1:6" x14ac:dyDescent="0.2">
      <c r="A399" s="15">
        <v>44197</v>
      </c>
      <c r="B399" s="12">
        <v>11.7</v>
      </c>
      <c r="C399" s="22">
        <f t="shared" si="25"/>
        <v>0</v>
      </c>
      <c r="D399" s="12">
        <f t="shared" si="26"/>
        <v>11.83</v>
      </c>
      <c r="E399" s="23">
        <f t="shared" si="27"/>
        <v>99999.999999999985</v>
      </c>
      <c r="F399" s="23">
        <f t="shared" si="28"/>
        <v>0</v>
      </c>
    </row>
    <row r="400" spans="1:6" x14ac:dyDescent="0.2">
      <c r="A400" s="13">
        <v>44200</v>
      </c>
      <c r="B400" s="12">
        <v>11.904999999999999</v>
      </c>
      <c r="C400" s="22">
        <f t="shared" si="25"/>
        <v>1.7369638135115606E-2</v>
      </c>
      <c r="D400" s="12">
        <f t="shared" si="26"/>
        <v>12.037277777777778</v>
      </c>
      <c r="E400" s="23">
        <f t="shared" si="27"/>
        <v>101752.13675213674</v>
      </c>
      <c r="F400" s="23">
        <f t="shared" si="28"/>
        <v>1752.1367521367356</v>
      </c>
    </row>
    <row r="401" spans="1:6" x14ac:dyDescent="0.2">
      <c r="A401" s="13">
        <v>44201</v>
      </c>
      <c r="B401" s="12">
        <v>11.72</v>
      </c>
      <c r="C401" s="22">
        <f t="shared" si="25"/>
        <v>-1.5661695789959403E-2</v>
      </c>
      <c r="D401" s="12">
        <f t="shared" si="26"/>
        <v>11.646165476690468</v>
      </c>
      <c r="E401" s="23">
        <f t="shared" si="27"/>
        <v>98446.031079378416</v>
      </c>
      <c r="F401" s="23">
        <f t="shared" si="28"/>
        <v>-1553.9689206215844</v>
      </c>
    </row>
    <row r="402" spans="1:6" x14ac:dyDescent="0.2">
      <c r="A402" s="13">
        <v>44202</v>
      </c>
      <c r="B402" s="12">
        <v>12.23</v>
      </c>
      <c r="C402" s="22">
        <f t="shared" si="25"/>
        <v>4.2595165550214358E-2</v>
      </c>
      <c r="D402" s="12">
        <f t="shared" si="26"/>
        <v>12.344786689419795</v>
      </c>
      <c r="E402" s="23">
        <f t="shared" si="27"/>
        <v>104351.53583617746</v>
      </c>
      <c r="F402" s="23">
        <f t="shared" si="28"/>
        <v>4351.5358361774561</v>
      </c>
    </row>
    <row r="403" spans="1:6" x14ac:dyDescent="0.2">
      <c r="A403" s="13">
        <v>44203</v>
      </c>
      <c r="B403" s="12">
        <v>12.285</v>
      </c>
      <c r="C403" s="22">
        <f t="shared" si="25"/>
        <v>4.4870562740615362E-3</v>
      </c>
      <c r="D403" s="12">
        <f t="shared" si="26"/>
        <v>11.883201144726085</v>
      </c>
      <c r="E403" s="23">
        <f t="shared" si="27"/>
        <v>100449.71381847915</v>
      </c>
      <c r="F403" s="23">
        <f t="shared" si="28"/>
        <v>449.71381847915472</v>
      </c>
    </row>
    <row r="404" spans="1:6" x14ac:dyDescent="0.2">
      <c r="A404" s="13">
        <v>44204</v>
      </c>
      <c r="B404" s="12">
        <v>12.505000000000001</v>
      </c>
      <c r="C404" s="22">
        <f t="shared" si="25"/>
        <v>1.7749558356440018E-2</v>
      </c>
      <c r="D404" s="12">
        <f t="shared" si="26"/>
        <v>12.041851851851852</v>
      </c>
      <c r="E404" s="23">
        <f t="shared" si="27"/>
        <v>101790.80179080178</v>
      </c>
      <c r="F404" s="23">
        <f t="shared" si="28"/>
        <v>1790.8017908017791</v>
      </c>
    </row>
    <row r="405" spans="1:6" x14ac:dyDescent="0.2">
      <c r="A405" s="13">
        <v>44207</v>
      </c>
      <c r="B405" s="12">
        <v>12.41</v>
      </c>
      <c r="C405" s="22">
        <f t="shared" si="25"/>
        <v>-7.6259651130666378E-3</v>
      </c>
      <c r="D405" s="12">
        <f t="shared" si="26"/>
        <v>11.74012794882047</v>
      </c>
      <c r="E405" s="23">
        <f t="shared" si="27"/>
        <v>99240.303878448598</v>
      </c>
      <c r="F405" s="23">
        <f t="shared" si="28"/>
        <v>-759.69612155140203</v>
      </c>
    </row>
    <row r="406" spans="1:6" x14ac:dyDescent="0.2">
      <c r="A406" s="13">
        <v>44208</v>
      </c>
      <c r="B406" s="12">
        <v>11.994999999999999</v>
      </c>
      <c r="C406" s="22">
        <f t="shared" si="25"/>
        <v>-3.4012702924857967E-2</v>
      </c>
      <c r="D406" s="12">
        <f t="shared" si="26"/>
        <v>11.434395648670426</v>
      </c>
      <c r="E406" s="23">
        <f t="shared" si="27"/>
        <v>96655.9226430298</v>
      </c>
      <c r="F406" s="23">
        <f t="shared" si="28"/>
        <v>-3344.0773569701996</v>
      </c>
    </row>
    <row r="407" spans="1:6" x14ac:dyDescent="0.2">
      <c r="A407" s="13">
        <v>44209</v>
      </c>
      <c r="B407" s="12">
        <v>12.11</v>
      </c>
      <c r="C407" s="22">
        <f t="shared" si="25"/>
        <v>9.5416612733430269E-3</v>
      </c>
      <c r="D407" s="12">
        <f t="shared" si="26"/>
        <v>11.943418090871196</v>
      </c>
      <c r="E407" s="23">
        <f t="shared" si="27"/>
        <v>100958.73280533554</v>
      </c>
      <c r="F407" s="23">
        <f t="shared" si="28"/>
        <v>958.73280533554498</v>
      </c>
    </row>
    <row r="408" spans="1:6" x14ac:dyDescent="0.2">
      <c r="A408" s="13">
        <v>44210</v>
      </c>
      <c r="B408" s="12">
        <v>12.005000000000001</v>
      </c>
      <c r="C408" s="22">
        <f t="shared" si="25"/>
        <v>-8.7083278917841969E-3</v>
      </c>
      <c r="D408" s="12">
        <f t="shared" si="26"/>
        <v>11.727427745664741</v>
      </c>
      <c r="E408" s="23">
        <f t="shared" si="27"/>
        <v>99132.947976878611</v>
      </c>
      <c r="F408" s="23">
        <f t="shared" si="28"/>
        <v>-867.05202312138863</v>
      </c>
    </row>
    <row r="409" spans="1:6" x14ac:dyDescent="0.2">
      <c r="A409" s="13">
        <v>44211</v>
      </c>
      <c r="B409" s="12">
        <v>11.914999999999999</v>
      </c>
      <c r="C409" s="22">
        <f t="shared" si="25"/>
        <v>-7.525119122511241E-3</v>
      </c>
      <c r="D409" s="12">
        <f t="shared" si="26"/>
        <v>11.741311953352769</v>
      </c>
      <c r="E409" s="23">
        <f t="shared" si="27"/>
        <v>99250.31236984588</v>
      </c>
      <c r="F409" s="23">
        <f t="shared" si="28"/>
        <v>-749.68763015411969</v>
      </c>
    </row>
    <row r="410" spans="1:6" x14ac:dyDescent="0.2">
      <c r="A410" s="13">
        <v>44214</v>
      </c>
      <c r="B410" s="12">
        <v>11.89</v>
      </c>
      <c r="C410" s="22">
        <f t="shared" si="25"/>
        <v>-2.1003998480148846E-3</v>
      </c>
      <c r="D410" s="12">
        <f t="shared" si="26"/>
        <v>11.805178346621906</v>
      </c>
      <c r="E410" s="23">
        <f t="shared" si="27"/>
        <v>99790.180444817452</v>
      </c>
      <c r="F410" s="23">
        <f t="shared" si="28"/>
        <v>-209.81955518254836</v>
      </c>
    </row>
    <row r="411" spans="1:6" x14ac:dyDescent="0.2">
      <c r="A411" s="13">
        <v>44215</v>
      </c>
      <c r="B411" s="12">
        <v>11.82</v>
      </c>
      <c r="C411" s="22">
        <f t="shared" si="25"/>
        <v>-5.9046987247383326E-3</v>
      </c>
      <c r="D411" s="12">
        <f t="shared" si="26"/>
        <v>11.760353238015139</v>
      </c>
      <c r="E411" s="23">
        <f t="shared" si="27"/>
        <v>99411.2699747687</v>
      </c>
      <c r="F411" s="23">
        <f t="shared" si="28"/>
        <v>-588.73002523129981</v>
      </c>
    </row>
    <row r="412" spans="1:6" x14ac:dyDescent="0.2">
      <c r="A412" s="13">
        <v>44216</v>
      </c>
      <c r="B412" s="12">
        <v>11.73</v>
      </c>
      <c r="C412" s="22">
        <f t="shared" si="25"/>
        <v>-7.6433493125680121E-3</v>
      </c>
      <c r="D412" s="12">
        <f t="shared" si="26"/>
        <v>11.739923857868021</v>
      </c>
      <c r="E412" s="23">
        <f t="shared" si="27"/>
        <v>99238.578680203049</v>
      </c>
      <c r="F412" s="23">
        <f t="shared" si="28"/>
        <v>-761.42131979695114</v>
      </c>
    </row>
    <row r="413" spans="1:6" x14ac:dyDescent="0.2">
      <c r="A413" s="13">
        <v>44217</v>
      </c>
      <c r="B413" s="12">
        <v>11.7</v>
      </c>
      <c r="C413" s="22">
        <f t="shared" si="25"/>
        <v>-2.5608208616737039E-3</v>
      </c>
      <c r="D413" s="12">
        <f t="shared" si="26"/>
        <v>11.799744245524296</v>
      </c>
      <c r="E413" s="23">
        <f t="shared" si="27"/>
        <v>99744.245524296668</v>
      </c>
      <c r="F413" s="23">
        <f t="shared" si="28"/>
        <v>-255.75447570333199</v>
      </c>
    </row>
    <row r="414" spans="1:6" x14ac:dyDescent="0.2">
      <c r="A414" s="13">
        <v>44218</v>
      </c>
      <c r="B414" s="12">
        <v>11.66</v>
      </c>
      <c r="C414" s="22">
        <f t="shared" si="25"/>
        <v>-3.4246608813639917E-3</v>
      </c>
      <c r="D414" s="12">
        <f t="shared" si="26"/>
        <v>11.789555555555557</v>
      </c>
      <c r="E414" s="23">
        <f t="shared" si="27"/>
        <v>99658.119658119656</v>
      </c>
      <c r="F414" s="23">
        <f t="shared" si="28"/>
        <v>-341.88034188034362</v>
      </c>
    </row>
    <row r="415" spans="1:6" x14ac:dyDescent="0.2">
      <c r="A415" s="13">
        <v>44221</v>
      </c>
      <c r="B415" s="12">
        <v>11.685</v>
      </c>
      <c r="C415" s="22">
        <f t="shared" si="25"/>
        <v>2.1417870684750234E-3</v>
      </c>
      <c r="D415" s="12">
        <f t="shared" si="26"/>
        <v>11.85536449399657</v>
      </c>
      <c r="E415" s="23">
        <f t="shared" si="27"/>
        <v>100214.40823327615</v>
      </c>
      <c r="F415" s="23">
        <f t="shared" si="28"/>
        <v>214.40823327614635</v>
      </c>
    </row>
    <row r="416" spans="1:6" x14ac:dyDescent="0.2">
      <c r="A416" s="11">
        <v>44222</v>
      </c>
      <c r="B416" s="12">
        <v>11.615</v>
      </c>
      <c r="C416" s="22">
        <f t="shared" si="25"/>
        <v>-6.0086017684488407E-3</v>
      </c>
      <c r="D416" s="12">
        <f t="shared" si="26"/>
        <v>11.759131364997859</v>
      </c>
      <c r="E416" s="23">
        <f t="shared" si="27"/>
        <v>99400.94137783481</v>
      </c>
      <c r="F416" s="23">
        <f t="shared" si="28"/>
        <v>-599.05862216519017</v>
      </c>
    </row>
    <row r="417" spans="1:6" x14ac:dyDescent="0.2">
      <c r="A417" s="11">
        <v>44223</v>
      </c>
      <c r="B417" s="12">
        <v>11.36</v>
      </c>
      <c r="C417" s="22">
        <f t="shared" si="25"/>
        <v>-2.219895292936722E-2</v>
      </c>
      <c r="D417" s="12">
        <f t="shared" si="26"/>
        <v>11.570279810589755</v>
      </c>
      <c r="E417" s="23">
        <f t="shared" si="27"/>
        <v>97804.563065002149</v>
      </c>
      <c r="F417" s="23">
        <f t="shared" si="28"/>
        <v>-2195.4369349978515</v>
      </c>
    </row>
    <row r="418" spans="1:6" x14ac:dyDescent="0.2">
      <c r="A418" s="11">
        <v>44224</v>
      </c>
      <c r="B418" s="12">
        <v>11.425000000000001</v>
      </c>
      <c r="C418" s="22">
        <f t="shared" si="25"/>
        <v>5.7055234872631115E-3</v>
      </c>
      <c r="D418" s="12">
        <f t="shared" si="26"/>
        <v>11.89768926056338</v>
      </c>
      <c r="E418" s="23">
        <f t="shared" si="27"/>
        <v>100572.18309859154</v>
      </c>
      <c r="F418" s="23">
        <f t="shared" si="28"/>
        <v>572.18309859154397</v>
      </c>
    </row>
    <row r="419" spans="1:6" x14ac:dyDescent="0.2">
      <c r="A419" s="11">
        <v>44225</v>
      </c>
      <c r="B419" s="12">
        <v>11.185</v>
      </c>
      <c r="C419" s="22">
        <f t="shared" si="25"/>
        <v>-2.1230341838175504E-2</v>
      </c>
      <c r="D419" s="12">
        <f t="shared" si="26"/>
        <v>11.581492341356673</v>
      </c>
      <c r="E419" s="23">
        <f t="shared" si="27"/>
        <v>97899.343544857751</v>
      </c>
      <c r="F419" s="23">
        <f t="shared" si="28"/>
        <v>-2100.6564551422489</v>
      </c>
    </row>
    <row r="420" spans="1:6" x14ac:dyDescent="0.2">
      <c r="A420" s="11">
        <v>44228</v>
      </c>
      <c r="B420" s="12">
        <v>11.275</v>
      </c>
      <c r="C420" s="22">
        <f t="shared" si="25"/>
        <v>8.0142904466491225E-3</v>
      </c>
      <c r="D420" s="12">
        <f t="shared" si="26"/>
        <v>11.925189986589182</v>
      </c>
      <c r="E420" s="23">
        <f t="shared" si="27"/>
        <v>100804.64908359408</v>
      </c>
      <c r="F420" s="23">
        <f t="shared" si="28"/>
        <v>804.64908359407855</v>
      </c>
    </row>
    <row r="421" spans="1:6" x14ac:dyDescent="0.2">
      <c r="A421" s="11">
        <v>44229</v>
      </c>
      <c r="B421" s="12">
        <v>11.265000000000001</v>
      </c>
      <c r="C421" s="22">
        <f t="shared" si="25"/>
        <v>-8.8731150453425737E-4</v>
      </c>
      <c r="D421" s="12">
        <f t="shared" si="26"/>
        <v>11.819507760532151</v>
      </c>
      <c r="E421" s="23">
        <f t="shared" si="27"/>
        <v>99911.308203991124</v>
      </c>
      <c r="F421" s="23">
        <f t="shared" si="28"/>
        <v>-88.691796008875826</v>
      </c>
    </row>
    <row r="422" spans="1:6" x14ac:dyDescent="0.2">
      <c r="A422" s="11">
        <v>44230</v>
      </c>
      <c r="B422" s="12">
        <v>11.375</v>
      </c>
      <c r="C422" s="22">
        <f t="shared" si="25"/>
        <v>9.7173909528062916E-3</v>
      </c>
      <c r="D422" s="12">
        <f t="shared" si="26"/>
        <v>11.945517088326675</v>
      </c>
      <c r="E422" s="23">
        <f t="shared" si="27"/>
        <v>100976.47581003106</v>
      </c>
      <c r="F422" s="23">
        <f t="shared" si="28"/>
        <v>976.47581003105734</v>
      </c>
    </row>
    <row r="423" spans="1:6" x14ac:dyDescent="0.2">
      <c r="A423" s="11">
        <v>44231</v>
      </c>
      <c r="B423" s="12">
        <v>11.31</v>
      </c>
      <c r="C423" s="22">
        <f t="shared" si="25"/>
        <v>-5.7306747089849834E-3</v>
      </c>
      <c r="D423" s="12">
        <f t="shared" si="26"/>
        <v>11.762400000000001</v>
      </c>
      <c r="E423" s="23">
        <f t="shared" si="27"/>
        <v>99428.571428571435</v>
      </c>
      <c r="F423" s="23">
        <f t="shared" si="28"/>
        <v>-571.42857142856519</v>
      </c>
    </row>
    <row r="424" spans="1:6" x14ac:dyDescent="0.2">
      <c r="A424" s="11">
        <v>44232</v>
      </c>
      <c r="B424" s="12">
        <v>11.25</v>
      </c>
      <c r="C424" s="22">
        <f t="shared" si="25"/>
        <v>-5.3191614776000448E-3</v>
      </c>
      <c r="D424" s="12">
        <f t="shared" si="26"/>
        <v>11.767241379310343</v>
      </c>
      <c r="E424" s="23">
        <f t="shared" si="27"/>
        <v>99469.49602122014</v>
      </c>
      <c r="F424" s="23">
        <f t="shared" si="28"/>
        <v>-530.50397877985961</v>
      </c>
    </row>
    <row r="425" spans="1:6" x14ac:dyDescent="0.2">
      <c r="A425" s="11">
        <v>44235</v>
      </c>
      <c r="B425" s="12">
        <v>11.05</v>
      </c>
      <c r="C425" s="22">
        <f t="shared" si="25"/>
        <v>-1.7937700686667207E-2</v>
      </c>
      <c r="D425" s="12">
        <f t="shared" si="26"/>
        <v>11.61968888888889</v>
      </c>
      <c r="E425" s="23">
        <f t="shared" si="27"/>
        <v>98222.222222222219</v>
      </c>
      <c r="F425" s="23">
        <f t="shared" si="28"/>
        <v>-1777.777777777781</v>
      </c>
    </row>
    <row r="426" spans="1:6" x14ac:dyDescent="0.2">
      <c r="A426" s="11">
        <v>44236</v>
      </c>
      <c r="B426" s="12">
        <v>10.88</v>
      </c>
      <c r="C426" s="22">
        <f t="shared" si="25"/>
        <v>-1.5504186535965199E-2</v>
      </c>
      <c r="D426" s="12">
        <f t="shared" si="26"/>
        <v>11.648000000000001</v>
      </c>
      <c r="E426" s="23">
        <f t="shared" si="27"/>
        <v>98461.538461538468</v>
      </c>
      <c r="F426" s="23">
        <f t="shared" si="28"/>
        <v>-1538.4615384615317</v>
      </c>
    </row>
    <row r="427" spans="1:6" x14ac:dyDescent="0.2">
      <c r="A427" s="11">
        <v>44237</v>
      </c>
      <c r="B427" s="12">
        <v>10.775</v>
      </c>
      <c r="C427" s="22">
        <f t="shared" si="25"/>
        <v>-9.6976054379850768E-3</v>
      </c>
      <c r="D427" s="12">
        <f t="shared" si="26"/>
        <v>11.715831801470589</v>
      </c>
      <c r="E427" s="23">
        <f t="shared" si="27"/>
        <v>99034.926470588238</v>
      </c>
      <c r="F427" s="23">
        <f t="shared" si="28"/>
        <v>-965.07352941176214</v>
      </c>
    </row>
    <row r="428" spans="1:6" x14ac:dyDescent="0.2">
      <c r="A428" s="11">
        <v>44238</v>
      </c>
      <c r="B428" s="12">
        <v>10.775</v>
      </c>
      <c r="C428" s="22">
        <f t="shared" si="25"/>
        <v>0</v>
      </c>
      <c r="D428" s="12">
        <f t="shared" si="26"/>
        <v>11.83</v>
      </c>
      <c r="E428" s="23">
        <f t="shared" si="27"/>
        <v>99999.999999999985</v>
      </c>
      <c r="F428" s="23">
        <f t="shared" si="28"/>
        <v>0</v>
      </c>
    </row>
    <row r="429" spans="1:6" x14ac:dyDescent="0.2">
      <c r="A429" s="11">
        <v>44239</v>
      </c>
      <c r="B429" s="12">
        <v>10.805</v>
      </c>
      <c r="C429" s="22">
        <f t="shared" si="25"/>
        <v>2.7803539690377621E-3</v>
      </c>
      <c r="D429" s="12">
        <f t="shared" si="26"/>
        <v>11.862937354988398</v>
      </c>
      <c r="E429" s="23">
        <f t="shared" si="27"/>
        <v>100278.42227378189</v>
      </c>
      <c r="F429" s="23">
        <f t="shared" si="28"/>
        <v>278.42227378189273</v>
      </c>
    </row>
    <row r="430" spans="1:6" x14ac:dyDescent="0.2">
      <c r="A430" s="11">
        <v>44242</v>
      </c>
      <c r="B430" s="12">
        <v>10.755000000000001</v>
      </c>
      <c r="C430" s="22">
        <f t="shared" si="25"/>
        <v>-4.6382272391557984E-3</v>
      </c>
      <c r="D430" s="12">
        <f t="shared" si="26"/>
        <v>11.775256825543732</v>
      </c>
      <c r="E430" s="23">
        <f t="shared" si="27"/>
        <v>99537.251272559006</v>
      </c>
      <c r="F430" s="23">
        <f t="shared" si="28"/>
        <v>-462.74872744099412</v>
      </c>
    </row>
    <row r="431" spans="1:6" x14ac:dyDescent="0.2">
      <c r="A431" s="11">
        <v>44243</v>
      </c>
      <c r="B431" s="12">
        <v>10.595000000000001</v>
      </c>
      <c r="C431" s="22">
        <f t="shared" si="25"/>
        <v>-1.4988570999430944E-2</v>
      </c>
      <c r="D431" s="12">
        <f t="shared" si="26"/>
        <v>11.654007438400745</v>
      </c>
      <c r="E431" s="23">
        <f t="shared" si="27"/>
        <v>98512.31985123198</v>
      </c>
      <c r="F431" s="23">
        <f t="shared" si="28"/>
        <v>-1487.6801487680204</v>
      </c>
    </row>
    <row r="432" spans="1:6" x14ac:dyDescent="0.2">
      <c r="A432" s="11">
        <v>44244</v>
      </c>
      <c r="B432" s="12">
        <v>10.7</v>
      </c>
      <c r="C432" s="22">
        <f t="shared" si="25"/>
        <v>9.8615497475978871E-3</v>
      </c>
      <c r="D432" s="12">
        <f t="shared" si="26"/>
        <v>11.947239263803679</v>
      </c>
      <c r="E432" s="23">
        <f t="shared" si="27"/>
        <v>100991.03350637091</v>
      </c>
      <c r="F432" s="23">
        <f t="shared" si="28"/>
        <v>991.03350637090625</v>
      </c>
    </row>
    <row r="433" spans="1:6" x14ac:dyDescent="0.2">
      <c r="A433" s="11">
        <v>44245</v>
      </c>
      <c r="B433" s="12">
        <v>10.585000000000001</v>
      </c>
      <c r="C433" s="22">
        <f t="shared" si="25"/>
        <v>-1.0805836881031917E-2</v>
      </c>
      <c r="D433" s="12">
        <f t="shared" si="26"/>
        <v>11.702855140186918</v>
      </c>
      <c r="E433" s="23">
        <f t="shared" si="27"/>
        <v>98925.233644859822</v>
      </c>
      <c r="F433" s="23">
        <f t="shared" si="28"/>
        <v>-1074.7663551401783</v>
      </c>
    </row>
    <row r="434" spans="1:6" x14ac:dyDescent="0.2">
      <c r="A434" s="11">
        <v>44246</v>
      </c>
      <c r="B434" s="12">
        <v>10.51</v>
      </c>
      <c r="C434" s="22">
        <f t="shared" si="25"/>
        <v>-7.1107196979687919E-3</v>
      </c>
      <c r="D434" s="12">
        <f t="shared" si="26"/>
        <v>11.746178554558336</v>
      </c>
      <c r="E434" s="23">
        <f t="shared" si="27"/>
        <v>99291.450165328279</v>
      </c>
      <c r="F434" s="23">
        <f t="shared" si="28"/>
        <v>-708.54983467172133</v>
      </c>
    </row>
    <row r="435" spans="1:6" x14ac:dyDescent="0.2">
      <c r="A435" s="11">
        <v>44249</v>
      </c>
      <c r="B435" s="12">
        <v>10.29</v>
      </c>
      <c r="C435" s="22">
        <f t="shared" si="25"/>
        <v>-2.1154635042901597E-2</v>
      </c>
      <c r="D435" s="12">
        <f t="shared" si="26"/>
        <v>11.582369172216936</v>
      </c>
      <c r="E435" s="23">
        <f t="shared" si="27"/>
        <v>97906.755470980002</v>
      </c>
      <c r="F435" s="23">
        <f t="shared" si="28"/>
        <v>-2093.2445290199976</v>
      </c>
    </row>
    <row r="436" spans="1:6" x14ac:dyDescent="0.2">
      <c r="A436" s="11">
        <v>44250</v>
      </c>
      <c r="B436" s="12">
        <v>10.255000000000001</v>
      </c>
      <c r="C436" s="22">
        <f t="shared" si="25"/>
        <v>-3.4071583216141975E-3</v>
      </c>
      <c r="D436" s="12">
        <f t="shared" si="26"/>
        <v>11.789761904761907</v>
      </c>
      <c r="E436" s="23">
        <f t="shared" si="27"/>
        <v>99659.86394557824</v>
      </c>
      <c r="F436" s="23">
        <f t="shared" si="28"/>
        <v>-340.13605442176049</v>
      </c>
    </row>
    <row r="437" spans="1:6" x14ac:dyDescent="0.2">
      <c r="A437" s="11">
        <v>44251</v>
      </c>
      <c r="B437" s="12">
        <v>10.395</v>
      </c>
      <c r="C437" s="22">
        <f t="shared" si="25"/>
        <v>1.3559529785632294E-2</v>
      </c>
      <c r="D437" s="12">
        <f t="shared" si="26"/>
        <v>11.991501706484641</v>
      </c>
      <c r="E437" s="23">
        <f t="shared" si="27"/>
        <v>101365.18771331056</v>
      </c>
      <c r="F437" s="23">
        <f t="shared" si="28"/>
        <v>1365.187713310559</v>
      </c>
    </row>
    <row r="438" spans="1:6" x14ac:dyDescent="0.2">
      <c r="A438" s="11">
        <v>44252</v>
      </c>
      <c r="B438" s="12">
        <v>10.29</v>
      </c>
      <c r="C438" s="22">
        <f t="shared" si="25"/>
        <v>-1.0152371464018073E-2</v>
      </c>
      <c r="D438" s="12">
        <f t="shared" si="26"/>
        <v>11.71050505050505</v>
      </c>
      <c r="E438" s="23">
        <f t="shared" si="27"/>
        <v>98989.898989898982</v>
      </c>
      <c r="F438" s="23">
        <f t="shared" si="28"/>
        <v>-1010.1010101010179</v>
      </c>
    </row>
    <row r="439" spans="1:6" x14ac:dyDescent="0.2">
      <c r="A439" s="11">
        <v>44253</v>
      </c>
      <c r="B439" s="12">
        <v>10.425000000000001</v>
      </c>
      <c r="C439" s="22">
        <f t="shared" si="25"/>
        <v>1.3034217838907125E-2</v>
      </c>
      <c r="D439" s="12">
        <f t="shared" si="26"/>
        <v>11.985204081632656</v>
      </c>
      <c r="E439" s="23">
        <f t="shared" si="27"/>
        <v>101311.95335276969</v>
      </c>
      <c r="F439" s="23">
        <f t="shared" si="28"/>
        <v>1311.9533527696913</v>
      </c>
    </row>
    <row r="440" spans="1:6" x14ac:dyDescent="0.2">
      <c r="A440" s="11">
        <v>44256</v>
      </c>
      <c r="B440" s="12">
        <v>10.404999999999999</v>
      </c>
      <c r="C440" s="22">
        <f t="shared" si="25"/>
        <v>-1.9203078392675641E-3</v>
      </c>
      <c r="D440" s="12">
        <f t="shared" si="26"/>
        <v>11.807304556354914</v>
      </c>
      <c r="E440" s="23">
        <f t="shared" si="27"/>
        <v>99808.153477218206</v>
      </c>
      <c r="F440" s="23">
        <f t="shared" si="28"/>
        <v>-191.84652278179419</v>
      </c>
    </row>
    <row r="441" spans="1:6" x14ac:dyDescent="0.2">
      <c r="A441" s="11">
        <v>44257</v>
      </c>
      <c r="B441" s="12">
        <v>10.365</v>
      </c>
      <c r="C441" s="22">
        <f t="shared" si="25"/>
        <v>-3.851713957854737E-3</v>
      </c>
      <c r="D441" s="12">
        <f t="shared" si="26"/>
        <v>11.784521864488228</v>
      </c>
      <c r="E441" s="23">
        <f t="shared" si="27"/>
        <v>99615.569437770304</v>
      </c>
      <c r="F441" s="23">
        <f t="shared" si="28"/>
        <v>-384.43056222969608</v>
      </c>
    </row>
    <row r="442" spans="1:6" x14ac:dyDescent="0.2">
      <c r="A442" s="11">
        <v>44258</v>
      </c>
      <c r="B442" s="12">
        <v>10.01</v>
      </c>
      <c r="C442" s="22">
        <f t="shared" si="25"/>
        <v>-3.4850152560613711E-2</v>
      </c>
      <c r="D442" s="12">
        <f t="shared" si="26"/>
        <v>11.424823926676314</v>
      </c>
      <c r="E442" s="23">
        <f t="shared" si="27"/>
        <v>96575.012059816683</v>
      </c>
      <c r="F442" s="23">
        <f t="shared" si="28"/>
        <v>-3424.9879401833168</v>
      </c>
    </row>
    <row r="443" spans="1:6" x14ac:dyDescent="0.2">
      <c r="A443" s="11">
        <v>44259</v>
      </c>
      <c r="B443" s="12">
        <v>10.305</v>
      </c>
      <c r="C443" s="22">
        <f t="shared" si="25"/>
        <v>2.9044621015293193E-2</v>
      </c>
      <c r="D443" s="12">
        <f t="shared" si="26"/>
        <v>12.178636363636365</v>
      </c>
      <c r="E443" s="23">
        <f t="shared" si="27"/>
        <v>102947.05294705294</v>
      </c>
      <c r="F443" s="23">
        <f t="shared" si="28"/>
        <v>2947.0529470529436</v>
      </c>
    </row>
    <row r="444" spans="1:6" x14ac:dyDescent="0.2">
      <c r="A444" s="11">
        <v>44260</v>
      </c>
      <c r="B444" s="16">
        <v>10.185</v>
      </c>
      <c r="C444" s="22">
        <f t="shared" si="25"/>
        <v>-1.1713164663653091E-2</v>
      </c>
      <c r="D444" s="12">
        <f t="shared" si="26"/>
        <v>11.692241630276566</v>
      </c>
      <c r="E444" s="23">
        <f t="shared" si="27"/>
        <v>98835.516739446874</v>
      </c>
      <c r="F444" s="23">
        <f t="shared" si="28"/>
        <v>-1164.4832605531265</v>
      </c>
    </row>
    <row r="445" spans="1:6" x14ac:dyDescent="0.2">
      <c r="A445" s="11">
        <v>44263</v>
      </c>
      <c r="B445" s="16">
        <v>10.4</v>
      </c>
      <c r="C445" s="22">
        <f t="shared" si="25"/>
        <v>2.0889756468557764E-2</v>
      </c>
      <c r="D445" s="12">
        <f t="shared" si="26"/>
        <v>12.079725085910653</v>
      </c>
      <c r="E445" s="23">
        <f t="shared" si="27"/>
        <v>102110.9474717722</v>
      </c>
      <c r="F445" s="23">
        <f t="shared" si="28"/>
        <v>2110.9474717722042</v>
      </c>
    </row>
    <row r="446" spans="1:6" x14ac:dyDescent="0.2">
      <c r="A446" s="11">
        <v>44264</v>
      </c>
      <c r="B446" s="16">
        <v>10.7</v>
      </c>
      <c r="C446" s="22">
        <f t="shared" si="25"/>
        <v>2.843793532053341E-2</v>
      </c>
      <c r="D446" s="12">
        <f t="shared" si="26"/>
        <v>12.171249999999999</v>
      </c>
      <c r="E446" s="23">
        <f t="shared" si="27"/>
        <v>102884.61538461536</v>
      </c>
      <c r="F446" s="23">
        <f t="shared" si="28"/>
        <v>2884.6153846153611</v>
      </c>
    </row>
    <row r="447" spans="1:6" x14ac:dyDescent="0.2">
      <c r="A447" s="11">
        <v>44265</v>
      </c>
      <c r="B447" s="16">
        <v>10.725</v>
      </c>
      <c r="C447" s="22">
        <f t="shared" si="25"/>
        <v>2.3337233462203183E-3</v>
      </c>
      <c r="D447" s="12">
        <f t="shared" si="26"/>
        <v>11.857640186915889</v>
      </c>
      <c r="E447" s="23">
        <f t="shared" si="27"/>
        <v>100233.64485981308</v>
      </c>
      <c r="F447" s="23">
        <f t="shared" si="28"/>
        <v>233.64485981308098</v>
      </c>
    </row>
    <row r="448" spans="1:6" x14ac:dyDescent="0.2">
      <c r="A448" s="11">
        <v>44266</v>
      </c>
      <c r="B448" s="16">
        <v>10.875</v>
      </c>
      <c r="C448" s="22">
        <f t="shared" si="25"/>
        <v>1.3889112160667093E-2</v>
      </c>
      <c r="D448" s="12">
        <f t="shared" si="26"/>
        <v>11.995454545454546</v>
      </c>
      <c r="E448" s="23">
        <f t="shared" si="27"/>
        <v>101398.6013986014</v>
      </c>
      <c r="F448" s="23">
        <f t="shared" si="28"/>
        <v>1398.6013986014004</v>
      </c>
    </row>
    <row r="449" spans="1:6" x14ac:dyDescent="0.2">
      <c r="A449" s="11">
        <v>44267</v>
      </c>
      <c r="B449" s="16">
        <v>10.75</v>
      </c>
      <c r="C449" s="22">
        <f t="shared" si="25"/>
        <v>-1.1560822401075971E-2</v>
      </c>
      <c r="D449" s="12">
        <f t="shared" si="26"/>
        <v>11.694022988505747</v>
      </c>
      <c r="E449" s="23">
        <f t="shared" si="27"/>
        <v>98850.574712643662</v>
      </c>
      <c r="F449" s="23">
        <f t="shared" si="28"/>
        <v>-1149.4252873563382</v>
      </c>
    </row>
    <row r="450" spans="1:6" x14ac:dyDescent="0.2">
      <c r="A450" s="11">
        <v>44270</v>
      </c>
      <c r="B450" s="16">
        <v>10.76</v>
      </c>
      <c r="C450" s="22">
        <f t="shared" si="25"/>
        <v>9.2980015996652738E-4</v>
      </c>
      <c r="D450" s="12">
        <f t="shared" si="26"/>
        <v>11.841004651162791</v>
      </c>
      <c r="E450" s="23">
        <f t="shared" si="27"/>
        <v>100093.02325581395</v>
      </c>
      <c r="F450" s="23">
        <f t="shared" si="28"/>
        <v>93.023255813954165</v>
      </c>
    </row>
    <row r="451" spans="1:6" x14ac:dyDescent="0.2">
      <c r="A451" s="11">
        <v>44271</v>
      </c>
      <c r="B451" s="16">
        <v>10.904999999999999</v>
      </c>
      <c r="C451" s="22">
        <f t="shared" si="25"/>
        <v>1.3385844919953888E-2</v>
      </c>
      <c r="D451" s="12">
        <f t="shared" si="26"/>
        <v>11.989419144981412</v>
      </c>
      <c r="E451" s="23">
        <f t="shared" si="27"/>
        <v>101347.58364312266</v>
      </c>
      <c r="F451" s="23">
        <f t="shared" si="28"/>
        <v>1347.5836431226635</v>
      </c>
    </row>
    <row r="452" spans="1:6" x14ac:dyDescent="0.2">
      <c r="A452" s="11">
        <v>44272</v>
      </c>
      <c r="B452" s="16">
        <v>10.68</v>
      </c>
      <c r="C452" s="22">
        <f t="shared" si="25"/>
        <v>-2.0848566121543548E-2</v>
      </c>
      <c r="D452" s="12">
        <f t="shared" si="26"/>
        <v>11.585914718019257</v>
      </c>
      <c r="E452" s="23">
        <f t="shared" si="27"/>
        <v>97936.726272352127</v>
      </c>
      <c r="F452" s="23">
        <f t="shared" si="28"/>
        <v>-2063.2737276478729</v>
      </c>
    </row>
    <row r="453" spans="1:6" x14ac:dyDescent="0.2">
      <c r="A453" s="11">
        <v>44273</v>
      </c>
      <c r="B453" s="16">
        <v>10.67</v>
      </c>
      <c r="C453" s="22">
        <f t="shared" si="25"/>
        <v>-9.367682183867291E-4</v>
      </c>
      <c r="D453" s="12">
        <f t="shared" si="26"/>
        <v>11.818923220973783</v>
      </c>
      <c r="E453" s="23">
        <f t="shared" si="27"/>
        <v>99906.367041198493</v>
      </c>
      <c r="F453" s="23">
        <f t="shared" si="28"/>
        <v>-93.632958801506902</v>
      </c>
    </row>
    <row r="454" spans="1:6" x14ac:dyDescent="0.2">
      <c r="A454" s="11">
        <v>44274</v>
      </c>
      <c r="B454" s="16">
        <v>10.895</v>
      </c>
      <c r="C454" s="22">
        <f t="shared" si="25"/>
        <v>2.0867903082921066E-2</v>
      </c>
      <c r="D454" s="12">
        <f t="shared" si="26"/>
        <v>12.079461105904404</v>
      </c>
      <c r="E454" s="23">
        <f t="shared" si="27"/>
        <v>102108.71602624177</v>
      </c>
      <c r="F454" s="23">
        <f t="shared" si="28"/>
        <v>2108.7160262417747</v>
      </c>
    </row>
    <row r="455" spans="1:6" x14ac:dyDescent="0.2">
      <c r="A455" s="11">
        <v>44277</v>
      </c>
      <c r="B455" s="16">
        <v>10.79</v>
      </c>
      <c r="C455" s="22">
        <f t="shared" ref="C455:C518" si="29">LN(B455/B454)</f>
        <v>-9.6841891265399809E-3</v>
      </c>
      <c r="D455" s="12">
        <f t="shared" ref="D455:D518" si="30">$B$4*EXP(C455)</f>
        <v>11.71598898577329</v>
      </c>
      <c r="E455" s="23">
        <f t="shared" ref="E455:E518" si="31">D455*$B$3</f>
        <v>99036.255162918751</v>
      </c>
      <c r="F455" s="23">
        <f t="shared" ref="F455:F518" si="32">E455-$B$2</f>
        <v>-963.74483708124899</v>
      </c>
    </row>
    <row r="456" spans="1:6" x14ac:dyDescent="0.2">
      <c r="A456" s="11">
        <v>44278</v>
      </c>
      <c r="B456" s="16">
        <v>10.99</v>
      </c>
      <c r="C456" s="22">
        <f t="shared" si="29"/>
        <v>1.8365989145486896E-2</v>
      </c>
      <c r="D456" s="12">
        <f t="shared" si="30"/>
        <v>12.049277108433737</v>
      </c>
      <c r="E456" s="23">
        <f t="shared" si="31"/>
        <v>101853.56811862836</v>
      </c>
      <c r="F456" s="23">
        <f t="shared" si="32"/>
        <v>1853.5681186283618</v>
      </c>
    </row>
    <row r="457" spans="1:6" x14ac:dyDescent="0.2">
      <c r="A457" s="11">
        <v>44279</v>
      </c>
      <c r="B457" s="16">
        <v>10.925000000000001</v>
      </c>
      <c r="C457" s="22">
        <f t="shared" si="29"/>
        <v>-5.9320274338761133E-3</v>
      </c>
      <c r="D457" s="12">
        <f t="shared" si="30"/>
        <v>11.760031847133758</v>
      </c>
      <c r="E457" s="23">
        <f t="shared" si="31"/>
        <v>99408.553230209276</v>
      </c>
      <c r="F457" s="23">
        <f t="shared" si="32"/>
        <v>-591.44676979072392</v>
      </c>
    </row>
    <row r="458" spans="1:6" x14ac:dyDescent="0.2">
      <c r="A458" s="11">
        <v>44280</v>
      </c>
      <c r="B458" s="16">
        <v>10.98</v>
      </c>
      <c r="C458" s="22">
        <f t="shared" si="29"/>
        <v>5.0216950997307311E-3</v>
      </c>
      <c r="D458" s="12">
        <f t="shared" si="30"/>
        <v>11.889556064073227</v>
      </c>
      <c r="E458" s="23">
        <f t="shared" si="31"/>
        <v>100503.43249427917</v>
      </c>
      <c r="F458" s="23">
        <f t="shared" si="32"/>
        <v>503.43249427917181</v>
      </c>
    </row>
    <row r="459" spans="1:6" x14ac:dyDescent="0.2">
      <c r="A459" s="11">
        <v>44281</v>
      </c>
      <c r="B459" s="16">
        <v>10.975</v>
      </c>
      <c r="C459" s="22">
        <f t="shared" si="29"/>
        <v>-4.5547712014961885E-4</v>
      </c>
      <c r="D459" s="12">
        <f t="shared" si="30"/>
        <v>11.824612932604735</v>
      </c>
      <c r="E459" s="23">
        <f t="shared" si="31"/>
        <v>99954.462659380675</v>
      </c>
      <c r="F459" s="23">
        <f t="shared" si="32"/>
        <v>-45.537340619324823</v>
      </c>
    </row>
    <row r="460" spans="1:6" x14ac:dyDescent="0.2">
      <c r="A460" s="11">
        <v>44284</v>
      </c>
      <c r="B460" s="16">
        <v>11.035</v>
      </c>
      <c r="C460" s="22">
        <f t="shared" si="29"/>
        <v>5.4520807474648025E-3</v>
      </c>
      <c r="D460" s="12">
        <f t="shared" si="30"/>
        <v>11.894674259681095</v>
      </c>
      <c r="E460" s="23">
        <f t="shared" si="31"/>
        <v>100546.69703872438</v>
      </c>
      <c r="F460" s="23">
        <f t="shared" si="32"/>
        <v>546.69703872437822</v>
      </c>
    </row>
    <row r="461" spans="1:6" x14ac:dyDescent="0.2">
      <c r="A461" s="11">
        <v>44285</v>
      </c>
      <c r="B461" s="16">
        <v>10.895</v>
      </c>
      <c r="C461" s="22">
        <f t="shared" si="29"/>
        <v>-1.2768071312116524E-2</v>
      </c>
      <c r="D461" s="12">
        <f t="shared" si="30"/>
        <v>11.679913910285455</v>
      </c>
      <c r="E461" s="23">
        <f t="shared" si="31"/>
        <v>98731.309469868589</v>
      </c>
      <c r="F461" s="23">
        <f t="shared" si="32"/>
        <v>-1268.6905301314109</v>
      </c>
    </row>
    <row r="462" spans="1:6" x14ac:dyDescent="0.2">
      <c r="A462" s="15">
        <v>44286</v>
      </c>
      <c r="B462" s="16">
        <v>10.984999999999999</v>
      </c>
      <c r="C462" s="22">
        <f t="shared" si="29"/>
        <v>8.2267374399903337E-3</v>
      </c>
      <c r="D462" s="12">
        <f t="shared" si="30"/>
        <v>11.927723726480037</v>
      </c>
      <c r="E462" s="23">
        <f t="shared" si="31"/>
        <v>100826.06700321248</v>
      </c>
      <c r="F462" s="23">
        <f t="shared" si="32"/>
        <v>826.06700321247627</v>
      </c>
    </row>
    <row r="463" spans="1:6" x14ac:dyDescent="0.2">
      <c r="A463" s="15">
        <v>44287</v>
      </c>
      <c r="B463" s="16">
        <v>11.035</v>
      </c>
      <c r="C463" s="22">
        <f t="shared" si="29"/>
        <v>4.5413338721262833E-3</v>
      </c>
      <c r="D463" s="12">
        <f t="shared" si="30"/>
        <v>11.883846153846156</v>
      </c>
      <c r="E463" s="23">
        <f t="shared" si="31"/>
        <v>100455.16613563952</v>
      </c>
      <c r="F463" s="23">
        <f t="shared" si="32"/>
        <v>455.16613563951978</v>
      </c>
    </row>
    <row r="464" spans="1:6" x14ac:dyDescent="0.2">
      <c r="A464" s="15">
        <v>44288</v>
      </c>
      <c r="B464" s="16">
        <v>11.035</v>
      </c>
      <c r="C464" s="22">
        <f t="shared" si="29"/>
        <v>0</v>
      </c>
      <c r="D464" s="12">
        <f t="shared" si="30"/>
        <v>11.83</v>
      </c>
      <c r="E464" s="23">
        <f t="shared" si="31"/>
        <v>99999.999999999985</v>
      </c>
      <c r="F464" s="23">
        <f t="shared" si="32"/>
        <v>0</v>
      </c>
    </row>
    <row r="465" spans="1:6" x14ac:dyDescent="0.2">
      <c r="A465" s="15">
        <v>44291</v>
      </c>
      <c r="B465" s="16">
        <v>11.035</v>
      </c>
      <c r="C465" s="22">
        <f t="shared" si="29"/>
        <v>0</v>
      </c>
      <c r="D465" s="12">
        <f t="shared" si="30"/>
        <v>11.83</v>
      </c>
      <c r="E465" s="23">
        <f t="shared" si="31"/>
        <v>99999.999999999985</v>
      </c>
      <c r="F465" s="23">
        <f t="shared" si="32"/>
        <v>0</v>
      </c>
    </row>
    <row r="466" spans="1:6" x14ac:dyDescent="0.2">
      <c r="A466" s="15">
        <v>44292</v>
      </c>
      <c r="B466" s="16">
        <v>11.295</v>
      </c>
      <c r="C466" s="22">
        <f t="shared" si="29"/>
        <v>2.3288110211266758E-2</v>
      </c>
      <c r="D466" s="12">
        <f t="shared" si="30"/>
        <v>12.108731309469867</v>
      </c>
      <c r="E466" s="23">
        <f t="shared" si="31"/>
        <v>102356.13955595829</v>
      </c>
      <c r="F466" s="23">
        <f t="shared" si="32"/>
        <v>2356.1395559582888</v>
      </c>
    </row>
    <row r="467" spans="1:6" x14ac:dyDescent="0.2">
      <c r="A467" s="15">
        <v>44293</v>
      </c>
      <c r="B467" s="16">
        <v>11.244999999999999</v>
      </c>
      <c r="C467" s="22">
        <f t="shared" si="29"/>
        <v>-4.4365645086876567E-3</v>
      </c>
      <c r="D467" s="12">
        <f t="shared" si="30"/>
        <v>11.77763169544046</v>
      </c>
      <c r="E467" s="23">
        <f t="shared" si="31"/>
        <v>99557.326250553335</v>
      </c>
      <c r="F467" s="23">
        <f t="shared" si="32"/>
        <v>-442.67374944666517</v>
      </c>
    </row>
    <row r="468" spans="1:6" x14ac:dyDescent="0.2">
      <c r="A468" s="15">
        <v>44294</v>
      </c>
      <c r="B468" s="16">
        <v>11.535</v>
      </c>
      <c r="C468" s="22">
        <f t="shared" si="29"/>
        <v>2.5462306214437978E-2</v>
      </c>
      <c r="D468" s="12">
        <f t="shared" si="30"/>
        <v>12.135086705202312</v>
      </c>
      <c r="E468" s="23">
        <f t="shared" si="31"/>
        <v>102578.92396620719</v>
      </c>
      <c r="F468" s="23">
        <f t="shared" si="32"/>
        <v>2578.9239662071923</v>
      </c>
    </row>
    <row r="469" spans="1:6" x14ac:dyDescent="0.2">
      <c r="A469" s="15">
        <v>44295</v>
      </c>
      <c r="B469" s="16">
        <v>11.51</v>
      </c>
      <c r="C469" s="22">
        <f t="shared" si="29"/>
        <v>-2.1696688919257499E-3</v>
      </c>
      <c r="D469" s="12">
        <f t="shared" si="30"/>
        <v>11.804360641525792</v>
      </c>
      <c r="E469" s="23">
        <f t="shared" si="31"/>
        <v>99783.268313827473</v>
      </c>
      <c r="F469" s="23">
        <f t="shared" si="32"/>
        <v>-216.73168617252668</v>
      </c>
    </row>
    <row r="470" spans="1:6" x14ac:dyDescent="0.2">
      <c r="A470" s="15">
        <v>44298</v>
      </c>
      <c r="B470" s="16">
        <v>11.43</v>
      </c>
      <c r="C470" s="22">
        <f t="shared" si="29"/>
        <v>-6.9747449270719745E-3</v>
      </c>
      <c r="D470" s="12">
        <f t="shared" si="30"/>
        <v>11.747775847089487</v>
      </c>
      <c r="E470" s="23">
        <f t="shared" si="31"/>
        <v>99304.9522154648</v>
      </c>
      <c r="F470" s="23">
        <f t="shared" si="32"/>
        <v>-695.04778453519975</v>
      </c>
    </row>
    <row r="471" spans="1:6" x14ac:dyDescent="0.2">
      <c r="A471" s="15">
        <v>44299</v>
      </c>
      <c r="B471" s="14">
        <v>11.45</v>
      </c>
      <c r="C471" s="22">
        <f t="shared" si="29"/>
        <v>1.7482521935294133E-3</v>
      </c>
      <c r="D471" s="12">
        <f t="shared" si="30"/>
        <v>11.850699912510937</v>
      </c>
      <c r="E471" s="23">
        <f t="shared" si="31"/>
        <v>100174.97812773402</v>
      </c>
      <c r="F471" s="23">
        <f t="shared" si="32"/>
        <v>174.97812773402256</v>
      </c>
    </row>
    <row r="472" spans="1:6" x14ac:dyDescent="0.2">
      <c r="A472" s="15">
        <v>44300</v>
      </c>
      <c r="B472" s="14">
        <v>11.39</v>
      </c>
      <c r="C472" s="22">
        <f t="shared" si="29"/>
        <v>-5.2539525411577394E-3</v>
      </c>
      <c r="D472" s="12">
        <f t="shared" si="30"/>
        <v>11.768008733624455</v>
      </c>
      <c r="E472" s="23">
        <f t="shared" si="31"/>
        <v>99475.982532751092</v>
      </c>
      <c r="F472" s="23">
        <f t="shared" si="32"/>
        <v>-524.01746724890836</v>
      </c>
    </row>
    <row r="473" spans="1:6" x14ac:dyDescent="0.2">
      <c r="A473" s="15">
        <v>44301</v>
      </c>
      <c r="B473" s="14">
        <v>11.52</v>
      </c>
      <c r="C473" s="22">
        <f t="shared" si="29"/>
        <v>1.134887780865426E-2</v>
      </c>
      <c r="D473" s="12">
        <f t="shared" si="30"/>
        <v>11.965021949078137</v>
      </c>
      <c r="E473" s="23">
        <f t="shared" si="31"/>
        <v>101141.35206321331</v>
      </c>
      <c r="F473" s="23">
        <f t="shared" si="32"/>
        <v>1141.352063213315</v>
      </c>
    </row>
    <row r="474" spans="1:6" x14ac:dyDescent="0.2">
      <c r="A474" s="15">
        <v>44302</v>
      </c>
      <c r="B474" s="14">
        <v>11.585000000000001</v>
      </c>
      <c r="C474" s="22">
        <f t="shared" si="29"/>
        <v>5.6265026165943964E-3</v>
      </c>
      <c r="D474" s="12">
        <f t="shared" si="30"/>
        <v>11.896749131944444</v>
      </c>
      <c r="E474" s="23">
        <f t="shared" si="31"/>
        <v>100564.23611111109</v>
      </c>
      <c r="F474" s="23">
        <f t="shared" si="32"/>
        <v>564.23611111109494</v>
      </c>
    </row>
    <row r="475" spans="1:6" x14ac:dyDescent="0.2">
      <c r="A475" s="15">
        <v>44305</v>
      </c>
      <c r="B475" s="14">
        <v>11.605</v>
      </c>
      <c r="C475" s="22">
        <f t="shared" si="29"/>
        <v>1.7248818420608513E-3</v>
      </c>
      <c r="D475" s="12">
        <f t="shared" si="30"/>
        <v>11.850422960725076</v>
      </c>
      <c r="E475" s="23">
        <f t="shared" si="31"/>
        <v>100172.63703064308</v>
      </c>
      <c r="F475" s="23">
        <f t="shared" si="32"/>
        <v>172.63703064307629</v>
      </c>
    </row>
    <row r="476" spans="1:6" x14ac:dyDescent="0.2">
      <c r="A476" s="15">
        <v>44306</v>
      </c>
      <c r="B476" s="14">
        <v>11.425000000000001</v>
      </c>
      <c r="C476" s="22">
        <f t="shared" si="29"/>
        <v>-1.5632102946131984E-2</v>
      </c>
      <c r="D476" s="12">
        <f t="shared" si="30"/>
        <v>11.646510124946143</v>
      </c>
      <c r="E476" s="23">
        <f t="shared" si="31"/>
        <v>98448.944420508386</v>
      </c>
      <c r="F476" s="23">
        <f t="shared" si="32"/>
        <v>-1551.0555794916145</v>
      </c>
    </row>
    <row r="477" spans="1:6" x14ac:dyDescent="0.2">
      <c r="A477" s="15">
        <v>44307</v>
      </c>
      <c r="B477" s="14">
        <v>11.43</v>
      </c>
      <c r="C477" s="22">
        <f t="shared" si="29"/>
        <v>4.375410264507073E-4</v>
      </c>
      <c r="D477" s="12">
        <f t="shared" si="30"/>
        <v>11.835177242888401</v>
      </c>
      <c r="E477" s="23">
        <f t="shared" si="31"/>
        <v>100043.76367614877</v>
      </c>
      <c r="F477" s="23">
        <f t="shared" si="32"/>
        <v>43.763676148766535</v>
      </c>
    </row>
    <row r="478" spans="1:6" x14ac:dyDescent="0.2">
      <c r="A478" s="15">
        <v>44308</v>
      </c>
      <c r="B478" s="14">
        <v>11.67</v>
      </c>
      <c r="C478" s="22">
        <f t="shared" si="29"/>
        <v>2.0779968491745435E-2</v>
      </c>
      <c r="D478" s="12">
        <f t="shared" si="30"/>
        <v>12.078398950131234</v>
      </c>
      <c r="E478" s="23">
        <f t="shared" si="31"/>
        <v>102099.73753280839</v>
      </c>
      <c r="F478" s="23">
        <f t="shared" si="32"/>
        <v>2099.7375328083872</v>
      </c>
    </row>
    <row r="479" spans="1:6" x14ac:dyDescent="0.2">
      <c r="A479" s="15">
        <v>44309</v>
      </c>
      <c r="B479" s="14">
        <v>11.695</v>
      </c>
      <c r="C479" s="22">
        <f t="shared" si="29"/>
        <v>2.1399537376777344E-3</v>
      </c>
      <c r="D479" s="12">
        <f t="shared" si="30"/>
        <v>11.855342759211654</v>
      </c>
      <c r="E479" s="23">
        <f t="shared" si="31"/>
        <v>100214.22450728362</v>
      </c>
      <c r="F479" s="23">
        <f t="shared" si="32"/>
        <v>214.2245072836231</v>
      </c>
    </row>
    <row r="480" spans="1:6" x14ac:dyDescent="0.2">
      <c r="A480" s="15">
        <v>44312</v>
      </c>
      <c r="B480" s="14">
        <v>11.56</v>
      </c>
      <c r="C480" s="22">
        <f t="shared" si="29"/>
        <v>-1.1610536791910937E-2</v>
      </c>
      <c r="D480" s="12">
        <f t="shared" si="30"/>
        <v>11.693441641727233</v>
      </c>
      <c r="E480" s="23">
        <f t="shared" si="31"/>
        <v>98845.660538691736</v>
      </c>
      <c r="F480" s="23">
        <f t="shared" si="32"/>
        <v>-1154.3394613082637</v>
      </c>
    </row>
    <row r="481" spans="1:6" x14ac:dyDescent="0.2">
      <c r="A481" s="15">
        <v>44313</v>
      </c>
      <c r="B481" s="14">
        <v>11.46</v>
      </c>
      <c r="C481" s="22">
        <f t="shared" si="29"/>
        <v>-8.6881519576379272E-3</v>
      </c>
      <c r="D481" s="12">
        <f t="shared" si="30"/>
        <v>11.727664359861592</v>
      </c>
      <c r="E481" s="23">
        <f t="shared" si="31"/>
        <v>99134.948096885812</v>
      </c>
      <c r="F481" s="23">
        <f t="shared" si="32"/>
        <v>-865.05190311418846</v>
      </c>
    </row>
    <row r="482" spans="1:6" x14ac:dyDescent="0.2">
      <c r="A482" s="15">
        <v>44314</v>
      </c>
      <c r="B482" s="14">
        <v>11.365</v>
      </c>
      <c r="C482" s="22">
        <f t="shared" si="29"/>
        <v>-8.3242539820870664E-3</v>
      </c>
      <c r="D482" s="12">
        <f t="shared" si="30"/>
        <v>11.731932809773124</v>
      </c>
      <c r="E482" s="23">
        <f t="shared" si="31"/>
        <v>99171.029668411851</v>
      </c>
      <c r="F482" s="23">
        <f t="shared" si="32"/>
        <v>-828.97033158814884</v>
      </c>
    </row>
    <row r="483" spans="1:6" x14ac:dyDescent="0.2">
      <c r="A483" s="15">
        <v>44315</v>
      </c>
      <c r="B483" s="14">
        <v>11.36</v>
      </c>
      <c r="C483" s="22">
        <f t="shared" si="29"/>
        <v>-4.4004401150133103E-4</v>
      </c>
      <c r="D483" s="12">
        <f t="shared" si="30"/>
        <v>11.824795424549054</v>
      </c>
      <c r="E483" s="23">
        <f t="shared" si="31"/>
        <v>99956.005279366465</v>
      </c>
      <c r="F483" s="23">
        <f t="shared" si="32"/>
        <v>-43.994720633534598</v>
      </c>
    </row>
    <row r="484" spans="1:6" x14ac:dyDescent="0.2">
      <c r="A484" s="15">
        <v>44316</v>
      </c>
      <c r="B484" s="14">
        <v>11.234999999999999</v>
      </c>
      <c r="C484" s="22">
        <f t="shared" si="29"/>
        <v>-1.1064507655712853E-2</v>
      </c>
      <c r="D484" s="12">
        <f t="shared" si="30"/>
        <v>11.699828345070422</v>
      </c>
      <c r="E484" s="23">
        <f t="shared" si="31"/>
        <v>98899.647887323925</v>
      </c>
      <c r="F484" s="23">
        <f t="shared" si="32"/>
        <v>-1100.3521126760752</v>
      </c>
    </row>
    <row r="485" spans="1:6" x14ac:dyDescent="0.2">
      <c r="A485" s="15">
        <v>44319</v>
      </c>
      <c r="B485" s="16">
        <v>11.39</v>
      </c>
      <c r="C485" s="22">
        <f t="shared" si="29"/>
        <v>1.3701871821798297E-2</v>
      </c>
      <c r="D485" s="12">
        <f t="shared" si="30"/>
        <v>11.993208722741434</v>
      </c>
      <c r="E485" s="23">
        <f t="shared" si="31"/>
        <v>101379.61726746774</v>
      </c>
      <c r="F485" s="23">
        <f t="shared" si="32"/>
        <v>1379.6172674677364</v>
      </c>
    </row>
    <row r="486" spans="1:6" x14ac:dyDescent="0.2">
      <c r="A486" s="15">
        <v>44320</v>
      </c>
      <c r="B486" s="16">
        <v>11.18</v>
      </c>
      <c r="C486" s="22">
        <f t="shared" si="29"/>
        <v>-1.8609309732137799E-2</v>
      </c>
      <c r="D486" s="12">
        <f t="shared" si="30"/>
        <v>11.611887620719928</v>
      </c>
      <c r="E486" s="23">
        <f t="shared" si="31"/>
        <v>98156.277436347649</v>
      </c>
      <c r="F486" s="23">
        <f t="shared" si="32"/>
        <v>-1843.7225636523508</v>
      </c>
    </row>
    <row r="487" spans="1:6" x14ac:dyDescent="0.2">
      <c r="A487" s="15">
        <v>44321</v>
      </c>
      <c r="B487" s="16">
        <v>11.365</v>
      </c>
      <c r="C487" s="22">
        <f t="shared" si="29"/>
        <v>1.6411989577553507E-2</v>
      </c>
      <c r="D487" s="12">
        <f t="shared" si="30"/>
        <v>12.02575581395349</v>
      </c>
      <c r="E487" s="23">
        <f t="shared" si="31"/>
        <v>101654.74060822898</v>
      </c>
      <c r="F487" s="23">
        <f t="shared" si="32"/>
        <v>1654.7406082289817</v>
      </c>
    </row>
    <row r="488" spans="1:6" x14ac:dyDescent="0.2">
      <c r="A488" s="15">
        <v>44322</v>
      </c>
      <c r="B488" s="16">
        <v>11.34</v>
      </c>
      <c r="C488" s="22">
        <f t="shared" si="29"/>
        <v>-2.2021590049005418E-3</v>
      </c>
      <c r="D488" s="12">
        <f t="shared" si="30"/>
        <v>11.80397712274527</v>
      </c>
      <c r="E488" s="23">
        <f t="shared" si="31"/>
        <v>99780.026396832356</v>
      </c>
      <c r="F488" s="23">
        <f t="shared" si="32"/>
        <v>-219.97360316764389</v>
      </c>
    </row>
    <row r="489" spans="1:6" x14ac:dyDescent="0.2">
      <c r="A489" s="13">
        <v>44323</v>
      </c>
      <c r="B489" s="16">
        <v>11.52</v>
      </c>
      <c r="C489" s="22">
        <f t="shared" si="29"/>
        <v>1.5748356968139112E-2</v>
      </c>
      <c r="D489" s="12">
        <f t="shared" si="30"/>
        <v>12.017777777777777</v>
      </c>
      <c r="E489" s="23">
        <f t="shared" si="31"/>
        <v>101587.30158730157</v>
      </c>
      <c r="F489" s="23">
        <f t="shared" si="32"/>
        <v>1587.3015873015684</v>
      </c>
    </row>
    <row r="490" spans="1:6" x14ac:dyDescent="0.2">
      <c r="A490" s="13">
        <v>44326</v>
      </c>
      <c r="B490" s="16">
        <v>11.47</v>
      </c>
      <c r="C490" s="22">
        <f t="shared" si="29"/>
        <v>-4.349724126465759E-3</v>
      </c>
      <c r="D490" s="12">
        <f t="shared" si="30"/>
        <v>11.77865451388889</v>
      </c>
      <c r="E490" s="23">
        <f t="shared" si="31"/>
        <v>99565.972222222219</v>
      </c>
      <c r="F490" s="23">
        <f t="shared" si="32"/>
        <v>-434.02777777778101</v>
      </c>
    </row>
    <row r="491" spans="1:6" x14ac:dyDescent="0.2">
      <c r="A491" s="13">
        <v>44327</v>
      </c>
      <c r="B491" s="16">
        <v>11.19</v>
      </c>
      <c r="C491" s="22">
        <f t="shared" si="29"/>
        <v>-2.4714408817445504E-2</v>
      </c>
      <c r="D491" s="12">
        <f t="shared" si="30"/>
        <v>11.541211857018308</v>
      </c>
      <c r="E491" s="23">
        <f t="shared" si="31"/>
        <v>97558.849171752372</v>
      </c>
      <c r="F491" s="23">
        <f t="shared" si="32"/>
        <v>-2441.1508282476279</v>
      </c>
    </row>
    <row r="492" spans="1:6" x14ac:dyDescent="0.2">
      <c r="A492" s="13">
        <v>44328</v>
      </c>
      <c r="B492" s="16">
        <v>11.135</v>
      </c>
      <c r="C492" s="22">
        <f t="shared" si="29"/>
        <v>-4.9272216145028469E-3</v>
      </c>
      <c r="D492" s="12">
        <f t="shared" si="30"/>
        <v>11.771854334226989</v>
      </c>
      <c r="E492" s="23">
        <f t="shared" si="31"/>
        <v>99508.48972296693</v>
      </c>
      <c r="F492" s="23">
        <f t="shared" si="32"/>
        <v>-491.51027703307045</v>
      </c>
    </row>
    <row r="493" spans="1:6" x14ac:dyDescent="0.2">
      <c r="A493" s="13">
        <v>44329</v>
      </c>
      <c r="B493" s="16">
        <v>11.175000000000001</v>
      </c>
      <c r="C493" s="22">
        <f t="shared" si="29"/>
        <v>3.5858397903016795E-3</v>
      </c>
      <c r="D493" s="12">
        <f t="shared" si="30"/>
        <v>11.872496632240685</v>
      </c>
      <c r="E493" s="23">
        <f t="shared" si="31"/>
        <v>100359.22766052987</v>
      </c>
      <c r="F493" s="23">
        <f t="shared" si="32"/>
        <v>359.22766052986844</v>
      </c>
    </row>
    <row r="494" spans="1:6" x14ac:dyDescent="0.2">
      <c r="A494" s="13">
        <v>44330</v>
      </c>
      <c r="B494" s="16">
        <v>11.285</v>
      </c>
      <c r="C494" s="22">
        <f t="shared" si="29"/>
        <v>9.7952697698664576E-3</v>
      </c>
      <c r="D494" s="12">
        <f t="shared" si="30"/>
        <v>11.946447427293064</v>
      </c>
      <c r="E494" s="23">
        <f t="shared" si="31"/>
        <v>100984.34004474271</v>
      </c>
      <c r="F494" s="23">
        <f t="shared" si="32"/>
        <v>984.34004474271205</v>
      </c>
    </row>
    <row r="495" spans="1:6" x14ac:dyDescent="0.2">
      <c r="A495" s="13">
        <v>44333</v>
      </c>
      <c r="B495" s="16">
        <v>11.32</v>
      </c>
      <c r="C495" s="22">
        <f t="shared" si="29"/>
        <v>3.0966625055378573E-3</v>
      </c>
      <c r="D495" s="12">
        <f t="shared" si="30"/>
        <v>11.866690296854232</v>
      </c>
      <c r="E495" s="23">
        <f t="shared" si="31"/>
        <v>100310.14621178556</v>
      </c>
      <c r="F495" s="23">
        <f t="shared" si="32"/>
        <v>310.14621178555535</v>
      </c>
    </row>
    <row r="496" spans="1:6" x14ac:dyDescent="0.2">
      <c r="A496" s="13">
        <v>44334</v>
      </c>
      <c r="B496" s="16">
        <v>11.31</v>
      </c>
      <c r="C496" s="22">
        <f t="shared" si="29"/>
        <v>-8.8378264700779516E-4</v>
      </c>
      <c r="D496" s="12">
        <f t="shared" si="30"/>
        <v>11.819549469964665</v>
      </c>
      <c r="E496" s="23">
        <f t="shared" si="31"/>
        <v>99911.660777385157</v>
      </c>
      <c r="F496" s="23">
        <f t="shared" si="32"/>
        <v>-88.339222614842583</v>
      </c>
    </row>
    <row r="497" spans="1:6" x14ac:dyDescent="0.2">
      <c r="A497" s="13">
        <v>44335</v>
      </c>
      <c r="B497" s="16">
        <v>11.27</v>
      </c>
      <c r="C497" s="22">
        <f t="shared" si="29"/>
        <v>-3.542962076344218E-3</v>
      </c>
      <c r="D497" s="12">
        <f t="shared" si="30"/>
        <v>11.788160919540228</v>
      </c>
      <c r="E497" s="23">
        <f t="shared" si="31"/>
        <v>99646.330680813422</v>
      </c>
      <c r="F497" s="23">
        <f t="shared" si="32"/>
        <v>-353.66931918657792</v>
      </c>
    </row>
    <row r="498" spans="1:6" x14ac:dyDescent="0.2">
      <c r="A498" s="13">
        <v>44336</v>
      </c>
      <c r="B498" s="16">
        <v>11.47</v>
      </c>
      <c r="C498" s="22">
        <f t="shared" si="29"/>
        <v>1.7590603089594484E-2</v>
      </c>
      <c r="D498" s="12">
        <f t="shared" si="30"/>
        <v>12.039937888198759</v>
      </c>
      <c r="E498" s="23">
        <f t="shared" si="31"/>
        <v>101774.62289263532</v>
      </c>
      <c r="F498" s="23">
        <f t="shared" si="32"/>
        <v>1774.6228926353215</v>
      </c>
    </row>
    <row r="499" spans="1:6" x14ac:dyDescent="0.2">
      <c r="A499" s="13">
        <v>44337</v>
      </c>
      <c r="B499" s="16">
        <v>11.55</v>
      </c>
      <c r="C499" s="22">
        <f t="shared" si="29"/>
        <v>6.9505058265233316E-3</v>
      </c>
      <c r="D499" s="12">
        <f t="shared" si="30"/>
        <v>11.912510897994771</v>
      </c>
      <c r="E499" s="23">
        <f t="shared" si="31"/>
        <v>100697.47166521361</v>
      </c>
      <c r="F499" s="23">
        <f t="shared" si="32"/>
        <v>697.47166521361214</v>
      </c>
    </row>
    <row r="500" spans="1:6" x14ac:dyDescent="0.2">
      <c r="A500" s="13">
        <v>44340</v>
      </c>
      <c r="B500" s="16">
        <v>11.465</v>
      </c>
      <c r="C500" s="22">
        <f t="shared" si="29"/>
        <v>-7.3865206579348799E-3</v>
      </c>
      <c r="D500" s="12">
        <f t="shared" si="30"/>
        <v>11.742939393939393</v>
      </c>
      <c r="E500" s="23">
        <f t="shared" si="31"/>
        <v>99264.069264069243</v>
      </c>
      <c r="F500" s="23">
        <f t="shared" si="32"/>
        <v>-735.93073593075678</v>
      </c>
    </row>
    <row r="501" spans="1:6" x14ac:dyDescent="0.2">
      <c r="A501" s="13">
        <v>44341</v>
      </c>
      <c r="B501" s="16">
        <v>11.484999999999999</v>
      </c>
      <c r="C501" s="22">
        <f t="shared" si="29"/>
        <v>1.7429198311938198E-3</v>
      </c>
      <c r="D501" s="12">
        <f t="shared" si="30"/>
        <v>11.850636720453554</v>
      </c>
      <c r="E501" s="23">
        <f t="shared" si="31"/>
        <v>100174.44395987788</v>
      </c>
      <c r="F501" s="23">
        <f t="shared" si="32"/>
        <v>174.44395987788448</v>
      </c>
    </row>
    <row r="502" spans="1:6" x14ac:dyDescent="0.2">
      <c r="A502" s="13">
        <v>44342</v>
      </c>
      <c r="B502" s="16">
        <v>11.41</v>
      </c>
      <c r="C502" s="22">
        <f t="shared" si="29"/>
        <v>-6.5516722670772697E-3</v>
      </c>
      <c r="D502" s="12">
        <f t="shared" si="30"/>
        <v>11.752747061384415</v>
      </c>
      <c r="E502" s="23">
        <f t="shared" si="31"/>
        <v>99346.97431432303</v>
      </c>
      <c r="F502" s="23">
        <f t="shared" si="32"/>
        <v>-653.02568567697017</v>
      </c>
    </row>
    <row r="503" spans="1:6" x14ac:dyDescent="0.2">
      <c r="A503" s="13">
        <v>44343</v>
      </c>
      <c r="B503" s="16">
        <v>11.295</v>
      </c>
      <c r="C503" s="22">
        <f t="shared" si="29"/>
        <v>-1.0130013954017669E-2</v>
      </c>
      <c r="D503" s="12">
        <f t="shared" si="30"/>
        <v>11.710766871165644</v>
      </c>
      <c r="E503" s="23">
        <f t="shared" si="31"/>
        <v>98992.112182296216</v>
      </c>
      <c r="F503" s="23">
        <f t="shared" si="32"/>
        <v>-1007.8878177037841</v>
      </c>
    </row>
    <row r="504" spans="1:6" x14ac:dyDescent="0.2">
      <c r="A504" s="13">
        <v>44344</v>
      </c>
      <c r="B504" s="16">
        <v>11.305</v>
      </c>
      <c r="C504" s="22">
        <f t="shared" si="29"/>
        <v>8.8495580996650162E-4</v>
      </c>
      <c r="D504" s="12">
        <f t="shared" si="30"/>
        <v>11.840473660911908</v>
      </c>
      <c r="E504" s="23">
        <f t="shared" si="31"/>
        <v>100088.53474988932</v>
      </c>
      <c r="F504" s="23">
        <f t="shared" si="32"/>
        <v>88.534749889324303</v>
      </c>
    </row>
    <row r="505" spans="1:6" x14ac:dyDescent="0.2">
      <c r="A505" s="11">
        <v>44347</v>
      </c>
      <c r="B505" s="16">
        <v>10.994999999999999</v>
      </c>
      <c r="C505" s="22">
        <f t="shared" si="29"/>
        <v>-2.7804481723208693E-2</v>
      </c>
      <c r="D505" s="12">
        <f t="shared" si="30"/>
        <v>11.505603715170277</v>
      </c>
      <c r="E505" s="23">
        <f t="shared" si="31"/>
        <v>97257.850508624484</v>
      </c>
      <c r="F505" s="23">
        <f t="shared" si="32"/>
        <v>-2742.1494913755159</v>
      </c>
    </row>
    <row r="506" spans="1:6" x14ac:dyDescent="0.2">
      <c r="A506" s="11">
        <v>44348</v>
      </c>
      <c r="B506" s="16">
        <v>10.92</v>
      </c>
      <c r="C506" s="22">
        <f t="shared" si="29"/>
        <v>-6.8446536899654841E-3</v>
      </c>
      <c r="D506" s="12">
        <f t="shared" si="30"/>
        <v>11.74930422919509</v>
      </c>
      <c r="E506" s="23">
        <f t="shared" si="31"/>
        <v>99317.871759890855</v>
      </c>
      <c r="F506" s="23">
        <f t="shared" si="32"/>
        <v>-682.12824010914483</v>
      </c>
    </row>
    <row r="507" spans="1:6" x14ac:dyDescent="0.2">
      <c r="A507" s="11">
        <v>44349</v>
      </c>
      <c r="B507" s="16">
        <v>10.775</v>
      </c>
      <c r="C507" s="22">
        <f t="shared" si="29"/>
        <v>-1.336733432694745E-2</v>
      </c>
      <c r="D507" s="12">
        <f t="shared" si="30"/>
        <v>11.672916666666667</v>
      </c>
      <c r="E507" s="23">
        <f t="shared" si="31"/>
        <v>98672.16117216117</v>
      </c>
      <c r="F507" s="23">
        <f t="shared" si="32"/>
        <v>-1327.8388278388302</v>
      </c>
    </row>
    <row r="508" spans="1:6" x14ac:dyDescent="0.2">
      <c r="A508" s="11">
        <v>44350</v>
      </c>
      <c r="B508" s="16">
        <v>10.67</v>
      </c>
      <c r="C508" s="22">
        <f t="shared" si="29"/>
        <v>-9.7925706761495344E-3</v>
      </c>
      <c r="D508" s="12">
        <f t="shared" si="30"/>
        <v>11.714719257540603</v>
      </c>
      <c r="E508" s="23">
        <f t="shared" si="31"/>
        <v>99025.522041763325</v>
      </c>
      <c r="F508" s="23">
        <f t="shared" si="32"/>
        <v>-974.47795823667548</v>
      </c>
    </row>
    <row r="509" spans="1:6" x14ac:dyDescent="0.2">
      <c r="A509" s="11">
        <v>44351</v>
      </c>
      <c r="B509" s="16">
        <v>10.61</v>
      </c>
      <c r="C509" s="22">
        <f t="shared" si="29"/>
        <v>-5.6391126877702617E-3</v>
      </c>
      <c r="D509" s="12">
        <f t="shared" si="30"/>
        <v>11.763477038425492</v>
      </c>
      <c r="E509" s="23">
        <f t="shared" si="31"/>
        <v>99437.67572633551</v>
      </c>
      <c r="F509" s="23">
        <f t="shared" si="32"/>
        <v>-562.32427366448974</v>
      </c>
    </row>
    <row r="510" spans="1:6" x14ac:dyDescent="0.2">
      <c r="A510" s="11">
        <v>44354</v>
      </c>
      <c r="B510" s="16">
        <v>10.64</v>
      </c>
      <c r="C510" s="22">
        <f t="shared" si="29"/>
        <v>2.8235312876065664E-3</v>
      </c>
      <c r="D510" s="12">
        <f t="shared" si="30"/>
        <v>11.863449575871819</v>
      </c>
      <c r="E510" s="23">
        <f t="shared" si="31"/>
        <v>100282.7521206409</v>
      </c>
      <c r="F510" s="23">
        <f t="shared" si="32"/>
        <v>282.7521206409001</v>
      </c>
    </row>
    <row r="511" spans="1:6" x14ac:dyDescent="0.2">
      <c r="A511" s="11">
        <v>44355</v>
      </c>
      <c r="B511" s="16">
        <v>10.695</v>
      </c>
      <c r="C511" s="22">
        <f t="shared" si="29"/>
        <v>5.1558586208706771E-3</v>
      </c>
      <c r="D511" s="12">
        <f t="shared" si="30"/>
        <v>11.891151315789473</v>
      </c>
      <c r="E511" s="23">
        <f t="shared" si="31"/>
        <v>100516.91729323307</v>
      </c>
      <c r="F511" s="23">
        <f t="shared" si="32"/>
        <v>516.91729323306936</v>
      </c>
    </row>
    <row r="512" spans="1:6" x14ac:dyDescent="0.2">
      <c r="A512" s="11">
        <v>44356</v>
      </c>
      <c r="B512" s="16">
        <v>10.664999999999999</v>
      </c>
      <c r="C512" s="22">
        <f t="shared" si="29"/>
        <v>-2.8089906110551153E-3</v>
      </c>
      <c r="D512" s="12">
        <f t="shared" si="30"/>
        <v>11.796816269284712</v>
      </c>
      <c r="E512" s="23">
        <f t="shared" si="31"/>
        <v>99719.495091164077</v>
      </c>
      <c r="F512" s="23">
        <f t="shared" si="32"/>
        <v>-280.50490883592283</v>
      </c>
    </row>
    <row r="513" spans="1:6" x14ac:dyDescent="0.2">
      <c r="A513" s="15">
        <v>44357</v>
      </c>
      <c r="B513" s="16">
        <v>10.54</v>
      </c>
      <c r="C513" s="22">
        <f t="shared" si="29"/>
        <v>-1.1789808810097653E-2</v>
      </c>
      <c r="D513" s="12">
        <f t="shared" si="30"/>
        <v>11.691345522737928</v>
      </c>
      <c r="E513" s="23">
        <f t="shared" si="31"/>
        <v>98827.941865916539</v>
      </c>
      <c r="F513" s="23">
        <f t="shared" si="32"/>
        <v>-1172.0581340834615</v>
      </c>
    </row>
    <row r="514" spans="1:6" x14ac:dyDescent="0.2">
      <c r="A514" s="15">
        <v>44358</v>
      </c>
      <c r="B514" s="16">
        <v>10.695</v>
      </c>
      <c r="C514" s="22">
        <f t="shared" si="29"/>
        <v>1.4598799421152851E-2</v>
      </c>
      <c r="D514" s="12">
        <f t="shared" si="30"/>
        <v>12.003970588235296</v>
      </c>
      <c r="E514" s="23">
        <f t="shared" si="31"/>
        <v>101470.58823529413</v>
      </c>
      <c r="F514" s="23">
        <f t="shared" si="32"/>
        <v>1470.5882352941262</v>
      </c>
    </row>
    <row r="515" spans="1:6" x14ac:dyDescent="0.2">
      <c r="A515" s="15">
        <v>44361</v>
      </c>
      <c r="B515" s="16">
        <v>10.82</v>
      </c>
      <c r="C515" s="22">
        <f t="shared" si="29"/>
        <v>1.161993088396652E-2</v>
      </c>
      <c r="D515" s="12">
        <f t="shared" si="30"/>
        <v>11.968265544647032</v>
      </c>
      <c r="E515" s="23">
        <f t="shared" si="31"/>
        <v>101168.77045348294</v>
      </c>
      <c r="F515" s="23">
        <f t="shared" si="32"/>
        <v>1168.770453482939</v>
      </c>
    </row>
    <row r="516" spans="1:6" x14ac:dyDescent="0.2">
      <c r="A516" s="15">
        <v>44362</v>
      </c>
      <c r="B516" s="16">
        <v>10.824999999999999</v>
      </c>
      <c r="C516" s="22">
        <f t="shared" si="29"/>
        <v>4.620004702180313E-4</v>
      </c>
      <c r="D516" s="12">
        <f t="shared" si="30"/>
        <v>11.835466728280961</v>
      </c>
      <c r="E516" s="23">
        <f t="shared" si="31"/>
        <v>100046.21072088723</v>
      </c>
      <c r="F516" s="23">
        <f t="shared" si="32"/>
        <v>46.210720887233038</v>
      </c>
    </row>
    <row r="517" spans="1:6" x14ac:dyDescent="0.2">
      <c r="A517" s="15">
        <v>44363</v>
      </c>
      <c r="B517" s="16">
        <v>10.95</v>
      </c>
      <c r="C517" s="22">
        <f t="shared" si="29"/>
        <v>1.1481182373956232E-2</v>
      </c>
      <c r="D517" s="12">
        <f t="shared" si="30"/>
        <v>11.966605080831409</v>
      </c>
      <c r="E517" s="23">
        <f t="shared" si="31"/>
        <v>101154.73441108543</v>
      </c>
      <c r="F517" s="23">
        <f t="shared" si="32"/>
        <v>1154.7344110854319</v>
      </c>
    </row>
    <row r="518" spans="1:6" x14ac:dyDescent="0.2">
      <c r="A518" s="15">
        <v>44364</v>
      </c>
      <c r="B518" s="16">
        <v>10.82</v>
      </c>
      <c r="C518" s="22">
        <f t="shared" si="29"/>
        <v>-1.1943182844174239E-2</v>
      </c>
      <c r="D518" s="12">
        <f t="shared" si="30"/>
        <v>11.689552511415526</v>
      </c>
      <c r="E518" s="23">
        <f t="shared" si="31"/>
        <v>98812.785388127857</v>
      </c>
      <c r="F518" s="23">
        <f t="shared" si="32"/>
        <v>-1187.214611872143</v>
      </c>
    </row>
    <row r="519" spans="1:6" x14ac:dyDescent="0.2">
      <c r="A519" s="15">
        <v>44365</v>
      </c>
      <c r="B519" s="16">
        <v>10.73</v>
      </c>
      <c r="C519" s="22">
        <f t="shared" ref="C519:C582" si="33">LN(B519/B518)</f>
        <v>-8.3527167757283544E-3</v>
      </c>
      <c r="D519" s="12">
        <f t="shared" ref="D519:D582" si="34">$B$4*EXP(C519)</f>
        <v>11.731598890942699</v>
      </c>
      <c r="E519" s="23">
        <f t="shared" ref="E519:E582" si="35">D519*$B$3</f>
        <v>99168.207024029572</v>
      </c>
      <c r="F519" s="23">
        <f t="shared" ref="F519:F582" si="36">E519-$B$2</f>
        <v>-831.79297597042751</v>
      </c>
    </row>
    <row r="520" spans="1:6" x14ac:dyDescent="0.2">
      <c r="A520" s="15">
        <v>44368</v>
      </c>
      <c r="B520" s="16">
        <v>10.845000000000001</v>
      </c>
      <c r="C520" s="22">
        <f t="shared" si="33"/>
        <v>1.066058763623058E-2</v>
      </c>
      <c r="D520" s="12">
        <f t="shared" si="34"/>
        <v>11.956789375582479</v>
      </c>
      <c r="E520" s="23">
        <f t="shared" si="35"/>
        <v>101071.761416589</v>
      </c>
      <c r="F520" s="23">
        <f t="shared" si="36"/>
        <v>1071.7614165889972</v>
      </c>
    </row>
    <row r="521" spans="1:6" x14ac:dyDescent="0.2">
      <c r="A521" s="15">
        <v>44369</v>
      </c>
      <c r="B521" s="16">
        <v>10.81</v>
      </c>
      <c r="C521" s="22">
        <f t="shared" si="33"/>
        <v>-3.2325126277207798E-3</v>
      </c>
      <c r="D521" s="12">
        <f t="shared" si="34"/>
        <v>11.791821115721531</v>
      </c>
      <c r="E521" s="23">
        <f t="shared" si="35"/>
        <v>99677.270631627471</v>
      </c>
      <c r="F521" s="23">
        <f t="shared" si="36"/>
        <v>-322.72936837252928</v>
      </c>
    </row>
    <row r="522" spans="1:6" x14ac:dyDescent="0.2">
      <c r="A522" s="15">
        <v>44370</v>
      </c>
      <c r="B522" s="16">
        <v>10.425000000000001</v>
      </c>
      <c r="C522" s="22">
        <f t="shared" si="33"/>
        <v>-3.6264863966251726E-2</v>
      </c>
      <c r="D522" s="12">
        <f t="shared" si="34"/>
        <v>11.408672525439409</v>
      </c>
      <c r="E522" s="23">
        <f t="shared" si="35"/>
        <v>96438.482886216458</v>
      </c>
      <c r="F522" s="23">
        <f t="shared" si="36"/>
        <v>-3561.5171137835423</v>
      </c>
    </row>
    <row r="523" spans="1:6" x14ac:dyDescent="0.2">
      <c r="A523" s="15">
        <v>44371</v>
      </c>
      <c r="B523" s="16">
        <v>10.47</v>
      </c>
      <c r="C523" s="22">
        <f t="shared" si="33"/>
        <v>4.30725719758027E-3</v>
      </c>
      <c r="D523" s="12">
        <f t="shared" si="34"/>
        <v>11.881064748201439</v>
      </c>
      <c r="E523" s="23">
        <f t="shared" si="35"/>
        <v>100431.65467625899</v>
      </c>
      <c r="F523" s="23">
        <f t="shared" si="36"/>
        <v>431.654676258986</v>
      </c>
    </row>
    <row r="524" spans="1:6" x14ac:dyDescent="0.2">
      <c r="A524" s="15">
        <v>44372</v>
      </c>
      <c r="B524" s="16">
        <v>10.355</v>
      </c>
      <c r="C524" s="22">
        <f t="shared" si="33"/>
        <v>-1.1044530034898019E-2</v>
      </c>
      <c r="D524" s="12">
        <f t="shared" si="34"/>
        <v>11.700062082139446</v>
      </c>
      <c r="E524" s="23">
        <f t="shared" si="35"/>
        <v>98901.623686723964</v>
      </c>
      <c r="F524" s="23">
        <f t="shared" si="36"/>
        <v>-1098.3763132760359</v>
      </c>
    </row>
    <row r="525" spans="1:6" x14ac:dyDescent="0.2">
      <c r="A525" s="15">
        <v>44375</v>
      </c>
      <c r="B525" s="16">
        <v>10.345000000000001</v>
      </c>
      <c r="C525" s="22">
        <f t="shared" si="33"/>
        <v>-9.6618365004106548E-4</v>
      </c>
      <c r="D525" s="12">
        <f t="shared" si="34"/>
        <v>11.818575567358765</v>
      </c>
      <c r="E525" s="23">
        <f t="shared" si="35"/>
        <v>99903.428295509424</v>
      </c>
      <c r="F525" s="23">
        <f t="shared" si="36"/>
        <v>-96.571704490575939</v>
      </c>
    </row>
    <row r="526" spans="1:6" x14ac:dyDescent="0.2">
      <c r="A526" s="15">
        <v>44376</v>
      </c>
      <c r="B526" s="16">
        <v>10.455</v>
      </c>
      <c r="C526" s="22">
        <f t="shared" si="33"/>
        <v>1.057702168309046E-2</v>
      </c>
      <c r="D526" s="12">
        <f t="shared" si="34"/>
        <v>11.955790236829385</v>
      </c>
      <c r="E526" s="23">
        <f t="shared" si="35"/>
        <v>101063.31561140646</v>
      </c>
      <c r="F526" s="23">
        <f t="shared" si="36"/>
        <v>1063.3156114064623</v>
      </c>
    </row>
    <row r="527" spans="1:6" x14ac:dyDescent="0.2">
      <c r="A527" s="15">
        <v>44377</v>
      </c>
      <c r="B527" s="16">
        <v>10.28</v>
      </c>
      <c r="C527" s="22">
        <f t="shared" si="33"/>
        <v>-1.6880072853577947E-2</v>
      </c>
      <c r="D527" s="12">
        <f t="shared" si="34"/>
        <v>11.63198469631755</v>
      </c>
      <c r="E527" s="23">
        <f t="shared" si="35"/>
        <v>98326.159732185537</v>
      </c>
      <c r="F527" s="23">
        <f t="shared" si="36"/>
        <v>-1673.840267814463</v>
      </c>
    </row>
    <row r="528" spans="1:6" x14ac:dyDescent="0.2">
      <c r="A528" s="15">
        <v>44378</v>
      </c>
      <c r="B528" s="16">
        <v>10.36</v>
      </c>
      <c r="C528" s="22">
        <f t="shared" si="33"/>
        <v>7.7519768043179237E-3</v>
      </c>
      <c r="D528" s="12">
        <f t="shared" si="34"/>
        <v>11.922062256809339</v>
      </c>
      <c r="E528" s="23">
        <f t="shared" si="35"/>
        <v>100778.21011673151</v>
      </c>
      <c r="F528" s="23">
        <f t="shared" si="36"/>
        <v>778.21011673151224</v>
      </c>
    </row>
    <row r="529" spans="1:6" x14ac:dyDescent="0.2">
      <c r="A529" s="15">
        <v>44379</v>
      </c>
      <c r="B529" s="16">
        <v>10.475</v>
      </c>
      <c r="C529" s="22">
        <f t="shared" si="33"/>
        <v>1.1039228976864544E-2</v>
      </c>
      <c r="D529" s="12">
        <f t="shared" si="34"/>
        <v>11.961317567567569</v>
      </c>
      <c r="E529" s="23">
        <f t="shared" si="35"/>
        <v>101110.03861003861</v>
      </c>
      <c r="F529" s="23">
        <f t="shared" si="36"/>
        <v>1110.0386100386095</v>
      </c>
    </row>
    <row r="530" spans="1:6" x14ac:dyDescent="0.2">
      <c r="A530" s="15">
        <v>44382</v>
      </c>
      <c r="B530" s="16">
        <v>10.43</v>
      </c>
      <c r="C530" s="22">
        <f t="shared" si="33"/>
        <v>-4.3051967955203508E-3</v>
      </c>
      <c r="D530" s="12">
        <f t="shared" si="34"/>
        <v>11.779178997613366</v>
      </c>
      <c r="E530" s="23">
        <f t="shared" si="35"/>
        <v>99570.405727923629</v>
      </c>
      <c r="F530" s="23">
        <f t="shared" si="36"/>
        <v>-429.59427207637054</v>
      </c>
    </row>
    <row r="531" spans="1:6" x14ac:dyDescent="0.2">
      <c r="A531" s="15">
        <v>44383</v>
      </c>
      <c r="B531" s="16">
        <v>10.57</v>
      </c>
      <c r="C531" s="22">
        <f t="shared" si="33"/>
        <v>1.3333530869465168E-2</v>
      </c>
      <c r="D531" s="12">
        <f t="shared" si="34"/>
        <v>11.988791946308725</v>
      </c>
      <c r="E531" s="23">
        <f t="shared" si="35"/>
        <v>101342.28187919462</v>
      </c>
      <c r="F531" s="23">
        <f t="shared" si="36"/>
        <v>1342.2818791946193</v>
      </c>
    </row>
    <row r="532" spans="1:6" x14ac:dyDescent="0.2">
      <c r="A532" s="15">
        <v>44384</v>
      </c>
      <c r="B532" s="16">
        <v>10.68</v>
      </c>
      <c r="C532" s="22">
        <f t="shared" si="33"/>
        <v>1.0353033649902442E-2</v>
      </c>
      <c r="D532" s="12">
        <f t="shared" si="34"/>
        <v>11.953112582781456</v>
      </c>
      <c r="E532" s="23">
        <f t="shared" si="35"/>
        <v>101040.68117313148</v>
      </c>
      <c r="F532" s="23">
        <f t="shared" si="36"/>
        <v>1040.681173131481</v>
      </c>
    </row>
    <row r="533" spans="1:6" x14ac:dyDescent="0.2">
      <c r="A533" s="15">
        <v>44385</v>
      </c>
      <c r="B533" s="16">
        <v>10.210000000000001</v>
      </c>
      <c r="C533" s="22">
        <f t="shared" si="33"/>
        <v>-4.5005201355474533E-2</v>
      </c>
      <c r="D533" s="12">
        <f t="shared" si="34"/>
        <v>11.309391385767791</v>
      </c>
      <c r="E533" s="23">
        <f t="shared" si="35"/>
        <v>95599.250936329583</v>
      </c>
      <c r="F533" s="23">
        <f t="shared" si="36"/>
        <v>-4400.7490636704169</v>
      </c>
    </row>
    <row r="534" spans="1:6" x14ac:dyDescent="0.2">
      <c r="A534" s="15">
        <v>44386</v>
      </c>
      <c r="B534" s="16">
        <v>10.28</v>
      </c>
      <c r="C534" s="22">
        <f t="shared" si="33"/>
        <v>6.8326278504447155E-3</v>
      </c>
      <c r="D534" s="12">
        <f t="shared" si="34"/>
        <v>11.911106758080312</v>
      </c>
      <c r="E534" s="23">
        <f t="shared" si="35"/>
        <v>100685.6023506366</v>
      </c>
      <c r="F534" s="23">
        <f t="shared" si="36"/>
        <v>685.60235063660366</v>
      </c>
    </row>
    <row r="535" spans="1:6" x14ac:dyDescent="0.2">
      <c r="A535" s="15">
        <v>44389</v>
      </c>
      <c r="B535" s="16">
        <v>10.414999999999999</v>
      </c>
      <c r="C535" s="22">
        <f t="shared" si="33"/>
        <v>1.3046814685916222E-2</v>
      </c>
      <c r="D535" s="12">
        <f t="shared" si="34"/>
        <v>11.985355058365759</v>
      </c>
      <c r="E535" s="23">
        <f t="shared" si="35"/>
        <v>101313.22957198443</v>
      </c>
      <c r="F535" s="23">
        <f t="shared" si="36"/>
        <v>1313.229571984426</v>
      </c>
    </row>
    <row r="536" spans="1:6" x14ac:dyDescent="0.2">
      <c r="A536" s="15">
        <v>44390</v>
      </c>
      <c r="B536" s="16">
        <v>10.39</v>
      </c>
      <c r="C536" s="22">
        <f t="shared" si="33"/>
        <v>-2.4032696017991712E-3</v>
      </c>
      <c r="D536" s="12">
        <f t="shared" si="34"/>
        <v>11.80160345655305</v>
      </c>
      <c r="E536" s="23">
        <f t="shared" si="35"/>
        <v>99759.961593855012</v>
      </c>
      <c r="F536" s="23">
        <f t="shared" si="36"/>
        <v>-240.03840614498768</v>
      </c>
    </row>
    <row r="537" spans="1:6" x14ac:dyDescent="0.2">
      <c r="A537" s="15">
        <v>44391</v>
      </c>
      <c r="B537" s="16">
        <v>10.3</v>
      </c>
      <c r="C537" s="22">
        <f t="shared" si="33"/>
        <v>-8.6999098755459053E-3</v>
      </c>
      <c r="D537" s="12">
        <f t="shared" si="34"/>
        <v>11.727526467757459</v>
      </c>
      <c r="E537" s="23">
        <f t="shared" si="35"/>
        <v>99133.782483156872</v>
      </c>
      <c r="F537" s="23">
        <f t="shared" si="36"/>
        <v>-866.21751684312767</v>
      </c>
    </row>
    <row r="538" spans="1:6" x14ac:dyDescent="0.2">
      <c r="A538" s="15">
        <v>44392</v>
      </c>
      <c r="B538" s="16">
        <v>10.23</v>
      </c>
      <c r="C538" s="22">
        <f t="shared" si="33"/>
        <v>-6.8193152720549483E-3</v>
      </c>
      <c r="D538" s="12">
        <f t="shared" si="34"/>
        <v>11.749601941747573</v>
      </c>
      <c r="E538" s="23">
        <f t="shared" si="35"/>
        <v>99320.388349514556</v>
      </c>
      <c r="F538" s="23">
        <f t="shared" si="36"/>
        <v>-679.61165048544353</v>
      </c>
    </row>
    <row r="539" spans="1:6" x14ac:dyDescent="0.2">
      <c r="A539" s="15">
        <v>44393</v>
      </c>
      <c r="B539" s="16">
        <v>10.295</v>
      </c>
      <c r="C539" s="22">
        <f t="shared" si="33"/>
        <v>6.3337605162176519E-3</v>
      </c>
      <c r="D539" s="12">
        <f t="shared" si="34"/>
        <v>11.905166177908113</v>
      </c>
      <c r="E539" s="23">
        <f t="shared" si="35"/>
        <v>100635.38611925708</v>
      </c>
      <c r="F539" s="23">
        <f t="shared" si="36"/>
        <v>635.38611925707664</v>
      </c>
    </row>
    <row r="540" spans="1:6" x14ac:dyDescent="0.2">
      <c r="A540" s="13">
        <v>44396</v>
      </c>
      <c r="B540" s="16">
        <v>10.130000000000001</v>
      </c>
      <c r="C540" s="22">
        <f t="shared" si="33"/>
        <v>-1.6157022219160651E-2</v>
      </c>
      <c r="D540" s="12">
        <f t="shared" si="34"/>
        <v>11.640398251578437</v>
      </c>
      <c r="E540" s="23">
        <f t="shared" si="35"/>
        <v>98397.280233122874</v>
      </c>
      <c r="F540" s="23">
        <f t="shared" si="36"/>
        <v>-1602.7197668771259</v>
      </c>
    </row>
    <row r="541" spans="1:6" x14ac:dyDescent="0.2">
      <c r="A541" s="13">
        <v>44397</v>
      </c>
      <c r="B541" s="16">
        <v>10.14</v>
      </c>
      <c r="C541" s="22">
        <f t="shared" si="33"/>
        <v>9.8667990244510635E-4</v>
      </c>
      <c r="D541" s="12">
        <f t="shared" si="34"/>
        <v>11.84167818361303</v>
      </c>
      <c r="E541" s="23">
        <f t="shared" si="35"/>
        <v>100098.71668311943</v>
      </c>
      <c r="F541" s="23">
        <f t="shared" si="36"/>
        <v>98.716683119433583</v>
      </c>
    </row>
    <row r="542" spans="1:6" x14ac:dyDescent="0.2">
      <c r="A542" s="13">
        <v>44398</v>
      </c>
      <c r="B542" s="16">
        <v>10.210000000000001</v>
      </c>
      <c r="C542" s="22">
        <f t="shared" si="33"/>
        <v>6.8796340135370074E-3</v>
      </c>
      <c r="D542" s="12">
        <f t="shared" si="34"/>
        <v>11.911666666666665</v>
      </c>
      <c r="E542" s="23">
        <f t="shared" si="35"/>
        <v>100690.3353057199</v>
      </c>
      <c r="F542" s="23">
        <f t="shared" si="36"/>
        <v>690.33530571989832</v>
      </c>
    </row>
    <row r="543" spans="1:6" x14ac:dyDescent="0.2">
      <c r="A543" s="13">
        <v>44399</v>
      </c>
      <c r="B543" s="16">
        <v>10.365</v>
      </c>
      <c r="C543" s="22">
        <f t="shared" si="33"/>
        <v>1.5067113711168558E-2</v>
      </c>
      <c r="D543" s="12">
        <f t="shared" si="34"/>
        <v>12.009593535749264</v>
      </c>
      <c r="E543" s="23">
        <f t="shared" si="35"/>
        <v>101518.11949069538</v>
      </c>
      <c r="F543" s="23">
        <f t="shared" si="36"/>
        <v>1518.1194906953751</v>
      </c>
    </row>
    <row r="544" spans="1:6" x14ac:dyDescent="0.2">
      <c r="A544" s="13">
        <v>44400</v>
      </c>
      <c r="B544" s="16">
        <v>10.425000000000001</v>
      </c>
      <c r="C544" s="22">
        <f t="shared" si="33"/>
        <v>5.7720217971221907E-3</v>
      </c>
      <c r="D544" s="12">
        <f t="shared" si="34"/>
        <v>11.898480463096961</v>
      </c>
      <c r="E544" s="23">
        <f t="shared" si="35"/>
        <v>100578.87120115773</v>
      </c>
      <c r="F544" s="23">
        <f t="shared" si="36"/>
        <v>578.87120115772996</v>
      </c>
    </row>
    <row r="545" spans="1:6" x14ac:dyDescent="0.2">
      <c r="A545" s="13">
        <v>44403</v>
      </c>
      <c r="B545" s="16">
        <v>10.355</v>
      </c>
      <c r="C545" s="22">
        <f t="shared" si="33"/>
        <v>-6.7372728373176882E-3</v>
      </c>
      <c r="D545" s="12">
        <f t="shared" si="34"/>
        <v>11.750565947242206</v>
      </c>
      <c r="E545" s="23">
        <f t="shared" si="35"/>
        <v>99328.537170263779</v>
      </c>
      <c r="F545" s="23">
        <f t="shared" si="36"/>
        <v>-671.46282973622147</v>
      </c>
    </row>
    <row r="546" spans="1:6" x14ac:dyDescent="0.2">
      <c r="A546" s="13">
        <v>44404</v>
      </c>
      <c r="B546" s="16">
        <v>10.234999999999999</v>
      </c>
      <c r="C546" s="22">
        <f t="shared" si="33"/>
        <v>-1.1656275734294751E-2</v>
      </c>
      <c r="D546" s="12">
        <f t="shared" si="34"/>
        <v>11.692906808305166</v>
      </c>
      <c r="E546" s="23">
        <f t="shared" si="35"/>
        <v>98841.139546112972</v>
      </c>
      <c r="F546" s="23">
        <f t="shared" si="36"/>
        <v>-1158.8604538870277</v>
      </c>
    </row>
    <row r="547" spans="1:6" x14ac:dyDescent="0.2">
      <c r="A547" s="13">
        <v>44405</v>
      </c>
      <c r="B547" s="16">
        <v>10.3</v>
      </c>
      <c r="C547" s="22">
        <f t="shared" si="33"/>
        <v>6.3306761223373177E-3</v>
      </c>
      <c r="D547" s="12">
        <f t="shared" si="34"/>
        <v>11.90512945774304</v>
      </c>
      <c r="E547" s="23">
        <f t="shared" si="35"/>
        <v>100635.07572056669</v>
      </c>
      <c r="F547" s="23">
        <f t="shared" si="36"/>
        <v>635.07572056668869</v>
      </c>
    </row>
    <row r="548" spans="1:6" x14ac:dyDescent="0.2">
      <c r="A548" s="13">
        <v>44406</v>
      </c>
      <c r="B548" s="16">
        <v>10.345000000000001</v>
      </c>
      <c r="C548" s="22">
        <f t="shared" si="33"/>
        <v>4.3594159619162421E-3</v>
      </c>
      <c r="D548" s="12">
        <f t="shared" si="34"/>
        <v>11.881684466019417</v>
      </c>
      <c r="E548" s="23">
        <f t="shared" si="35"/>
        <v>100436.89320388348</v>
      </c>
      <c r="F548" s="23">
        <f t="shared" si="36"/>
        <v>436.89320388347551</v>
      </c>
    </row>
    <row r="549" spans="1:6" x14ac:dyDescent="0.2">
      <c r="A549" s="13">
        <v>44407</v>
      </c>
      <c r="B549" s="16">
        <v>10.16</v>
      </c>
      <c r="C549" s="22">
        <f t="shared" si="33"/>
        <v>-1.8044869047170609E-2</v>
      </c>
      <c r="D549" s="12">
        <f t="shared" si="34"/>
        <v>11.618443692605123</v>
      </c>
      <c r="E549" s="23">
        <f t="shared" si="35"/>
        <v>98211.69647172546</v>
      </c>
      <c r="F549" s="23">
        <f t="shared" si="36"/>
        <v>-1788.3035282745404</v>
      </c>
    </row>
    <row r="550" spans="1:6" x14ac:dyDescent="0.2">
      <c r="A550" s="13">
        <v>44410</v>
      </c>
      <c r="B550" s="16">
        <v>10.17</v>
      </c>
      <c r="C550" s="22">
        <f t="shared" si="33"/>
        <v>9.8376791013274822E-4</v>
      </c>
      <c r="D550" s="12">
        <f t="shared" si="34"/>
        <v>11.841643700787401</v>
      </c>
      <c r="E550" s="23">
        <f t="shared" si="35"/>
        <v>100098.42519685038</v>
      </c>
      <c r="F550" s="23">
        <f t="shared" si="36"/>
        <v>98.425196850381326</v>
      </c>
    </row>
    <row r="551" spans="1:6" x14ac:dyDescent="0.2">
      <c r="A551" s="13">
        <v>44411</v>
      </c>
      <c r="B551" s="16">
        <v>10.27</v>
      </c>
      <c r="C551" s="22">
        <f t="shared" si="33"/>
        <v>9.7848138799982703E-3</v>
      </c>
      <c r="D551" s="12">
        <f t="shared" si="34"/>
        <v>11.946322517207474</v>
      </c>
      <c r="E551" s="23">
        <f t="shared" si="35"/>
        <v>100983.28416912488</v>
      </c>
      <c r="F551" s="23">
        <f t="shared" si="36"/>
        <v>983.28416912487592</v>
      </c>
    </row>
    <row r="552" spans="1:6" x14ac:dyDescent="0.2">
      <c r="A552" s="13">
        <v>44412</v>
      </c>
      <c r="B552" s="16">
        <v>10.23</v>
      </c>
      <c r="C552" s="22">
        <f t="shared" si="33"/>
        <v>-3.9024439769317011E-3</v>
      </c>
      <c r="D552" s="12">
        <f t="shared" si="34"/>
        <v>11.783924050632912</v>
      </c>
      <c r="E552" s="23">
        <f t="shared" si="35"/>
        <v>99610.516066212265</v>
      </c>
      <c r="F552" s="23">
        <f t="shared" si="36"/>
        <v>-389.48393378773471</v>
      </c>
    </row>
    <row r="553" spans="1:6" x14ac:dyDescent="0.2">
      <c r="A553" s="13">
        <v>44413</v>
      </c>
      <c r="B553" s="16">
        <v>10.18</v>
      </c>
      <c r="C553" s="22">
        <f t="shared" si="33"/>
        <v>-4.899568841158536E-3</v>
      </c>
      <c r="D553" s="12">
        <f t="shared" si="34"/>
        <v>11.772179863147604</v>
      </c>
      <c r="E553" s="23">
        <f t="shared" si="35"/>
        <v>99511.241446725297</v>
      </c>
      <c r="F553" s="23">
        <f t="shared" si="36"/>
        <v>-488.75855327470344</v>
      </c>
    </row>
    <row r="554" spans="1:6" x14ac:dyDescent="0.2">
      <c r="A554" s="13">
        <v>44414</v>
      </c>
      <c r="B554" s="16">
        <v>10.164999999999999</v>
      </c>
      <c r="C554" s="22">
        <f t="shared" si="33"/>
        <v>-1.4745640420667659E-3</v>
      </c>
      <c r="D554" s="12">
        <f t="shared" si="34"/>
        <v>11.812568762278978</v>
      </c>
      <c r="E554" s="23">
        <f t="shared" si="35"/>
        <v>99852.652259332011</v>
      </c>
      <c r="F554" s="23">
        <f t="shared" si="36"/>
        <v>-147.34774066798855</v>
      </c>
    </row>
    <row r="555" spans="1:6" x14ac:dyDescent="0.2">
      <c r="A555" s="13">
        <v>44417</v>
      </c>
      <c r="B555" s="16">
        <v>10.18</v>
      </c>
      <c r="C555" s="22">
        <f t="shared" si="33"/>
        <v>1.4745640420668511E-3</v>
      </c>
      <c r="D555" s="12">
        <f t="shared" si="34"/>
        <v>11.847456960157404</v>
      </c>
      <c r="E555" s="23">
        <f t="shared" si="35"/>
        <v>100147.56517461878</v>
      </c>
      <c r="F555" s="23">
        <f t="shared" si="36"/>
        <v>147.56517461877957</v>
      </c>
    </row>
    <row r="556" spans="1:6" x14ac:dyDescent="0.2">
      <c r="A556" s="11">
        <v>44418</v>
      </c>
      <c r="B556" s="16">
        <v>10.16</v>
      </c>
      <c r="C556" s="22">
        <f t="shared" si="33"/>
        <v>-1.9665689720408269E-3</v>
      </c>
      <c r="D556" s="12">
        <f t="shared" si="34"/>
        <v>11.806758349705305</v>
      </c>
      <c r="E556" s="23">
        <f t="shared" si="35"/>
        <v>99803.536345776025</v>
      </c>
      <c r="F556" s="23">
        <f t="shared" si="36"/>
        <v>-196.46365422397503</v>
      </c>
    </row>
    <row r="557" spans="1:6" x14ac:dyDescent="0.2">
      <c r="A557" s="11">
        <v>44419</v>
      </c>
      <c r="B557" s="16">
        <v>10.199999999999999</v>
      </c>
      <c r="C557" s="22">
        <f t="shared" si="33"/>
        <v>3.929278139889557E-3</v>
      </c>
      <c r="D557" s="12">
        <f t="shared" si="34"/>
        <v>11.876574803149607</v>
      </c>
      <c r="E557" s="23">
        <f t="shared" si="35"/>
        <v>100393.70078740157</v>
      </c>
      <c r="F557" s="23">
        <f t="shared" si="36"/>
        <v>393.70078740156896</v>
      </c>
    </row>
    <row r="558" spans="1:6" x14ac:dyDescent="0.2">
      <c r="A558" s="11">
        <v>44420</v>
      </c>
      <c r="B558" s="16">
        <v>10.135</v>
      </c>
      <c r="C558" s="22">
        <f t="shared" si="33"/>
        <v>-6.392940386262016E-3</v>
      </c>
      <c r="D558" s="12">
        <f t="shared" si="34"/>
        <v>11.75461274509804</v>
      </c>
      <c r="E558" s="23">
        <f t="shared" si="35"/>
        <v>99362.745098039217</v>
      </c>
      <c r="F558" s="23">
        <f t="shared" si="36"/>
        <v>-637.25490196078317</v>
      </c>
    </row>
    <row r="559" spans="1:6" x14ac:dyDescent="0.2">
      <c r="A559" s="11">
        <v>44421</v>
      </c>
      <c r="B559" s="16">
        <v>10.15</v>
      </c>
      <c r="C559" s="22">
        <f t="shared" si="33"/>
        <v>1.4789255838329929E-3</v>
      </c>
      <c r="D559" s="12">
        <f t="shared" si="34"/>
        <v>11.847508633448447</v>
      </c>
      <c r="E559" s="23">
        <f t="shared" si="35"/>
        <v>100148.00197335964</v>
      </c>
      <c r="F559" s="23">
        <f t="shared" si="36"/>
        <v>148.00197335964185</v>
      </c>
    </row>
    <row r="560" spans="1:6" x14ac:dyDescent="0.2">
      <c r="A560" s="15">
        <v>44424</v>
      </c>
      <c r="B560" s="16">
        <v>10.210000000000001</v>
      </c>
      <c r="C560" s="22">
        <f t="shared" si="33"/>
        <v>5.8939266887777977E-3</v>
      </c>
      <c r="D560" s="12">
        <f t="shared" si="34"/>
        <v>11.899931034482758</v>
      </c>
      <c r="E560" s="23">
        <f t="shared" si="35"/>
        <v>100591.1330049261</v>
      </c>
      <c r="F560" s="23">
        <f t="shared" si="36"/>
        <v>591.13300492610142</v>
      </c>
    </row>
    <row r="561" spans="1:6" x14ac:dyDescent="0.2">
      <c r="A561" s="15">
        <v>44425</v>
      </c>
      <c r="B561" s="16">
        <v>10.27</v>
      </c>
      <c r="C561" s="22">
        <f t="shared" si="33"/>
        <v>5.8593917638925172E-3</v>
      </c>
      <c r="D561" s="12">
        <f t="shared" si="34"/>
        <v>11.899520078354552</v>
      </c>
      <c r="E561" s="23">
        <f t="shared" si="35"/>
        <v>100587.65915768851</v>
      </c>
      <c r="F561" s="23">
        <f t="shared" si="36"/>
        <v>587.65915768851119</v>
      </c>
    </row>
    <row r="562" spans="1:6" x14ac:dyDescent="0.2">
      <c r="A562" s="15">
        <v>44426</v>
      </c>
      <c r="B562" s="16">
        <v>10.45</v>
      </c>
      <c r="C562" s="22">
        <f t="shared" si="33"/>
        <v>1.7374954470353157E-2</v>
      </c>
      <c r="D562" s="12">
        <f t="shared" si="34"/>
        <v>12.037341772151899</v>
      </c>
      <c r="E562" s="23">
        <f t="shared" si="35"/>
        <v>101752.67770204479</v>
      </c>
      <c r="F562" s="23">
        <f t="shared" si="36"/>
        <v>1752.6777020447917</v>
      </c>
    </row>
    <row r="563" spans="1:6" x14ac:dyDescent="0.2">
      <c r="A563" s="15">
        <v>44427</v>
      </c>
      <c r="B563" s="16">
        <v>10.654999999999999</v>
      </c>
      <c r="C563" s="22">
        <f t="shared" si="33"/>
        <v>1.942728713976043E-2</v>
      </c>
      <c r="D563" s="12">
        <f t="shared" si="34"/>
        <v>12.062071770334928</v>
      </c>
      <c r="E563" s="23">
        <f t="shared" si="35"/>
        <v>101961.72248803827</v>
      </c>
      <c r="F563" s="23">
        <f t="shared" si="36"/>
        <v>1961.722488038271</v>
      </c>
    </row>
    <row r="564" spans="1:6" x14ac:dyDescent="0.2">
      <c r="A564" s="15">
        <v>44428</v>
      </c>
      <c r="B564" s="16">
        <v>10.76</v>
      </c>
      <c r="C564" s="22">
        <f t="shared" si="33"/>
        <v>9.8062891830578633E-3</v>
      </c>
      <c r="D564" s="12">
        <f t="shared" si="34"/>
        <v>11.946579070858752</v>
      </c>
      <c r="E564" s="23">
        <f t="shared" si="35"/>
        <v>100985.45283904269</v>
      </c>
      <c r="F564" s="23">
        <f t="shared" si="36"/>
        <v>985.45283904268581</v>
      </c>
    </row>
    <row r="565" spans="1:6" x14ac:dyDescent="0.2">
      <c r="A565" s="15">
        <v>44431</v>
      </c>
      <c r="B565" s="16">
        <v>10.67</v>
      </c>
      <c r="C565" s="22">
        <f t="shared" si="33"/>
        <v>-8.3994894199763588E-3</v>
      </c>
      <c r="D565" s="12">
        <f t="shared" si="34"/>
        <v>11.731050185873606</v>
      </c>
      <c r="E565" s="23">
        <f t="shared" si="35"/>
        <v>99163.56877323419</v>
      </c>
      <c r="F565" s="23">
        <f t="shared" si="36"/>
        <v>-836.4312267658097</v>
      </c>
    </row>
    <row r="566" spans="1:6" x14ac:dyDescent="0.2">
      <c r="A566" s="15">
        <v>44432</v>
      </c>
      <c r="B566" s="16">
        <v>10.58</v>
      </c>
      <c r="C566" s="22">
        <f t="shared" si="33"/>
        <v>-8.4706388835086646E-3</v>
      </c>
      <c r="D566" s="12">
        <f t="shared" si="34"/>
        <v>11.730215557638239</v>
      </c>
      <c r="E566" s="23">
        <f t="shared" si="35"/>
        <v>99156.513589503273</v>
      </c>
      <c r="F566" s="23">
        <f t="shared" si="36"/>
        <v>-843.48641049672733</v>
      </c>
    </row>
    <row r="567" spans="1:6" x14ac:dyDescent="0.2">
      <c r="A567" s="15">
        <v>44433</v>
      </c>
      <c r="B567" s="16">
        <v>10.53</v>
      </c>
      <c r="C567" s="22">
        <f t="shared" si="33"/>
        <v>-4.7371002842692351E-3</v>
      </c>
      <c r="D567" s="12">
        <f t="shared" si="34"/>
        <v>11.774092627599243</v>
      </c>
      <c r="E567" s="23">
        <f t="shared" si="35"/>
        <v>99527.410207939494</v>
      </c>
      <c r="F567" s="23">
        <f t="shared" si="36"/>
        <v>-472.58979206050572</v>
      </c>
    </row>
    <row r="568" spans="1:6" x14ac:dyDescent="0.2">
      <c r="A568" s="15">
        <v>44434</v>
      </c>
      <c r="B568" s="16">
        <v>10.475</v>
      </c>
      <c r="C568" s="22">
        <f t="shared" si="33"/>
        <v>-5.236860337682712E-3</v>
      </c>
      <c r="D568" s="12">
        <f t="shared" si="34"/>
        <v>11.76820987654321</v>
      </c>
      <c r="E568" s="23">
        <f t="shared" si="35"/>
        <v>99477.682811016144</v>
      </c>
      <c r="F568" s="23">
        <f t="shared" si="36"/>
        <v>-522.31718898385589</v>
      </c>
    </row>
    <row r="569" spans="1:6" x14ac:dyDescent="0.2">
      <c r="A569" s="15">
        <v>44435</v>
      </c>
      <c r="B569" s="16">
        <v>10.45</v>
      </c>
      <c r="C569" s="22">
        <f t="shared" si="33"/>
        <v>-2.3894873973814672E-3</v>
      </c>
      <c r="D569" s="12">
        <f t="shared" si="34"/>
        <v>11.801766109785202</v>
      </c>
      <c r="E569" s="23">
        <f t="shared" si="35"/>
        <v>99761.336515513103</v>
      </c>
      <c r="F569" s="23">
        <f t="shared" si="36"/>
        <v>-238.66348448689678</v>
      </c>
    </row>
    <row r="570" spans="1:6" x14ac:dyDescent="0.2">
      <c r="A570" s="15">
        <v>44438</v>
      </c>
      <c r="B570" s="16">
        <v>10.45</v>
      </c>
      <c r="C570" s="22">
        <f t="shared" si="33"/>
        <v>0</v>
      </c>
      <c r="D570" s="12">
        <f t="shared" si="34"/>
        <v>11.83</v>
      </c>
      <c r="E570" s="23">
        <f t="shared" si="35"/>
        <v>99999.999999999985</v>
      </c>
      <c r="F570" s="23">
        <f t="shared" si="36"/>
        <v>0</v>
      </c>
    </row>
    <row r="571" spans="1:6" x14ac:dyDescent="0.2">
      <c r="A571" s="15">
        <v>44439</v>
      </c>
      <c r="B571" s="16">
        <v>10.494999999999999</v>
      </c>
      <c r="C571" s="22">
        <f t="shared" si="33"/>
        <v>4.2969748617763337E-3</v>
      </c>
      <c r="D571" s="12">
        <f t="shared" si="34"/>
        <v>11.880942583732057</v>
      </c>
      <c r="E571" s="23">
        <f t="shared" si="35"/>
        <v>100430.62200956937</v>
      </c>
      <c r="F571" s="23">
        <f t="shared" si="36"/>
        <v>430.62200956937158</v>
      </c>
    </row>
    <row r="572" spans="1:6" x14ac:dyDescent="0.2">
      <c r="A572" s="15">
        <v>44440</v>
      </c>
      <c r="B572" s="16">
        <v>10.585000000000001</v>
      </c>
      <c r="C572" s="22">
        <f t="shared" si="33"/>
        <v>8.5389513142323393E-3</v>
      </c>
      <c r="D572" s="12">
        <f t="shared" si="34"/>
        <v>11.931448308718439</v>
      </c>
      <c r="E572" s="23">
        <f t="shared" si="35"/>
        <v>100857.55121486423</v>
      </c>
      <c r="F572" s="23">
        <f t="shared" si="36"/>
        <v>857.55121486423013</v>
      </c>
    </row>
    <row r="573" spans="1:6" x14ac:dyDescent="0.2">
      <c r="A573" s="15">
        <v>44441</v>
      </c>
      <c r="B573" s="16">
        <v>10.625</v>
      </c>
      <c r="C573" s="22">
        <f t="shared" si="33"/>
        <v>3.7718102236520704E-3</v>
      </c>
      <c r="D573" s="12">
        <f t="shared" si="34"/>
        <v>11.87470477090222</v>
      </c>
      <c r="E573" s="23">
        <f t="shared" si="35"/>
        <v>100377.89324515824</v>
      </c>
      <c r="F573" s="23">
        <f t="shared" si="36"/>
        <v>377.89324515823682</v>
      </c>
    </row>
    <row r="574" spans="1:6" x14ac:dyDescent="0.2">
      <c r="A574" s="15">
        <v>44442</v>
      </c>
      <c r="B574" s="16">
        <v>10.555</v>
      </c>
      <c r="C574" s="22">
        <f t="shared" si="33"/>
        <v>-6.6100335101966197E-3</v>
      </c>
      <c r="D574" s="12">
        <f t="shared" si="34"/>
        <v>11.752061176470589</v>
      </c>
      <c r="E574" s="23">
        <f t="shared" si="35"/>
        <v>99341.176470588223</v>
      </c>
      <c r="F574" s="23">
        <f t="shared" si="36"/>
        <v>-658.82352941177669</v>
      </c>
    </row>
    <row r="575" spans="1:6" x14ac:dyDescent="0.2">
      <c r="A575" s="15">
        <v>44445</v>
      </c>
      <c r="B575" s="16">
        <v>10.414999999999999</v>
      </c>
      <c r="C575" s="22">
        <f t="shared" si="33"/>
        <v>-1.3352606587348711E-2</v>
      </c>
      <c r="D575" s="12">
        <f t="shared" si="34"/>
        <v>11.673088583609662</v>
      </c>
      <c r="E575" s="23">
        <f t="shared" si="35"/>
        <v>98673.614400757913</v>
      </c>
      <c r="F575" s="23">
        <f t="shared" si="36"/>
        <v>-1326.3855992420868</v>
      </c>
    </row>
    <row r="576" spans="1:6" x14ac:dyDescent="0.2">
      <c r="A576" s="15">
        <v>44446</v>
      </c>
      <c r="B576" s="19">
        <v>10.38</v>
      </c>
      <c r="C576" s="22">
        <f t="shared" si="33"/>
        <v>-3.36619697519259E-3</v>
      </c>
      <c r="D576" s="12">
        <f t="shared" si="34"/>
        <v>11.790244839174269</v>
      </c>
      <c r="E576" s="23">
        <f t="shared" si="35"/>
        <v>99663.946231397029</v>
      </c>
      <c r="F576" s="23">
        <f t="shared" si="36"/>
        <v>-336.0537686029711</v>
      </c>
    </row>
    <row r="577" spans="1:6" x14ac:dyDescent="0.2">
      <c r="A577" s="15">
        <v>44447</v>
      </c>
      <c r="B577" s="19">
        <v>10.35</v>
      </c>
      <c r="C577" s="22">
        <f t="shared" si="33"/>
        <v>-2.8943580263646371E-3</v>
      </c>
      <c r="D577" s="12">
        <f t="shared" si="34"/>
        <v>11.795809248554912</v>
      </c>
      <c r="E577" s="23">
        <f t="shared" si="35"/>
        <v>99710.982658959518</v>
      </c>
      <c r="F577" s="23">
        <f t="shared" si="36"/>
        <v>-289.01734104048228</v>
      </c>
    </row>
    <row r="578" spans="1:6" x14ac:dyDescent="0.2">
      <c r="A578" s="15">
        <v>44448</v>
      </c>
      <c r="B578" s="19">
        <v>10.275</v>
      </c>
      <c r="C578" s="22">
        <f t="shared" si="33"/>
        <v>-7.2727593290796968E-3</v>
      </c>
      <c r="D578" s="12">
        <f t="shared" si="34"/>
        <v>11.744275362318842</v>
      </c>
      <c r="E578" s="23">
        <f t="shared" si="35"/>
        <v>99275.362318840576</v>
      </c>
      <c r="F578" s="23">
        <f t="shared" si="36"/>
        <v>-724.63768115942366</v>
      </c>
    </row>
    <row r="579" spans="1:6" x14ac:dyDescent="0.2">
      <c r="A579" s="15">
        <v>44449</v>
      </c>
      <c r="B579" s="19">
        <v>10.07</v>
      </c>
      <c r="C579" s="22">
        <f t="shared" si="33"/>
        <v>-2.0153053651827329E-2</v>
      </c>
      <c r="D579" s="12">
        <f t="shared" si="34"/>
        <v>11.593975669099757</v>
      </c>
      <c r="E579" s="23">
        <f t="shared" si="35"/>
        <v>98004.866180048659</v>
      </c>
      <c r="F579" s="23">
        <f t="shared" si="36"/>
        <v>-1995.1338199513411</v>
      </c>
    </row>
    <row r="580" spans="1:6" x14ac:dyDescent="0.2">
      <c r="A580" s="15">
        <v>44452</v>
      </c>
      <c r="B580" s="19">
        <v>10.255000000000001</v>
      </c>
      <c r="C580" s="22">
        <f t="shared" si="33"/>
        <v>1.8204684793872997E-2</v>
      </c>
      <c r="D580" s="12">
        <f t="shared" si="34"/>
        <v>12.047333664349553</v>
      </c>
      <c r="E580" s="23">
        <f t="shared" si="35"/>
        <v>101837.14001986096</v>
      </c>
      <c r="F580" s="23">
        <f t="shared" si="36"/>
        <v>1837.1400198609626</v>
      </c>
    </row>
    <row r="581" spans="1:6" x14ac:dyDescent="0.2">
      <c r="A581" s="15">
        <v>44453</v>
      </c>
      <c r="B581" s="19">
        <v>10.08</v>
      </c>
      <c r="C581" s="22">
        <f t="shared" si="33"/>
        <v>-1.7212128881121409E-2</v>
      </c>
      <c r="D581" s="12">
        <f t="shared" si="34"/>
        <v>11.628122866894198</v>
      </c>
      <c r="E581" s="23">
        <f t="shared" si="35"/>
        <v>98293.515358361765</v>
      </c>
      <c r="F581" s="23">
        <f t="shared" si="36"/>
        <v>-1706.4846416382352</v>
      </c>
    </row>
    <row r="582" spans="1:6" x14ac:dyDescent="0.2">
      <c r="A582" s="15">
        <v>44454</v>
      </c>
      <c r="B582" s="19">
        <v>9.4960000000000004</v>
      </c>
      <c r="C582" s="22">
        <f t="shared" si="33"/>
        <v>-5.9682605335855662E-2</v>
      </c>
      <c r="D582" s="12">
        <f t="shared" si="34"/>
        <v>11.144611111111111</v>
      </c>
      <c r="E582" s="23">
        <f t="shared" si="35"/>
        <v>94206.349206349201</v>
      </c>
      <c r="F582" s="23">
        <f t="shared" si="36"/>
        <v>-5793.6507936507987</v>
      </c>
    </row>
    <row r="583" spans="1:6" x14ac:dyDescent="0.2">
      <c r="A583" s="15">
        <v>44455</v>
      </c>
      <c r="B583" s="19">
        <v>9.3699999999999992</v>
      </c>
      <c r="C583" s="22">
        <f t="shared" ref="C583:C646" si="37">LN(B583/B582)</f>
        <v>-1.3357561057036239E-2</v>
      </c>
      <c r="D583" s="12">
        <f t="shared" ref="D583:D646" si="38">$B$4*EXP(C583)</f>
        <v>11.673030749789383</v>
      </c>
      <c r="E583" s="23">
        <f t="shared" ref="E583:E646" si="39">D583*$B$3</f>
        <v>98673.125526537464</v>
      </c>
      <c r="F583" s="23">
        <f t="shared" ref="F583:F646" si="40">E583-$B$2</f>
        <v>-1326.8744734625361</v>
      </c>
    </row>
    <row r="584" spans="1:6" x14ac:dyDescent="0.2">
      <c r="A584" s="15">
        <v>44456</v>
      </c>
      <c r="B584" s="19">
        <v>9.3539999999999992</v>
      </c>
      <c r="C584" s="22">
        <f t="shared" si="37"/>
        <v>-1.7090369466363764E-3</v>
      </c>
      <c r="D584" s="12">
        <f t="shared" si="38"/>
        <v>11.809799359658484</v>
      </c>
      <c r="E584" s="23">
        <f t="shared" si="39"/>
        <v>99829.242262540007</v>
      </c>
      <c r="F584" s="23">
        <f t="shared" si="40"/>
        <v>-170.75773745999322</v>
      </c>
    </row>
    <row r="585" spans="1:6" x14ac:dyDescent="0.2">
      <c r="A585" s="15">
        <v>44459</v>
      </c>
      <c r="B585" s="19">
        <v>9.2620000000000005</v>
      </c>
      <c r="C585" s="22">
        <f t="shared" si="37"/>
        <v>-9.8840512451341452E-3</v>
      </c>
      <c r="D585" s="12">
        <f t="shared" si="38"/>
        <v>11.713647637374386</v>
      </c>
      <c r="E585" s="23">
        <f t="shared" si="39"/>
        <v>99016.463545007486</v>
      </c>
      <c r="F585" s="23">
        <f t="shared" si="40"/>
        <v>-983.53645499251434</v>
      </c>
    </row>
    <row r="586" spans="1:6" x14ac:dyDescent="0.2">
      <c r="A586" s="15">
        <v>44460</v>
      </c>
      <c r="B586" s="19">
        <v>9.3339999999999996</v>
      </c>
      <c r="C586" s="22">
        <f t="shared" si="37"/>
        <v>7.7436394690635129E-3</v>
      </c>
      <c r="D586" s="12">
        <f t="shared" si="38"/>
        <v>11.921962858993737</v>
      </c>
      <c r="E586" s="23">
        <f t="shared" si="39"/>
        <v>100777.36989851002</v>
      </c>
      <c r="F586" s="23">
        <f t="shared" si="40"/>
        <v>777.36989851001999</v>
      </c>
    </row>
    <row r="587" spans="1:6" x14ac:dyDescent="0.2">
      <c r="A587" s="13">
        <v>44461</v>
      </c>
      <c r="B587" s="19">
        <v>9.2539999999999996</v>
      </c>
      <c r="C587" s="22">
        <f t="shared" si="37"/>
        <v>-8.6077570428159996E-3</v>
      </c>
      <c r="D587" s="12">
        <f t="shared" si="38"/>
        <v>11.728607242339834</v>
      </c>
      <c r="E587" s="23">
        <f t="shared" si="39"/>
        <v>99142.918362974073</v>
      </c>
      <c r="F587" s="23">
        <f t="shared" si="40"/>
        <v>-857.08163702592719</v>
      </c>
    </row>
    <row r="588" spans="1:6" x14ac:dyDescent="0.2">
      <c r="A588" s="13">
        <v>44462</v>
      </c>
      <c r="B588" s="19">
        <v>9.3000000000000007</v>
      </c>
      <c r="C588" s="22">
        <f t="shared" si="37"/>
        <v>4.9585096744025163E-3</v>
      </c>
      <c r="D588" s="12">
        <f t="shared" si="38"/>
        <v>11.888804841149774</v>
      </c>
      <c r="E588" s="23">
        <f t="shared" si="39"/>
        <v>100497.08234277069</v>
      </c>
      <c r="F588" s="23">
        <f t="shared" si="40"/>
        <v>497.08234277069278</v>
      </c>
    </row>
    <row r="589" spans="1:6" x14ac:dyDescent="0.2">
      <c r="A589" s="13">
        <v>44463</v>
      </c>
      <c r="B589" s="19">
        <v>9.218</v>
      </c>
      <c r="C589" s="22">
        <f t="shared" si="37"/>
        <v>-8.8563058608938077E-3</v>
      </c>
      <c r="D589" s="12">
        <f t="shared" si="38"/>
        <v>11.725692473118279</v>
      </c>
      <c r="E589" s="23">
        <f t="shared" si="39"/>
        <v>99118.27956989246</v>
      </c>
      <c r="F589" s="23">
        <f t="shared" si="40"/>
        <v>-881.72043010753987</v>
      </c>
    </row>
    <row r="590" spans="1:6" x14ac:dyDescent="0.2">
      <c r="A590" s="13">
        <v>44466</v>
      </c>
      <c r="B590" s="19">
        <v>9.1959999999999997</v>
      </c>
      <c r="C590" s="22">
        <f t="shared" si="37"/>
        <v>-2.3894873973814672E-3</v>
      </c>
      <c r="D590" s="12">
        <f t="shared" si="38"/>
        <v>11.801766109785202</v>
      </c>
      <c r="E590" s="23">
        <f t="shared" si="39"/>
        <v>99761.336515513103</v>
      </c>
      <c r="F590" s="23">
        <f t="shared" si="40"/>
        <v>-238.66348448689678</v>
      </c>
    </row>
    <row r="591" spans="1:6" x14ac:dyDescent="0.2">
      <c r="A591" s="13">
        <v>44467</v>
      </c>
      <c r="B591" s="19">
        <v>8.98</v>
      </c>
      <c r="C591" s="22">
        <f t="shared" si="37"/>
        <v>-2.3768724586826832E-2</v>
      </c>
      <c r="D591" s="12">
        <f t="shared" si="38"/>
        <v>11.552131361461505</v>
      </c>
      <c r="E591" s="23">
        <f t="shared" si="39"/>
        <v>97651.152675076111</v>
      </c>
      <c r="F591" s="23">
        <f t="shared" si="40"/>
        <v>-2348.8473249238887</v>
      </c>
    </row>
    <row r="592" spans="1:6" x14ac:dyDescent="0.2">
      <c r="A592" s="13">
        <v>44468</v>
      </c>
      <c r="B592" s="19">
        <v>8.9339999999999993</v>
      </c>
      <c r="C592" s="22">
        <f t="shared" si="37"/>
        <v>-5.135659384181388E-3</v>
      </c>
      <c r="D592" s="12">
        <f t="shared" si="38"/>
        <v>11.769400890868596</v>
      </c>
      <c r="E592" s="23">
        <f t="shared" si="39"/>
        <v>99487.75055679286</v>
      </c>
      <c r="F592" s="23">
        <f t="shared" si="40"/>
        <v>-512.24944320713985</v>
      </c>
    </row>
    <row r="593" spans="1:6" x14ac:dyDescent="0.2">
      <c r="A593" s="13">
        <v>44469</v>
      </c>
      <c r="B593" s="19">
        <v>8.6839999999999993</v>
      </c>
      <c r="C593" s="22">
        <f t="shared" si="37"/>
        <v>-2.8381970913881487E-2</v>
      </c>
      <c r="D593" s="12">
        <f t="shared" si="38"/>
        <v>11.4989612715469</v>
      </c>
      <c r="E593" s="23">
        <f t="shared" si="39"/>
        <v>97201.701365569723</v>
      </c>
      <c r="F593" s="23">
        <f t="shared" si="40"/>
        <v>-2798.2986344302772</v>
      </c>
    </row>
    <row r="594" spans="1:6" x14ac:dyDescent="0.2">
      <c r="A594" s="13">
        <v>44470</v>
      </c>
      <c r="B594" s="19">
        <v>8.7279999999999998</v>
      </c>
      <c r="C594" s="22">
        <f t="shared" si="37"/>
        <v>5.0539965147243324E-3</v>
      </c>
      <c r="D594" s="12">
        <f t="shared" si="38"/>
        <v>11.88994011976048</v>
      </c>
      <c r="E594" s="23">
        <f t="shared" si="39"/>
        <v>100506.67894979272</v>
      </c>
      <c r="F594" s="23">
        <f t="shared" si="40"/>
        <v>506.67894979272387</v>
      </c>
    </row>
    <row r="595" spans="1:6" x14ac:dyDescent="0.2">
      <c r="A595" s="13">
        <v>44473</v>
      </c>
      <c r="B595" s="19">
        <v>8.6379999999999999</v>
      </c>
      <c r="C595" s="22">
        <f t="shared" si="37"/>
        <v>-1.0365173992260317E-2</v>
      </c>
      <c r="D595" s="12">
        <f t="shared" si="38"/>
        <v>11.708013290559121</v>
      </c>
      <c r="E595" s="23">
        <f t="shared" si="39"/>
        <v>98968.835930339133</v>
      </c>
      <c r="F595" s="23">
        <f t="shared" si="40"/>
        <v>-1031.1640696608665</v>
      </c>
    </row>
    <row r="596" spans="1:6" x14ac:dyDescent="0.2">
      <c r="A596" s="13">
        <v>44474</v>
      </c>
      <c r="B596" s="19">
        <v>8.7880000000000003</v>
      </c>
      <c r="C596" s="22">
        <f t="shared" si="37"/>
        <v>1.7216079983854406E-2</v>
      </c>
      <c r="D596" s="12">
        <f t="shared" si="38"/>
        <v>12.035429497568883</v>
      </c>
      <c r="E596" s="23">
        <f t="shared" si="39"/>
        <v>101736.51308173189</v>
      </c>
      <c r="F596" s="23">
        <f t="shared" si="40"/>
        <v>1736.5130817318859</v>
      </c>
    </row>
    <row r="597" spans="1:6" x14ac:dyDescent="0.2">
      <c r="A597" s="13">
        <v>44475</v>
      </c>
      <c r="B597" s="14">
        <v>8.798</v>
      </c>
      <c r="C597" s="22">
        <f t="shared" si="37"/>
        <v>1.1372684041641521E-3</v>
      </c>
      <c r="D597" s="12">
        <f t="shared" si="38"/>
        <v>11.843461538461538</v>
      </c>
      <c r="E597" s="23">
        <f t="shared" si="39"/>
        <v>100113.79153390987</v>
      </c>
      <c r="F597" s="23">
        <f t="shared" si="40"/>
        <v>113.79153390986903</v>
      </c>
    </row>
    <row r="598" spans="1:6" x14ac:dyDescent="0.2">
      <c r="A598" s="13">
        <v>44476</v>
      </c>
      <c r="B598" s="14">
        <v>9.4139999999999997</v>
      </c>
      <c r="C598" s="22">
        <f t="shared" si="37"/>
        <v>6.7673520052422581E-2</v>
      </c>
      <c r="D598" s="12">
        <f t="shared" si="38"/>
        <v>12.658288247328938</v>
      </c>
      <c r="E598" s="23">
        <f t="shared" si="39"/>
        <v>107001.59127074335</v>
      </c>
      <c r="F598" s="23">
        <f t="shared" si="40"/>
        <v>7001.5912707433454</v>
      </c>
    </row>
    <row r="599" spans="1:6" x14ac:dyDescent="0.2">
      <c r="A599" s="13">
        <v>44477</v>
      </c>
      <c r="B599" s="14">
        <v>9.4359999999999999</v>
      </c>
      <c r="C599" s="22">
        <f t="shared" si="37"/>
        <v>2.3342185664781087E-3</v>
      </c>
      <c r="D599" s="12">
        <f t="shared" si="38"/>
        <v>11.857646059060974</v>
      </c>
      <c r="E599" s="23">
        <f t="shared" si="39"/>
        <v>100233.69449755683</v>
      </c>
      <c r="F599" s="23">
        <f t="shared" si="40"/>
        <v>233.69449755683308</v>
      </c>
    </row>
    <row r="600" spans="1:6" x14ac:dyDescent="0.2">
      <c r="A600" s="13">
        <v>44480</v>
      </c>
      <c r="B600" s="14">
        <v>9.2759999999999998</v>
      </c>
      <c r="C600" s="22">
        <f t="shared" si="37"/>
        <v>-1.7101742152143409E-2</v>
      </c>
      <c r="D600" s="12">
        <f t="shared" si="38"/>
        <v>11.629406528189911</v>
      </c>
      <c r="E600" s="23">
        <f t="shared" si="39"/>
        <v>98304.366256888505</v>
      </c>
      <c r="F600" s="23">
        <f t="shared" si="40"/>
        <v>-1695.6337431114953</v>
      </c>
    </row>
    <row r="601" spans="1:6" x14ac:dyDescent="0.2">
      <c r="A601" s="13">
        <v>44481</v>
      </c>
      <c r="B601" s="14">
        <v>9.36</v>
      </c>
      <c r="C601" s="22">
        <f t="shared" si="37"/>
        <v>9.0148710962153593E-3</v>
      </c>
      <c r="D601" s="12">
        <f t="shared" si="38"/>
        <v>11.937128072445018</v>
      </c>
      <c r="E601" s="23">
        <f t="shared" si="39"/>
        <v>100905.56274256144</v>
      </c>
      <c r="F601" s="23">
        <f t="shared" si="40"/>
        <v>905.56274256143661</v>
      </c>
    </row>
    <row r="602" spans="1:6" x14ac:dyDescent="0.2">
      <c r="A602" s="13">
        <v>44482</v>
      </c>
      <c r="B602" s="14">
        <v>9.4819999999999993</v>
      </c>
      <c r="C602" s="22">
        <f t="shared" si="37"/>
        <v>1.2949973990425865E-2</v>
      </c>
      <c r="D602" s="12">
        <f t="shared" si="38"/>
        <v>11.984194444444444</v>
      </c>
      <c r="E602" s="23">
        <f t="shared" si="39"/>
        <v>101303.4188034188</v>
      </c>
      <c r="F602" s="23">
        <f t="shared" si="40"/>
        <v>1303.4188034187973</v>
      </c>
    </row>
    <row r="603" spans="1:6" x14ac:dyDescent="0.2">
      <c r="A603" s="11">
        <v>44483</v>
      </c>
      <c r="B603" s="14">
        <v>9.5920000000000005</v>
      </c>
      <c r="C603" s="22">
        <f t="shared" si="37"/>
        <v>1.1534153245286765E-2</v>
      </c>
      <c r="D603" s="12">
        <f t="shared" si="38"/>
        <v>11.967238979118333</v>
      </c>
      <c r="E603" s="23">
        <f t="shared" si="39"/>
        <v>101160.09280742462</v>
      </c>
      <c r="F603" s="23">
        <f t="shared" si="40"/>
        <v>1160.0928074246185</v>
      </c>
    </row>
    <row r="604" spans="1:6" x14ac:dyDescent="0.2">
      <c r="A604" s="11">
        <v>44484</v>
      </c>
      <c r="B604" s="14">
        <v>9.4480000000000004</v>
      </c>
      <c r="C604" s="22">
        <f t="shared" si="37"/>
        <v>-1.5126338830151929E-2</v>
      </c>
      <c r="D604" s="12">
        <f t="shared" si="38"/>
        <v>11.652402001668056</v>
      </c>
      <c r="E604" s="23">
        <f t="shared" si="39"/>
        <v>98498.748957464544</v>
      </c>
      <c r="F604" s="23">
        <f t="shared" si="40"/>
        <v>-1501.2510425354558</v>
      </c>
    </row>
    <row r="605" spans="1:6" x14ac:dyDescent="0.2">
      <c r="A605" s="11">
        <v>44487</v>
      </c>
      <c r="B605" s="14">
        <v>9.3940000000000001</v>
      </c>
      <c r="C605" s="22">
        <f t="shared" si="37"/>
        <v>-5.731891290257805E-3</v>
      </c>
      <c r="D605" s="12">
        <f t="shared" si="38"/>
        <v>11.762385690093142</v>
      </c>
      <c r="E605" s="23">
        <f t="shared" si="39"/>
        <v>99428.450465707021</v>
      </c>
      <c r="F605" s="23">
        <f t="shared" si="40"/>
        <v>-571.54953429297893</v>
      </c>
    </row>
    <row r="606" spans="1:6" x14ac:dyDescent="0.2">
      <c r="A606" s="11">
        <v>44488</v>
      </c>
      <c r="B606" s="14">
        <v>9.6460000000000008</v>
      </c>
      <c r="C606" s="22">
        <f t="shared" si="37"/>
        <v>2.6472134041976923E-2</v>
      </c>
      <c r="D606" s="12">
        <f t="shared" si="38"/>
        <v>12.147347242921015</v>
      </c>
      <c r="E606" s="23">
        <f t="shared" si="39"/>
        <v>102682.56333830104</v>
      </c>
      <c r="F606" s="23">
        <f t="shared" si="40"/>
        <v>2682.5633383010427</v>
      </c>
    </row>
    <row r="607" spans="1:6" x14ac:dyDescent="0.2">
      <c r="A607" s="11">
        <v>44489</v>
      </c>
      <c r="B607" s="14">
        <v>9.8339999999999996</v>
      </c>
      <c r="C607" s="22">
        <f t="shared" si="37"/>
        <v>1.9302447342967481E-2</v>
      </c>
      <c r="D607" s="12">
        <f t="shared" si="38"/>
        <v>12.06056603773585</v>
      </c>
      <c r="E607" s="23">
        <f t="shared" si="39"/>
        <v>101948.99440182459</v>
      </c>
      <c r="F607" s="23">
        <f t="shared" si="40"/>
        <v>1948.9944018245878</v>
      </c>
    </row>
    <row r="608" spans="1:6" x14ac:dyDescent="0.2">
      <c r="A608" s="11">
        <v>44490</v>
      </c>
      <c r="B608" s="14">
        <v>9.7520000000000007</v>
      </c>
      <c r="C608" s="22">
        <f t="shared" si="37"/>
        <v>-8.3733768107771556E-3</v>
      </c>
      <c r="D608" s="12">
        <f t="shared" si="38"/>
        <v>11.731356518202157</v>
      </c>
      <c r="E608" s="23">
        <f t="shared" si="39"/>
        <v>99166.158226560903</v>
      </c>
      <c r="F608" s="23">
        <f t="shared" si="40"/>
        <v>-833.84177343909687</v>
      </c>
    </row>
    <row r="609" spans="1:6" x14ac:dyDescent="0.2">
      <c r="A609" s="11">
        <v>44491</v>
      </c>
      <c r="B609" s="16">
        <v>9.7159999999999993</v>
      </c>
      <c r="C609" s="22">
        <f t="shared" si="37"/>
        <v>-3.698381039044467E-3</v>
      </c>
      <c r="D609" s="12">
        <f t="shared" si="38"/>
        <v>11.786328958162427</v>
      </c>
      <c r="E609" s="23">
        <f t="shared" si="39"/>
        <v>99630.844954881031</v>
      </c>
      <c r="F609" s="23">
        <f t="shared" si="40"/>
        <v>-369.1550451189687</v>
      </c>
    </row>
    <row r="610" spans="1:6" x14ac:dyDescent="0.2">
      <c r="A610" s="11">
        <v>44494</v>
      </c>
      <c r="B610" s="16">
        <v>9.65</v>
      </c>
      <c r="C610" s="22">
        <f t="shared" si="37"/>
        <v>-6.8160957890314343E-3</v>
      </c>
      <c r="D610" s="12">
        <f t="shared" si="38"/>
        <v>11.74963976945245</v>
      </c>
      <c r="E610" s="23">
        <f t="shared" si="39"/>
        <v>99320.708110333464</v>
      </c>
      <c r="F610" s="23">
        <f t="shared" si="40"/>
        <v>-679.29188966653601</v>
      </c>
    </row>
    <row r="611" spans="1:6" x14ac:dyDescent="0.2">
      <c r="A611" s="11">
        <v>44495</v>
      </c>
      <c r="B611" s="16">
        <v>9.8859999999999992</v>
      </c>
      <c r="C611" s="22">
        <f t="shared" si="37"/>
        <v>2.4161699533872975E-2</v>
      </c>
      <c r="D611" s="12">
        <f t="shared" si="38"/>
        <v>12.119313989637305</v>
      </c>
      <c r="E611" s="23">
        <f t="shared" si="39"/>
        <v>102445.59585492227</v>
      </c>
      <c r="F611" s="23">
        <f t="shared" si="40"/>
        <v>2445.5958549222705</v>
      </c>
    </row>
    <row r="612" spans="1:6" x14ac:dyDescent="0.2">
      <c r="A612" s="11">
        <v>44496</v>
      </c>
      <c r="B612" s="16">
        <v>10.050000000000001</v>
      </c>
      <c r="C612" s="22">
        <f t="shared" si="37"/>
        <v>1.6453019620317293E-2</v>
      </c>
      <c r="D612" s="12">
        <f t="shared" si="38"/>
        <v>12.026249241351406</v>
      </c>
      <c r="E612" s="23">
        <f t="shared" si="39"/>
        <v>101658.91159215051</v>
      </c>
      <c r="F612" s="23">
        <f t="shared" si="40"/>
        <v>1658.9115921505145</v>
      </c>
    </row>
    <row r="613" spans="1:6" x14ac:dyDescent="0.2">
      <c r="A613" s="11">
        <v>44497</v>
      </c>
      <c r="B613" s="16">
        <v>10.25</v>
      </c>
      <c r="C613" s="22">
        <f t="shared" si="37"/>
        <v>1.9705071079332337E-2</v>
      </c>
      <c r="D613" s="12">
        <f t="shared" si="38"/>
        <v>12.065422885572138</v>
      </c>
      <c r="E613" s="23">
        <f t="shared" si="39"/>
        <v>101990.04975124376</v>
      </c>
      <c r="F613" s="23">
        <f t="shared" si="40"/>
        <v>1990.0497512437578</v>
      </c>
    </row>
    <row r="614" spans="1:6" x14ac:dyDescent="0.2">
      <c r="A614" s="11">
        <v>44498</v>
      </c>
      <c r="B614" s="16">
        <v>10.215</v>
      </c>
      <c r="C614" s="22">
        <f t="shared" si="37"/>
        <v>-3.4204773148318077E-3</v>
      </c>
      <c r="D614" s="12">
        <f t="shared" si="38"/>
        <v>11.789604878048781</v>
      </c>
      <c r="E614" s="23">
        <f t="shared" si="39"/>
        <v>99658.536585365844</v>
      </c>
      <c r="F614" s="23">
        <f t="shared" si="40"/>
        <v>-341.46341463415592</v>
      </c>
    </row>
    <row r="615" spans="1:6" x14ac:dyDescent="0.2">
      <c r="A615" s="11">
        <v>44501</v>
      </c>
      <c r="B615" s="19">
        <v>10.295</v>
      </c>
      <c r="C615" s="22">
        <f t="shared" si="37"/>
        <v>7.8011122101673772E-3</v>
      </c>
      <c r="D615" s="12">
        <f t="shared" si="38"/>
        <v>11.922648066568771</v>
      </c>
      <c r="E615" s="23">
        <f t="shared" si="39"/>
        <v>100783.16201664218</v>
      </c>
      <c r="F615" s="23">
        <f t="shared" si="40"/>
        <v>783.16201664217806</v>
      </c>
    </row>
    <row r="616" spans="1:6" x14ac:dyDescent="0.2">
      <c r="A616" s="11">
        <v>44502</v>
      </c>
      <c r="B616" s="19">
        <v>10.295</v>
      </c>
      <c r="C616" s="22">
        <f t="shared" si="37"/>
        <v>0</v>
      </c>
      <c r="D616" s="12">
        <f t="shared" si="38"/>
        <v>11.83</v>
      </c>
      <c r="E616" s="23">
        <f t="shared" si="39"/>
        <v>99999.999999999985</v>
      </c>
      <c r="F616" s="23">
        <f t="shared" si="40"/>
        <v>0</v>
      </c>
    </row>
    <row r="617" spans="1:6" x14ac:dyDescent="0.2">
      <c r="A617" s="11">
        <v>44503</v>
      </c>
      <c r="B617" s="19">
        <v>10.14</v>
      </c>
      <c r="C617" s="22">
        <f t="shared" si="37"/>
        <v>-1.5170342316715603E-2</v>
      </c>
      <c r="D617" s="12">
        <f t="shared" si="38"/>
        <v>11.651889266634289</v>
      </c>
      <c r="E617" s="23">
        <f t="shared" si="39"/>
        <v>98494.414764448753</v>
      </c>
      <c r="F617" s="23">
        <f t="shared" si="40"/>
        <v>-1505.585235551247</v>
      </c>
    </row>
    <row r="618" spans="1:6" x14ac:dyDescent="0.2">
      <c r="A618" s="11">
        <v>44504</v>
      </c>
      <c r="B618" s="19">
        <v>10.205</v>
      </c>
      <c r="C618" s="22">
        <f t="shared" si="37"/>
        <v>6.3897980987709883E-3</v>
      </c>
      <c r="D618" s="12">
        <f t="shared" si="38"/>
        <v>11.905833333333334</v>
      </c>
      <c r="E618" s="23">
        <f t="shared" si="39"/>
        <v>100641.02564102564</v>
      </c>
      <c r="F618" s="23">
        <f t="shared" si="40"/>
        <v>641.02564102564065</v>
      </c>
    </row>
    <row r="619" spans="1:6" x14ac:dyDescent="0.2">
      <c r="A619" s="11">
        <v>44505</v>
      </c>
      <c r="B619" s="19">
        <v>10.275</v>
      </c>
      <c r="C619" s="22">
        <f t="shared" si="37"/>
        <v>6.8359641204901525E-3</v>
      </c>
      <c r="D619" s="12">
        <f t="shared" si="38"/>
        <v>11.911146496815286</v>
      </c>
      <c r="E619" s="23">
        <f t="shared" si="39"/>
        <v>100685.93826555609</v>
      </c>
      <c r="F619" s="23">
        <f t="shared" si="40"/>
        <v>685.93826555609121</v>
      </c>
    </row>
    <row r="620" spans="1:6" x14ac:dyDescent="0.2">
      <c r="A620" s="11">
        <v>44508</v>
      </c>
      <c r="B620" s="19">
        <v>10.135</v>
      </c>
      <c r="C620" s="22">
        <f t="shared" si="37"/>
        <v>-1.3718980478334973E-2</v>
      </c>
      <c r="D620" s="12">
        <f t="shared" si="38"/>
        <v>11.668812652068127</v>
      </c>
      <c r="E620" s="23">
        <f t="shared" si="39"/>
        <v>98637.469586374689</v>
      </c>
      <c r="F620" s="23">
        <f t="shared" si="40"/>
        <v>-1362.5304136253108</v>
      </c>
    </row>
    <row r="621" spans="1:6" x14ac:dyDescent="0.2">
      <c r="A621" s="11">
        <v>44509</v>
      </c>
      <c r="B621" s="19">
        <v>10.1</v>
      </c>
      <c r="C621" s="22">
        <f t="shared" si="37"/>
        <v>-3.4593560567496209E-3</v>
      </c>
      <c r="D621" s="12">
        <f t="shared" si="38"/>
        <v>11.789146521953626</v>
      </c>
      <c r="E621" s="23">
        <f t="shared" si="39"/>
        <v>99654.662062160816</v>
      </c>
      <c r="F621" s="23">
        <f t="shared" si="40"/>
        <v>-345.33793783918372</v>
      </c>
    </row>
    <row r="622" spans="1:6" x14ac:dyDescent="0.2">
      <c r="A622" s="11">
        <v>44510</v>
      </c>
      <c r="B622" s="19">
        <v>10.16</v>
      </c>
      <c r="C622" s="22">
        <f t="shared" si="37"/>
        <v>5.9230183031220712E-3</v>
      </c>
      <c r="D622" s="12">
        <f t="shared" si="38"/>
        <v>11.900277227722773</v>
      </c>
      <c r="E622" s="23">
        <f t="shared" si="39"/>
        <v>100594.05940594058</v>
      </c>
      <c r="F622" s="23">
        <f t="shared" si="40"/>
        <v>594.05940594058484</v>
      </c>
    </row>
    <row r="623" spans="1:6" x14ac:dyDescent="0.2">
      <c r="A623" s="11">
        <v>44511</v>
      </c>
      <c r="B623" s="19">
        <v>10.125</v>
      </c>
      <c r="C623" s="22">
        <f t="shared" si="37"/>
        <v>-3.4508291577329897E-3</v>
      </c>
      <c r="D623" s="12">
        <f t="shared" si="38"/>
        <v>11.789247047244094</v>
      </c>
      <c r="E623" s="23">
        <f t="shared" si="39"/>
        <v>99655.511811023607</v>
      </c>
      <c r="F623" s="23">
        <f t="shared" si="40"/>
        <v>-344.48818897639285</v>
      </c>
    </row>
    <row r="624" spans="1:6" x14ac:dyDescent="0.2">
      <c r="A624" s="11">
        <v>44512</v>
      </c>
      <c r="B624" s="19">
        <v>10.07</v>
      </c>
      <c r="C624" s="22">
        <f t="shared" si="37"/>
        <v>-5.4469062621318592E-3</v>
      </c>
      <c r="D624" s="12">
        <f t="shared" si="38"/>
        <v>11.765738271604938</v>
      </c>
      <c r="E624" s="23">
        <f t="shared" si="39"/>
        <v>99456.790123456783</v>
      </c>
      <c r="F624" s="23">
        <f t="shared" si="40"/>
        <v>-543.20987654321652</v>
      </c>
    </row>
    <row r="625" spans="1:6" x14ac:dyDescent="0.2">
      <c r="A625" s="11">
        <v>44515</v>
      </c>
      <c r="B625" s="19">
        <v>10.195</v>
      </c>
      <c r="C625" s="22">
        <f t="shared" si="37"/>
        <v>1.2336697295947495E-2</v>
      </c>
      <c r="D625" s="12">
        <f t="shared" si="38"/>
        <v>11.976847070506453</v>
      </c>
      <c r="E625" s="23">
        <f t="shared" si="39"/>
        <v>101241.31082423037</v>
      </c>
      <c r="F625" s="23">
        <f t="shared" si="40"/>
        <v>1241.3108242303715</v>
      </c>
    </row>
    <row r="626" spans="1:6" x14ac:dyDescent="0.2">
      <c r="A626" s="11">
        <v>44516</v>
      </c>
      <c r="B626" s="19">
        <v>10.19</v>
      </c>
      <c r="C626" s="22">
        <f t="shared" si="37"/>
        <v>-4.9055679178510955E-4</v>
      </c>
      <c r="D626" s="12">
        <f t="shared" si="38"/>
        <v>11.824198136341343</v>
      </c>
      <c r="E626" s="23">
        <f t="shared" si="39"/>
        <v>99950.956351152505</v>
      </c>
      <c r="F626" s="23">
        <f t="shared" si="40"/>
        <v>-49.043648847495206</v>
      </c>
    </row>
    <row r="627" spans="1:6" x14ac:dyDescent="0.2">
      <c r="A627" s="11">
        <v>44517</v>
      </c>
      <c r="B627" s="19">
        <v>10.195</v>
      </c>
      <c r="C627" s="22">
        <f t="shared" si="37"/>
        <v>4.9055679178502335E-4</v>
      </c>
      <c r="D627" s="12">
        <f t="shared" si="38"/>
        <v>11.83580471050049</v>
      </c>
      <c r="E627" s="23">
        <f t="shared" si="39"/>
        <v>100049.06771344454</v>
      </c>
      <c r="F627" s="23">
        <f t="shared" si="40"/>
        <v>49.067713444543188</v>
      </c>
    </row>
    <row r="628" spans="1:6" x14ac:dyDescent="0.2">
      <c r="A628" s="11">
        <v>44518</v>
      </c>
      <c r="B628" s="19">
        <v>10.16</v>
      </c>
      <c r="C628" s="22">
        <f t="shared" si="37"/>
        <v>-3.4389618760827289E-3</v>
      </c>
      <c r="D628" s="12">
        <f t="shared" si="38"/>
        <v>11.789386954389405</v>
      </c>
      <c r="E628" s="23">
        <f t="shared" si="39"/>
        <v>99656.694458067665</v>
      </c>
      <c r="F628" s="23">
        <f t="shared" si="40"/>
        <v>-343.30554193233547</v>
      </c>
    </row>
    <row r="629" spans="1:6" x14ac:dyDescent="0.2">
      <c r="A629" s="11">
        <v>44519</v>
      </c>
      <c r="B629" s="19">
        <v>10.09</v>
      </c>
      <c r="C629" s="22">
        <f t="shared" si="37"/>
        <v>-6.9136077848182325E-3</v>
      </c>
      <c r="D629" s="12">
        <f t="shared" si="38"/>
        <v>11.748494094488189</v>
      </c>
      <c r="E629" s="23">
        <f t="shared" si="39"/>
        <v>99311.023622047229</v>
      </c>
      <c r="F629" s="23">
        <f t="shared" si="40"/>
        <v>-688.97637795277114</v>
      </c>
    </row>
    <row r="630" spans="1:6" x14ac:dyDescent="0.2">
      <c r="A630" s="11">
        <v>44522</v>
      </c>
      <c r="B630" s="19">
        <v>10.025</v>
      </c>
      <c r="C630" s="22">
        <f t="shared" si="37"/>
        <v>-6.4628611728846739E-3</v>
      </c>
      <c r="D630" s="12">
        <f t="shared" si="38"/>
        <v>11.753790882061448</v>
      </c>
      <c r="E630" s="23">
        <f t="shared" si="39"/>
        <v>99355.797819623389</v>
      </c>
      <c r="F630" s="23">
        <f t="shared" si="40"/>
        <v>-644.20218037661107</v>
      </c>
    </row>
    <row r="631" spans="1:6" x14ac:dyDescent="0.2">
      <c r="A631" s="11">
        <v>44523</v>
      </c>
      <c r="B631" s="19">
        <v>10.039999999999999</v>
      </c>
      <c r="C631" s="22">
        <f t="shared" si="37"/>
        <v>1.4951410709500945E-3</v>
      </c>
      <c r="D631" s="12">
        <f t="shared" si="38"/>
        <v>11.847700748129673</v>
      </c>
      <c r="E631" s="23">
        <f t="shared" si="39"/>
        <v>100149.62593516207</v>
      </c>
      <c r="F631" s="23">
        <f t="shared" si="40"/>
        <v>149.62593516206834</v>
      </c>
    </row>
    <row r="632" spans="1:6" x14ac:dyDescent="0.2">
      <c r="A632" s="11">
        <v>44524</v>
      </c>
      <c r="B632" s="19">
        <v>10.085000000000001</v>
      </c>
      <c r="C632" s="22">
        <f t="shared" si="37"/>
        <v>4.4720571425920647E-3</v>
      </c>
      <c r="D632" s="12">
        <f t="shared" si="38"/>
        <v>11.883022908366534</v>
      </c>
      <c r="E632" s="23">
        <f t="shared" si="39"/>
        <v>100448.20717131473</v>
      </c>
      <c r="F632" s="23">
        <f t="shared" si="40"/>
        <v>448.20717131473066</v>
      </c>
    </row>
    <row r="633" spans="1:6" x14ac:dyDescent="0.2">
      <c r="A633" s="11">
        <v>44525</v>
      </c>
      <c r="B633" s="19">
        <v>10.265000000000001</v>
      </c>
      <c r="C633" s="22">
        <f t="shared" si="37"/>
        <v>1.7690879064721762E-2</v>
      </c>
      <c r="D633" s="12">
        <f t="shared" si="38"/>
        <v>12.041145265245413</v>
      </c>
      <c r="E633" s="23">
        <f t="shared" si="39"/>
        <v>101784.82895389191</v>
      </c>
      <c r="F633" s="23">
        <f t="shared" si="40"/>
        <v>1784.8289538919053</v>
      </c>
    </row>
    <row r="634" spans="1:6" x14ac:dyDescent="0.2">
      <c r="A634" s="11">
        <v>44526</v>
      </c>
      <c r="B634" s="19">
        <v>9.9459999999999997</v>
      </c>
      <c r="C634" s="22">
        <f t="shared" si="37"/>
        <v>-3.1569590178350128E-2</v>
      </c>
      <c r="D634" s="12">
        <f t="shared" si="38"/>
        <v>11.462365319045299</v>
      </c>
      <c r="E634" s="23">
        <f t="shared" si="39"/>
        <v>96892.35265465171</v>
      </c>
      <c r="F634" s="23">
        <f t="shared" si="40"/>
        <v>-3107.6473453482904</v>
      </c>
    </row>
    <row r="635" spans="1:6" x14ac:dyDescent="0.2">
      <c r="A635" s="11">
        <v>44529</v>
      </c>
      <c r="B635" s="19">
        <v>9.9160000000000004</v>
      </c>
      <c r="C635" s="22">
        <f t="shared" si="37"/>
        <v>-3.0208461196026405E-3</v>
      </c>
      <c r="D635" s="12">
        <f t="shared" si="38"/>
        <v>11.794317313492863</v>
      </c>
      <c r="E635" s="23">
        <f t="shared" si="39"/>
        <v>99698.371204504321</v>
      </c>
      <c r="F635" s="23">
        <f t="shared" si="40"/>
        <v>-301.62879549567879</v>
      </c>
    </row>
    <row r="636" spans="1:6" x14ac:dyDescent="0.2">
      <c r="A636" s="15">
        <v>44530</v>
      </c>
      <c r="B636" s="14">
        <v>9.9039999999999999</v>
      </c>
      <c r="C636" s="22">
        <f t="shared" si="37"/>
        <v>-1.2108982307037954E-3</v>
      </c>
      <c r="D636" s="12">
        <f t="shared" si="38"/>
        <v>11.815683743444938</v>
      </c>
      <c r="E636" s="23">
        <f t="shared" si="39"/>
        <v>99878.983461073003</v>
      </c>
      <c r="F636" s="23">
        <f t="shared" si="40"/>
        <v>-121.01653892699687</v>
      </c>
    </row>
    <row r="637" spans="1:6" x14ac:dyDescent="0.2">
      <c r="A637" s="15">
        <v>44531</v>
      </c>
      <c r="B637" s="14">
        <v>10.06</v>
      </c>
      <c r="C637" s="22">
        <f t="shared" si="37"/>
        <v>1.5628448729352925E-2</v>
      </c>
      <c r="D637" s="12">
        <f t="shared" si="38"/>
        <v>12.016336833602585</v>
      </c>
      <c r="E637" s="23">
        <f t="shared" si="39"/>
        <v>101575.12116316639</v>
      </c>
      <c r="F637" s="23">
        <f t="shared" si="40"/>
        <v>1575.12116316639</v>
      </c>
    </row>
    <row r="638" spans="1:6" x14ac:dyDescent="0.2">
      <c r="A638" s="15">
        <v>44532</v>
      </c>
      <c r="B638" s="14">
        <v>9.6300000000000008</v>
      </c>
      <c r="C638" s="22">
        <f t="shared" si="37"/>
        <v>-4.3683938861558892E-2</v>
      </c>
      <c r="D638" s="12">
        <f t="shared" si="38"/>
        <v>11.324343936381711</v>
      </c>
      <c r="E638" s="23">
        <f t="shared" si="39"/>
        <v>95725.646123260434</v>
      </c>
      <c r="F638" s="23">
        <f t="shared" si="40"/>
        <v>-4274.3538767395657</v>
      </c>
    </row>
    <row r="639" spans="1:6" x14ac:dyDescent="0.2">
      <c r="A639" s="15">
        <v>44533</v>
      </c>
      <c r="B639" s="14">
        <v>9.6940000000000008</v>
      </c>
      <c r="C639" s="22">
        <f t="shared" si="37"/>
        <v>6.6239116131500877E-3</v>
      </c>
      <c r="D639" s="12">
        <f t="shared" si="38"/>
        <v>11.908620976116303</v>
      </c>
      <c r="E639" s="23">
        <f t="shared" si="39"/>
        <v>100664.58982346833</v>
      </c>
      <c r="F639" s="23">
        <f t="shared" si="40"/>
        <v>664.58982346832636</v>
      </c>
    </row>
    <row r="640" spans="1:6" x14ac:dyDescent="0.2">
      <c r="A640" s="15">
        <v>44536</v>
      </c>
      <c r="B640" s="14">
        <v>9.9619999999999997</v>
      </c>
      <c r="C640" s="22">
        <f t="shared" si="37"/>
        <v>2.7270717227907262E-2</v>
      </c>
      <c r="D640" s="12">
        <f t="shared" si="38"/>
        <v>12.157051784609035</v>
      </c>
      <c r="E640" s="23">
        <f t="shared" si="39"/>
        <v>102764.5966577264</v>
      </c>
      <c r="F640" s="23">
        <f t="shared" si="40"/>
        <v>2764.5966577264044</v>
      </c>
    </row>
    <row r="641" spans="1:6" x14ac:dyDescent="0.2">
      <c r="A641" s="15">
        <v>44537</v>
      </c>
      <c r="B641" s="14">
        <v>10.06</v>
      </c>
      <c r="C641" s="22">
        <f t="shared" si="37"/>
        <v>9.7893100205016358E-3</v>
      </c>
      <c r="D641" s="12">
        <f t="shared" si="38"/>
        <v>11.946376229672758</v>
      </c>
      <c r="E641" s="23">
        <f t="shared" si="39"/>
        <v>100983.73820517969</v>
      </c>
      <c r="F641" s="23">
        <f t="shared" si="40"/>
        <v>983.73820517968852</v>
      </c>
    </row>
    <row r="642" spans="1:6" x14ac:dyDescent="0.2">
      <c r="A642" s="15">
        <v>44538</v>
      </c>
      <c r="B642" s="14">
        <v>10.01</v>
      </c>
      <c r="C642" s="22">
        <f t="shared" si="37"/>
        <v>-4.98257134446405E-3</v>
      </c>
      <c r="D642" s="12">
        <f t="shared" si="38"/>
        <v>11.771202783300197</v>
      </c>
      <c r="E642" s="23">
        <f t="shared" si="39"/>
        <v>99502.982107355841</v>
      </c>
      <c r="F642" s="23">
        <f t="shared" si="40"/>
        <v>-497.01789264415856</v>
      </c>
    </row>
    <row r="643" spans="1:6" x14ac:dyDescent="0.2">
      <c r="A643" s="13">
        <v>44539</v>
      </c>
      <c r="B643" s="14">
        <v>9.8659999999999997</v>
      </c>
      <c r="C643" s="22">
        <f t="shared" si="37"/>
        <v>-1.4490090515582688E-2</v>
      </c>
      <c r="D643" s="12">
        <f t="shared" si="38"/>
        <v>11.659818181818181</v>
      </c>
      <c r="E643" s="23">
        <f t="shared" si="39"/>
        <v>98561.438561438554</v>
      </c>
      <c r="F643" s="23">
        <f t="shared" si="40"/>
        <v>-1438.5614385614463</v>
      </c>
    </row>
    <row r="644" spans="1:6" x14ac:dyDescent="0.2">
      <c r="A644" s="13">
        <v>44540</v>
      </c>
      <c r="B644" s="14">
        <v>9.7379999999999995</v>
      </c>
      <c r="C644" s="22">
        <f t="shared" si="37"/>
        <v>-1.3058745051037339E-2</v>
      </c>
      <c r="D644" s="12">
        <f t="shared" si="38"/>
        <v>11.676519359416178</v>
      </c>
      <c r="E644" s="23">
        <f t="shared" si="39"/>
        <v>98702.615041556855</v>
      </c>
      <c r="F644" s="23">
        <f t="shared" si="40"/>
        <v>-1297.3849584431446</v>
      </c>
    </row>
    <row r="645" spans="1:6" x14ac:dyDescent="0.2">
      <c r="A645" s="13">
        <v>44543</v>
      </c>
      <c r="B645" s="14">
        <v>9.8040000000000003</v>
      </c>
      <c r="C645" s="22">
        <f t="shared" si="37"/>
        <v>6.7547079053571386E-3</v>
      </c>
      <c r="D645" s="12">
        <f t="shared" si="38"/>
        <v>11.910178681454099</v>
      </c>
      <c r="E645" s="23">
        <f t="shared" si="39"/>
        <v>100677.7572396796</v>
      </c>
      <c r="F645" s="23">
        <f t="shared" si="40"/>
        <v>677.75723967960221</v>
      </c>
    </row>
    <row r="646" spans="1:6" x14ac:dyDescent="0.2">
      <c r="A646" s="13">
        <v>44544</v>
      </c>
      <c r="B646" s="14">
        <v>9.75</v>
      </c>
      <c r="C646" s="22">
        <f t="shared" si="37"/>
        <v>-5.5231806561103838E-3</v>
      </c>
      <c r="D646" s="12">
        <f t="shared" si="38"/>
        <v>11.764840881272949</v>
      </c>
      <c r="E646" s="23">
        <f t="shared" si="39"/>
        <v>99449.204406364734</v>
      </c>
      <c r="F646" s="23">
        <f t="shared" si="40"/>
        <v>-550.79559363526641</v>
      </c>
    </row>
    <row r="647" spans="1:6" x14ac:dyDescent="0.2">
      <c r="A647" s="13">
        <v>44545</v>
      </c>
      <c r="B647" s="14">
        <v>9.782</v>
      </c>
      <c r="C647" s="22">
        <f t="shared" ref="C647:C710" si="41">LN(B647/B646)</f>
        <v>3.2766771074096345E-3</v>
      </c>
      <c r="D647" s="12">
        <f t="shared" ref="D647:D710" si="42">$B$4*EXP(C647)</f>
        <v>11.868826666666667</v>
      </c>
      <c r="E647" s="23">
        <f t="shared" ref="E647:E710" si="43">D647*$B$3</f>
        <v>100328.20512820513</v>
      </c>
      <c r="F647" s="23">
        <f t="shared" ref="F647:F710" si="44">E647-$B$2</f>
        <v>328.20512820512522</v>
      </c>
    </row>
    <row r="648" spans="1:6" x14ac:dyDescent="0.2">
      <c r="A648" s="13">
        <v>44546</v>
      </c>
      <c r="B648" s="14">
        <v>9.8780000000000001</v>
      </c>
      <c r="C648" s="22">
        <f t="shared" si="41"/>
        <v>9.7661000012675553E-3</v>
      </c>
      <c r="D648" s="12">
        <f t="shared" si="42"/>
        <v>11.94609895726845</v>
      </c>
      <c r="E648" s="23">
        <f t="shared" si="43"/>
        <v>100981.39439787362</v>
      </c>
      <c r="F648" s="23">
        <f t="shared" si="44"/>
        <v>981.39439787362062</v>
      </c>
    </row>
    <row r="649" spans="1:6" x14ac:dyDescent="0.2">
      <c r="A649" s="13">
        <v>44547</v>
      </c>
      <c r="B649" s="14">
        <v>9.7479999999999993</v>
      </c>
      <c r="C649" s="22">
        <f t="shared" si="41"/>
        <v>-1.3247926355473394E-2</v>
      </c>
      <c r="D649" s="12">
        <f t="shared" si="42"/>
        <v>11.674310589188094</v>
      </c>
      <c r="E649" s="23">
        <f t="shared" si="43"/>
        <v>98683.944118242551</v>
      </c>
      <c r="F649" s="23">
        <f t="shared" si="44"/>
        <v>-1316.0558817574492</v>
      </c>
    </row>
    <row r="650" spans="1:6" x14ac:dyDescent="0.2">
      <c r="A650" s="13">
        <v>44550</v>
      </c>
      <c r="B650" s="14">
        <v>9.7379999999999995</v>
      </c>
      <c r="C650" s="22">
        <f t="shared" si="41"/>
        <v>-1.0263780024506429E-3</v>
      </c>
      <c r="D650" s="12">
        <f t="shared" si="42"/>
        <v>11.817864177267131</v>
      </c>
      <c r="E650" s="23">
        <f t="shared" si="43"/>
        <v>99897.414854329079</v>
      </c>
      <c r="F650" s="23">
        <f t="shared" si="44"/>
        <v>-102.58514567092061</v>
      </c>
    </row>
    <row r="651" spans="1:6" x14ac:dyDescent="0.2">
      <c r="A651" s="13">
        <v>44551</v>
      </c>
      <c r="B651" s="14">
        <v>9.9</v>
      </c>
      <c r="C651" s="22">
        <f t="shared" si="41"/>
        <v>1.649899938003507E-2</v>
      </c>
      <c r="D651" s="12">
        <f t="shared" si="42"/>
        <v>12.026802218114602</v>
      </c>
      <c r="E651" s="23">
        <f t="shared" si="43"/>
        <v>101663.58595194084</v>
      </c>
      <c r="F651" s="23">
        <f t="shared" si="44"/>
        <v>1663.5859519408405</v>
      </c>
    </row>
    <row r="652" spans="1:6" x14ac:dyDescent="0.2">
      <c r="A652" s="13">
        <v>44552</v>
      </c>
      <c r="B652" s="12">
        <v>9.9440000000000008</v>
      </c>
      <c r="C652" s="22">
        <f t="shared" si="41"/>
        <v>4.4345970678657748E-3</v>
      </c>
      <c r="D652" s="12">
        <f t="shared" si="42"/>
        <v>11.882577777777778</v>
      </c>
      <c r="E652" s="23">
        <f t="shared" si="43"/>
        <v>100444.44444444444</v>
      </c>
      <c r="F652" s="23">
        <f t="shared" si="44"/>
        <v>444.44444444443798</v>
      </c>
    </row>
    <row r="653" spans="1:6" x14ac:dyDescent="0.2">
      <c r="A653" s="13">
        <v>44553</v>
      </c>
      <c r="B653" s="12">
        <v>10.08</v>
      </c>
      <c r="C653" s="22">
        <f t="shared" si="41"/>
        <v>1.3583908434812589E-2</v>
      </c>
      <c r="D653" s="12">
        <f t="shared" si="42"/>
        <v>11.991794046661303</v>
      </c>
      <c r="E653" s="23">
        <f t="shared" si="43"/>
        <v>101367.65888978278</v>
      </c>
      <c r="F653" s="23">
        <f t="shared" si="44"/>
        <v>1367.6588897827751</v>
      </c>
    </row>
    <row r="654" spans="1:6" x14ac:dyDescent="0.2">
      <c r="A654" s="13">
        <v>44554</v>
      </c>
      <c r="B654" s="12">
        <v>10.08</v>
      </c>
      <c r="C654" s="22">
        <f t="shared" si="41"/>
        <v>0</v>
      </c>
      <c r="D654" s="12">
        <f t="shared" si="42"/>
        <v>11.83</v>
      </c>
      <c r="E654" s="23">
        <f t="shared" si="43"/>
        <v>99999.999999999985</v>
      </c>
      <c r="F654" s="23">
        <f t="shared" si="44"/>
        <v>0</v>
      </c>
    </row>
    <row r="655" spans="1:6" x14ac:dyDescent="0.2">
      <c r="A655" s="13">
        <v>44557</v>
      </c>
      <c r="B655" s="12">
        <v>10.029999999999999</v>
      </c>
      <c r="C655" s="22">
        <f t="shared" si="41"/>
        <v>-4.9726606693784887E-3</v>
      </c>
      <c r="D655" s="12">
        <f t="shared" si="42"/>
        <v>11.771319444444444</v>
      </c>
      <c r="E655" s="23">
        <f t="shared" si="43"/>
        <v>99503.96825396824</v>
      </c>
      <c r="F655" s="23">
        <f t="shared" si="44"/>
        <v>-496.03174603176012</v>
      </c>
    </row>
    <row r="656" spans="1:6" x14ac:dyDescent="0.2">
      <c r="A656" s="11">
        <v>44558</v>
      </c>
      <c r="B656" s="12">
        <v>10.29</v>
      </c>
      <c r="C656" s="22">
        <f t="shared" si="41"/>
        <v>2.5591947872114058E-2</v>
      </c>
      <c r="D656" s="12">
        <f t="shared" si="42"/>
        <v>12.13666001994018</v>
      </c>
      <c r="E656" s="23">
        <f t="shared" si="43"/>
        <v>102592.22333000996</v>
      </c>
      <c r="F656" s="23">
        <f t="shared" si="44"/>
        <v>2592.2233300099615</v>
      </c>
    </row>
    <row r="657" spans="1:6" x14ac:dyDescent="0.2">
      <c r="A657" s="11">
        <v>44559</v>
      </c>
      <c r="B657" s="12">
        <v>10.285</v>
      </c>
      <c r="C657" s="22">
        <f t="shared" si="41"/>
        <v>-4.8602674103765309E-4</v>
      </c>
      <c r="D657" s="12">
        <f t="shared" si="42"/>
        <v>11.824251700680273</v>
      </c>
      <c r="E657" s="23">
        <f t="shared" si="43"/>
        <v>99951.409135082606</v>
      </c>
      <c r="F657" s="23">
        <f t="shared" si="44"/>
        <v>-48.590864917394356</v>
      </c>
    </row>
    <row r="658" spans="1:6" x14ac:dyDescent="0.2">
      <c r="A658" s="11">
        <v>44560</v>
      </c>
      <c r="B658" s="12">
        <v>10.41</v>
      </c>
      <c r="C658" s="22">
        <f t="shared" si="41"/>
        <v>1.2080359521956933E-2</v>
      </c>
      <c r="D658" s="12">
        <f t="shared" si="42"/>
        <v>11.973777345649003</v>
      </c>
      <c r="E658" s="23">
        <f t="shared" si="43"/>
        <v>101215.36217792901</v>
      </c>
      <c r="F658" s="23">
        <f t="shared" si="44"/>
        <v>1215.3621779290115</v>
      </c>
    </row>
    <row r="659" spans="1:6" x14ac:dyDescent="0.2">
      <c r="A659" s="11">
        <v>44561</v>
      </c>
      <c r="B659" s="12">
        <v>10.41</v>
      </c>
      <c r="C659" s="22">
        <f t="shared" si="41"/>
        <v>0</v>
      </c>
      <c r="D659" s="12">
        <f t="shared" si="42"/>
        <v>11.83</v>
      </c>
      <c r="E659" s="23">
        <f t="shared" si="43"/>
        <v>99999.999999999985</v>
      </c>
      <c r="F659" s="23">
        <f t="shared" si="44"/>
        <v>0</v>
      </c>
    </row>
    <row r="660" spans="1:6" x14ac:dyDescent="0.2">
      <c r="A660" s="11">
        <v>44564</v>
      </c>
      <c r="B660" s="12">
        <v>10.445</v>
      </c>
      <c r="C660" s="22">
        <f t="shared" si="41"/>
        <v>3.3565123816516151E-3</v>
      </c>
      <c r="D660" s="12">
        <f t="shared" si="42"/>
        <v>11.869774255523536</v>
      </c>
      <c r="E660" s="23">
        <f t="shared" si="43"/>
        <v>100336.21517771373</v>
      </c>
      <c r="F660" s="23">
        <f t="shared" si="44"/>
        <v>336.21517771373328</v>
      </c>
    </row>
    <row r="661" spans="1:6" x14ac:dyDescent="0.2">
      <c r="A661" s="11">
        <v>44565</v>
      </c>
      <c r="B661" s="12">
        <v>10.385</v>
      </c>
      <c r="C661" s="22">
        <f t="shared" si="41"/>
        <v>-5.7609376804535223E-3</v>
      </c>
      <c r="D661" s="12">
        <f t="shared" si="42"/>
        <v>11.762044040210627</v>
      </c>
      <c r="E661" s="23">
        <f t="shared" si="43"/>
        <v>99425.562470081364</v>
      </c>
      <c r="F661" s="23">
        <f t="shared" si="44"/>
        <v>-574.43752991863585</v>
      </c>
    </row>
    <row r="662" spans="1:6" x14ac:dyDescent="0.2">
      <c r="A662" s="11">
        <v>44566</v>
      </c>
      <c r="B662" s="12">
        <v>10.315</v>
      </c>
      <c r="C662" s="22">
        <f t="shared" si="41"/>
        <v>-6.7633108048605166E-3</v>
      </c>
      <c r="D662" s="12">
        <f t="shared" si="42"/>
        <v>11.750259990370727</v>
      </c>
      <c r="E662" s="23">
        <f t="shared" si="43"/>
        <v>99325.95089070774</v>
      </c>
      <c r="F662" s="23">
        <f t="shared" si="44"/>
        <v>-674.04910929226025</v>
      </c>
    </row>
    <row r="663" spans="1:6" x14ac:dyDescent="0.2">
      <c r="A663" s="11">
        <v>44567</v>
      </c>
      <c r="B663" s="12">
        <v>10.25</v>
      </c>
      <c r="C663" s="22">
        <f t="shared" si="41"/>
        <v>-6.3214409387979667E-3</v>
      </c>
      <c r="D663" s="12">
        <f t="shared" si="42"/>
        <v>11.755453223460979</v>
      </c>
      <c r="E663" s="23">
        <f t="shared" si="43"/>
        <v>99369.849733397947</v>
      </c>
      <c r="F663" s="23">
        <f t="shared" si="44"/>
        <v>-630.15026660205331</v>
      </c>
    </row>
    <row r="664" spans="1:6" x14ac:dyDescent="0.2">
      <c r="A664" s="11">
        <v>44568</v>
      </c>
      <c r="B664" s="12">
        <v>10.255000000000001</v>
      </c>
      <c r="C664" s="22">
        <f t="shared" si="41"/>
        <v>4.8768593992674897E-4</v>
      </c>
      <c r="D664" s="12">
        <f t="shared" si="42"/>
        <v>11.835770731707317</v>
      </c>
      <c r="E664" s="23">
        <f t="shared" si="43"/>
        <v>100048.78048780486</v>
      </c>
      <c r="F664" s="23">
        <f t="shared" si="44"/>
        <v>48.780487804862787</v>
      </c>
    </row>
    <row r="665" spans="1:6" x14ac:dyDescent="0.2">
      <c r="A665" s="11">
        <v>44571</v>
      </c>
      <c r="B665" s="12">
        <v>10.02</v>
      </c>
      <c r="C665" s="22">
        <f t="shared" si="41"/>
        <v>-2.3182295867625265E-2</v>
      </c>
      <c r="D665" s="12">
        <f t="shared" si="42"/>
        <v>11.558907849829351</v>
      </c>
      <c r="E665" s="23">
        <f t="shared" si="43"/>
        <v>97708.434909800082</v>
      </c>
      <c r="F665" s="23">
        <f t="shared" si="44"/>
        <v>-2291.5650901999179</v>
      </c>
    </row>
    <row r="666" spans="1:6" x14ac:dyDescent="0.2">
      <c r="A666" s="11">
        <v>44572</v>
      </c>
      <c r="B666" s="12">
        <v>10.025</v>
      </c>
      <c r="C666" s="22">
        <f t="shared" si="41"/>
        <v>4.9887753591421166E-4</v>
      </c>
      <c r="D666" s="12">
        <f t="shared" si="42"/>
        <v>11.835903193612776</v>
      </c>
      <c r="E666" s="23">
        <f t="shared" si="43"/>
        <v>100049.9001996008</v>
      </c>
      <c r="F666" s="23">
        <f t="shared" si="44"/>
        <v>49.900199600800988</v>
      </c>
    </row>
    <row r="667" spans="1:6" x14ac:dyDescent="0.2">
      <c r="A667" s="11">
        <v>44573</v>
      </c>
      <c r="B667" s="12">
        <v>9.99</v>
      </c>
      <c r="C667" s="22">
        <f t="shared" si="41"/>
        <v>-3.4973805321706925E-3</v>
      </c>
      <c r="D667" s="12">
        <f t="shared" si="42"/>
        <v>11.788698254364091</v>
      </c>
      <c r="E667" s="23">
        <f t="shared" si="43"/>
        <v>99650.872817955111</v>
      </c>
      <c r="F667" s="23">
        <f t="shared" si="44"/>
        <v>-349.1271820448892</v>
      </c>
    </row>
    <row r="668" spans="1:6" x14ac:dyDescent="0.2">
      <c r="A668" s="11">
        <v>44574</v>
      </c>
      <c r="B668" s="12">
        <v>10.01</v>
      </c>
      <c r="C668" s="22">
        <f t="shared" si="41"/>
        <v>2.0000006666670215E-3</v>
      </c>
      <c r="D668" s="12">
        <f t="shared" si="42"/>
        <v>11.853683683683684</v>
      </c>
      <c r="E668" s="23">
        <f t="shared" si="43"/>
        <v>100200.2002002002</v>
      </c>
      <c r="F668" s="23">
        <f t="shared" si="44"/>
        <v>200.20020020019729</v>
      </c>
    </row>
    <row r="669" spans="1:6" x14ac:dyDescent="0.2">
      <c r="A669" s="11">
        <v>44575</v>
      </c>
      <c r="B669" s="12">
        <v>9.9320000000000004</v>
      </c>
      <c r="C669" s="22">
        <f t="shared" si="41"/>
        <v>-7.8227256812089321E-3</v>
      </c>
      <c r="D669" s="12">
        <f t="shared" si="42"/>
        <v>11.737818181818183</v>
      </c>
      <c r="E669" s="23">
        <f t="shared" si="43"/>
        <v>99220.779220779223</v>
      </c>
      <c r="F669" s="23">
        <f t="shared" si="44"/>
        <v>-779.22077922077733</v>
      </c>
    </row>
    <row r="670" spans="1:6" x14ac:dyDescent="0.2">
      <c r="A670" s="11">
        <v>44578</v>
      </c>
      <c r="B670" s="12">
        <v>10.045</v>
      </c>
      <c r="C670" s="22">
        <f t="shared" si="41"/>
        <v>1.1313130620977458E-2</v>
      </c>
      <c r="D670" s="12">
        <f t="shared" si="42"/>
        <v>11.964594240837695</v>
      </c>
      <c r="E670" s="23">
        <f t="shared" si="43"/>
        <v>101137.73660894077</v>
      </c>
      <c r="F670" s="23">
        <f t="shared" si="44"/>
        <v>1137.7366089407733</v>
      </c>
    </row>
    <row r="671" spans="1:6" x14ac:dyDescent="0.2">
      <c r="A671" s="11">
        <v>44579</v>
      </c>
      <c r="B671" s="12">
        <v>9.9559999999999995</v>
      </c>
      <c r="C671" s="22">
        <f t="shared" si="41"/>
        <v>-8.8996137615521692E-3</v>
      </c>
      <c r="D671" s="12">
        <f t="shared" si="42"/>
        <v>11.725184668989547</v>
      </c>
      <c r="E671" s="23">
        <f t="shared" si="43"/>
        <v>99113.987058237923</v>
      </c>
      <c r="F671" s="23">
        <f t="shared" si="44"/>
        <v>-886.01294176207739</v>
      </c>
    </row>
    <row r="672" spans="1:6" x14ac:dyDescent="0.2">
      <c r="A672" s="11">
        <v>44580</v>
      </c>
      <c r="B672" s="12">
        <v>9.9960000000000004</v>
      </c>
      <c r="C672" s="22">
        <f t="shared" si="41"/>
        <v>4.0096284673605586E-3</v>
      </c>
      <c r="D672" s="12">
        <f t="shared" si="42"/>
        <v>11.877529128163923</v>
      </c>
      <c r="E672" s="23">
        <f t="shared" si="43"/>
        <v>100401.7677782242</v>
      </c>
      <c r="F672" s="23">
        <f t="shared" si="44"/>
        <v>401.76777822419535</v>
      </c>
    </row>
    <row r="673" spans="1:6" x14ac:dyDescent="0.2">
      <c r="A673" s="11">
        <v>44581</v>
      </c>
      <c r="B673" s="12">
        <v>10.220000000000001</v>
      </c>
      <c r="C673" s="22">
        <f t="shared" si="41"/>
        <v>2.2161571802852349E-2</v>
      </c>
      <c r="D673" s="12">
        <f t="shared" si="42"/>
        <v>12.095098039215685</v>
      </c>
      <c r="E673" s="23">
        <f t="shared" si="43"/>
        <v>102240.8963585434</v>
      </c>
      <c r="F673" s="23">
        <f t="shared" si="44"/>
        <v>2240.8963585433958</v>
      </c>
    </row>
    <row r="674" spans="1:6" x14ac:dyDescent="0.2">
      <c r="A674" s="11">
        <v>44582</v>
      </c>
      <c r="B674" s="12">
        <v>10.145</v>
      </c>
      <c r="C674" s="22">
        <f t="shared" si="41"/>
        <v>-7.3656114977804351E-3</v>
      </c>
      <c r="D674" s="12">
        <f t="shared" si="42"/>
        <v>11.743184931506848</v>
      </c>
      <c r="E674" s="23">
        <f t="shared" si="43"/>
        <v>99266.144814090003</v>
      </c>
      <c r="F674" s="23">
        <f t="shared" si="44"/>
        <v>-733.85518590999709</v>
      </c>
    </row>
    <row r="675" spans="1:6" x14ac:dyDescent="0.2">
      <c r="A675" s="11">
        <v>44585</v>
      </c>
      <c r="B675" s="12">
        <v>9.9700000000000006</v>
      </c>
      <c r="C675" s="22">
        <f t="shared" si="41"/>
        <v>-1.7400389304031007E-2</v>
      </c>
      <c r="D675" s="12">
        <f t="shared" si="42"/>
        <v>11.62593395761459</v>
      </c>
      <c r="E675" s="23">
        <f t="shared" si="43"/>
        <v>98275.01232134056</v>
      </c>
      <c r="F675" s="23">
        <f t="shared" si="44"/>
        <v>-1724.9876786594396</v>
      </c>
    </row>
    <row r="676" spans="1:6" x14ac:dyDescent="0.2">
      <c r="A676" s="11">
        <v>44586</v>
      </c>
      <c r="B676" s="12">
        <v>9.91</v>
      </c>
      <c r="C676" s="22">
        <f t="shared" si="41"/>
        <v>-6.0362356318503412E-3</v>
      </c>
      <c r="D676" s="12">
        <f t="shared" si="42"/>
        <v>11.758806419257773</v>
      </c>
      <c r="E676" s="23">
        <f t="shared" si="43"/>
        <v>99398.194583751247</v>
      </c>
      <c r="F676" s="23">
        <f t="shared" si="44"/>
        <v>-601.80541624875332</v>
      </c>
    </row>
    <row r="677" spans="1:6" x14ac:dyDescent="0.2">
      <c r="A677" s="11">
        <v>44587</v>
      </c>
      <c r="B677" s="12">
        <v>10</v>
      </c>
      <c r="C677" s="22">
        <f t="shared" si="41"/>
        <v>9.0407446521490239E-3</v>
      </c>
      <c r="D677" s="12">
        <f t="shared" si="42"/>
        <v>11.937436932391524</v>
      </c>
      <c r="E677" s="23">
        <f t="shared" si="43"/>
        <v>100908.17356205852</v>
      </c>
      <c r="F677" s="23">
        <f t="shared" si="44"/>
        <v>908.17356205852411</v>
      </c>
    </row>
    <row r="678" spans="1:6" x14ac:dyDescent="0.2">
      <c r="A678" s="11">
        <v>44588</v>
      </c>
      <c r="B678" s="12">
        <v>10.195</v>
      </c>
      <c r="C678" s="22">
        <f t="shared" si="41"/>
        <v>1.9312311032372884E-2</v>
      </c>
      <c r="D678" s="12">
        <f t="shared" si="42"/>
        <v>12.060685000000001</v>
      </c>
      <c r="E678" s="23">
        <f t="shared" si="43"/>
        <v>101950</v>
      </c>
      <c r="F678" s="23">
        <f t="shared" si="44"/>
        <v>1950</v>
      </c>
    </row>
    <row r="679" spans="1:6" x14ac:dyDescent="0.2">
      <c r="A679" s="11">
        <v>44589</v>
      </c>
      <c r="B679" s="12">
        <v>10.119999999999999</v>
      </c>
      <c r="C679" s="22">
        <f t="shared" si="41"/>
        <v>-7.3837401670990852E-3</v>
      </c>
      <c r="D679" s="12">
        <f t="shared" si="42"/>
        <v>11.742972045120156</v>
      </c>
      <c r="E679" s="23">
        <f t="shared" si="43"/>
        <v>99264.345267287878</v>
      </c>
      <c r="F679" s="23">
        <f t="shared" si="44"/>
        <v>-735.6547327121225</v>
      </c>
    </row>
    <row r="680" spans="1:6" x14ac:dyDescent="0.2">
      <c r="A680" s="11">
        <v>44592</v>
      </c>
      <c r="B680" s="12">
        <v>10.16</v>
      </c>
      <c r="C680" s="22">
        <f t="shared" si="41"/>
        <v>3.9447782910165463E-3</v>
      </c>
      <c r="D680" s="12">
        <f t="shared" si="42"/>
        <v>11.876758893280634</v>
      </c>
      <c r="E680" s="23">
        <f t="shared" si="43"/>
        <v>100395.25691699605</v>
      </c>
      <c r="F680" s="23">
        <f t="shared" si="44"/>
        <v>395.25691699604795</v>
      </c>
    </row>
    <row r="681" spans="1:6" x14ac:dyDescent="0.2">
      <c r="A681" s="11">
        <v>44593</v>
      </c>
      <c r="B681" s="12">
        <v>10.210000000000001</v>
      </c>
      <c r="C681" s="22">
        <f t="shared" si="41"/>
        <v>4.9091900262383456E-3</v>
      </c>
      <c r="D681" s="12">
        <f t="shared" si="42"/>
        <v>11.888218503937008</v>
      </c>
      <c r="E681" s="23">
        <f t="shared" si="43"/>
        <v>100492.12598425196</v>
      </c>
      <c r="F681" s="23">
        <f t="shared" si="44"/>
        <v>492.12598425196484</v>
      </c>
    </row>
    <row r="682" spans="1:6" x14ac:dyDescent="0.2">
      <c r="A682" s="11">
        <v>44594</v>
      </c>
      <c r="B682" s="12">
        <v>10.145</v>
      </c>
      <c r="C682" s="22">
        <f t="shared" si="41"/>
        <v>-6.3866588987961919E-3</v>
      </c>
      <c r="D682" s="12">
        <f t="shared" si="42"/>
        <v>11.754686581782565</v>
      </c>
      <c r="E682" s="23">
        <f t="shared" si="43"/>
        <v>99363.369245837399</v>
      </c>
      <c r="F682" s="23">
        <f t="shared" si="44"/>
        <v>-636.63075416260108</v>
      </c>
    </row>
    <row r="683" spans="1:6" x14ac:dyDescent="0.2">
      <c r="A683" s="11">
        <v>44595</v>
      </c>
      <c r="B683" s="16">
        <v>9.9019999999999992</v>
      </c>
      <c r="C683" s="22">
        <f t="shared" si="41"/>
        <v>-2.4244216338546818E-2</v>
      </c>
      <c r="D683" s="12">
        <f t="shared" si="42"/>
        <v>11.54663972400197</v>
      </c>
      <c r="E683" s="23">
        <f t="shared" si="43"/>
        <v>97604.731394775736</v>
      </c>
      <c r="F683" s="23">
        <f t="shared" si="44"/>
        <v>-2395.2686052242643</v>
      </c>
    </row>
    <row r="684" spans="1:6" x14ac:dyDescent="0.2">
      <c r="A684" s="11">
        <v>44596</v>
      </c>
      <c r="B684" s="16">
        <v>9.6999999999999993</v>
      </c>
      <c r="C684" s="22">
        <f t="shared" si="41"/>
        <v>-2.0610871429894217E-2</v>
      </c>
      <c r="D684" s="12">
        <f t="shared" si="42"/>
        <v>11.588668955766511</v>
      </c>
      <c r="E684" s="23">
        <f t="shared" si="43"/>
        <v>97960.00807917591</v>
      </c>
      <c r="F684" s="23">
        <f t="shared" si="44"/>
        <v>-2039.9919208240899</v>
      </c>
    </row>
    <row r="685" spans="1:6" x14ac:dyDescent="0.2">
      <c r="A685" s="11">
        <v>44599</v>
      </c>
      <c r="B685" s="16">
        <v>9.4979999999999993</v>
      </c>
      <c r="C685" s="22">
        <f t="shared" si="41"/>
        <v>-2.1044635382407011E-2</v>
      </c>
      <c r="D685" s="12">
        <f t="shared" si="42"/>
        <v>11.583643298969072</v>
      </c>
      <c r="E685" s="23">
        <f t="shared" si="43"/>
        <v>97917.52577319587</v>
      </c>
      <c r="F685" s="23">
        <f t="shared" si="44"/>
        <v>-2082.47422680413</v>
      </c>
    </row>
    <row r="686" spans="1:6" x14ac:dyDescent="0.2">
      <c r="A686" s="11">
        <v>44600</v>
      </c>
      <c r="B686" s="16">
        <v>9.3940000000000001</v>
      </c>
      <c r="C686" s="22">
        <f t="shared" si="41"/>
        <v>-1.1010062522126664E-2</v>
      </c>
      <c r="D686" s="12">
        <f t="shared" si="42"/>
        <v>11.700465361128659</v>
      </c>
      <c r="E686" s="23">
        <f t="shared" si="43"/>
        <v>98905.032638450197</v>
      </c>
      <c r="F686" s="23">
        <f t="shared" si="44"/>
        <v>-1094.9673615498032</v>
      </c>
    </row>
    <row r="687" spans="1:6" x14ac:dyDescent="0.2">
      <c r="A687" s="11">
        <v>44601</v>
      </c>
      <c r="B687" s="16">
        <v>9.5579999999999998</v>
      </c>
      <c r="C687" s="22">
        <f t="shared" si="41"/>
        <v>1.7307312551163037E-2</v>
      </c>
      <c r="D687" s="12">
        <f t="shared" si="42"/>
        <v>12.036527570789865</v>
      </c>
      <c r="E687" s="23">
        <f t="shared" si="43"/>
        <v>101745.79518841812</v>
      </c>
      <c r="F687" s="23">
        <f t="shared" si="44"/>
        <v>1745.7951884181239</v>
      </c>
    </row>
    <row r="688" spans="1:6" x14ac:dyDescent="0.2">
      <c r="A688" s="11">
        <v>44602</v>
      </c>
      <c r="B688" s="16">
        <v>9.5519999999999996</v>
      </c>
      <c r="C688" s="22">
        <f t="shared" si="41"/>
        <v>-6.2794350572020774E-4</v>
      </c>
      <c r="D688" s="12">
        <f t="shared" si="42"/>
        <v>11.822573760200878</v>
      </c>
      <c r="E688" s="23">
        <f t="shared" si="43"/>
        <v>99937.225360954166</v>
      </c>
      <c r="F688" s="23">
        <f t="shared" si="44"/>
        <v>-62.774639045834192</v>
      </c>
    </row>
    <row r="689" spans="1:6" x14ac:dyDescent="0.2">
      <c r="A689" s="11">
        <v>44603</v>
      </c>
      <c r="B689" s="19">
        <v>9.4440000000000008</v>
      </c>
      <c r="C689" s="22">
        <f t="shared" si="41"/>
        <v>-1.1370937426979696E-2</v>
      </c>
      <c r="D689" s="12">
        <f t="shared" si="42"/>
        <v>11.696243718592966</v>
      </c>
      <c r="E689" s="23">
        <f t="shared" si="43"/>
        <v>98869.346733668339</v>
      </c>
      <c r="F689" s="23">
        <f t="shared" si="44"/>
        <v>-1130.6532663316611</v>
      </c>
    </row>
    <row r="690" spans="1:6" x14ac:dyDescent="0.2">
      <c r="A690" s="11">
        <v>44606</v>
      </c>
      <c r="B690" s="19">
        <v>9.1440000000000001</v>
      </c>
      <c r="C690" s="22">
        <f t="shared" si="41"/>
        <v>-3.2281692730757032E-2</v>
      </c>
      <c r="D690" s="12">
        <f t="shared" si="42"/>
        <v>11.45420584498094</v>
      </c>
      <c r="E690" s="23">
        <f t="shared" si="43"/>
        <v>96823.379923761109</v>
      </c>
      <c r="F690" s="23">
        <f t="shared" si="44"/>
        <v>-3176.6200762388908</v>
      </c>
    </row>
    <row r="691" spans="1:6" x14ac:dyDescent="0.2">
      <c r="A691" s="11">
        <v>44607</v>
      </c>
      <c r="B691" s="19">
        <v>9.4019999999999992</v>
      </c>
      <c r="C691" s="22">
        <f t="shared" si="41"/>
        <v>2.7824506109429051E-2</v>
      </c>
      <c r="D691" s="12">
        <f t="shared" si="42"/>
        <v>12.163786089238842</v>
      </c>
      <c r="E691" s="23">
        <f t="shared" si="43"/>
        <v>102821.52230971125</v>
      </c>
      <c r="F691" s="23">
        <f t="shared" si="44"/>
        <v>2821.5223097112466</v>
      </c>
    </row>
    <row r="692" spans="1:6" x14ac:dyDescent="0.2">
      <c r="A692" s="11">
        <v>44608</v>
      </c>
      <c r="B692" s="19">
        <v>9.4139999999999997</v>
      </c>
      <c r="C692" s="22">
        <f t="shared" si="41"/>
        <v>1.2755103770118134E-3</v>
      </c>
      <c r="D692" s="12">
        <f t="shared" si="42"/>
        <v>11.845098915124442</v>
      </c>
      <c r="E692" s="23">
        <f t="shared" si="43"/>
        <v>100127.63241863433</v>
      </c>
      <c r="F692" s="23">
        <f t="shared" si="44"/>
        <v>127.63241863432631</v>
      </c>
    </row>
    <row r="693" spans="1:6" x14ac:dyDescent="0.2">
      <c r="A693" s="11">
        <v>44609</v>
      </c>
      <c r="B693" s="19">
        <v>9.4079999999999995</v>
      </c>
      <c r="C693" s="22">
        <f t="shared" si="41"/>
        <v>-6.3755182267942923E-4</v>
      </c>
      <c r="D693" s="12">
        <f t="shared" si="42"/>
        <v>11.822460165710645</v>
      </c>
      <c r="E693" s="23">
        <f t="shared" si="43"/>
        <v>99936.265137029957</v>
      </c>
      <c r="F693" s="23">
        <f t="shared" si="44"/>
        <v>-63.734862970042741</v>
      </c>
    </row>
    <row r="694" spans="1:6" x14ac:dyDescent="0.2">
      <c r="A694" s="11">
        <v>44610</v>
      </c>
      <c r="B694" s="19">
        <v>9.2899999999999991</v>
      </c>
      <c r="C694" s="22">
        <f t="shared" si="41"/>
        <v>-1.2621838330523992E-2</v>
      </c>
      <c r="D694" s="12">
        <f t="shared" si="42"/>
        <v>11.681622023809524</v>
      </c>
      <c r="E694" s="23">
        <f t="shared" si="43"/>
        <v>98745.748299319719</v>
      </c>
      <c r="F694" s="23">
        <f t="shared" si="44"/>
        <v>-1254.2517006802809</v>
      </c>
    </row>
    <row r="695" spans="1:6" x14ac:dyDescent="0.2">
      <c r="A695" s="11">
        <v>44613</v>
      </c>
      <c r="B695" s="19">
        <v>9.1199999999999992</v>
      </c>
      <c r="C695" s="22">
        <f t="shared" si="41"/>
        <v>-1.8468748739507119E-2</v>
      </c>
      <c r="D695" s="12">
        <f t="shared" si="42"/>
        <v>11.613519913885899</v>
      </c>
      <c r="E695" s="23">
        <f t="shared" si="43"/>
        <v>98170.075349838531</v>
      </c>
      <c r="F695" s="23">
        <f t="shared" si="44"/>
        <v>-1829.9246501614689</v>
      </c>
    </row>
    <row r="696" spans="1:6" x14ac:dyDescent="0.2">
      <c r="A696" s="11">
        <v>44614</v>
      </c>
      <c r="B696" s="19">
        <v>9.2240000000000002</v>
      </c>
      <c r="C696" s="22">
        <f t="shared" si="41"/>
        <v>1.1338978880518026E-2</v>
      </c>
      <c r="D696" s="12">
        <f t="shared" si="42"/>
        <v>11.964903508771931</v>
      </c>
      <c r="E696" s="23">
        <f t="shared" si="43"/>
        <v>101140.35087719298</v>
      </c>
      <c r="F696" s="23">
        <f t="shared" si="44"/>
        <v>1140.3508771929774</v>
      </c>
    </row>
    <row r="697" spans="1:6" x14ac:dyDescent="0.2">
      <c r="A697" s="11">
        <v>44615</v>
      </c>
      <c r="B697" s="19">
        <v>9.3439999999999994</v>
      </c>
      <c r="C697" s="22">
        <f t="shared" si="41"/>
        <v>1.292564311911323E-2</v>
      </c>
      <c r="D697" s="12">
        <f t="shared" si="42"/>
        <v>11.983902862098871</v>
      </c>
      <c r="E697" s="23">
        <f t="shared" si="43"/>
        <v>101300.95403295748</v>
      </c>
      <c r="F697" s="23">
        <f t="shared" si="44"/>
        <v>1300.9540329574811</v>
      </c>
    </row>
    <row r="698" spans="1:6" x14ac:dyDescent="0.2">
      <c r="A698" s="11">
        <v>44616</v>
      </c>
      <c r="B698" s="19">
        <v>9.4320000000000004</v>
      </c>
      <c r="C698" s="22">
        <f t="shared" si="41"/>
        <v>9.373737149198735E-3</v>
      </c>
      <c r="D698" s="12">
        <f t="shared" si="42"/>
        <v>11.941412671232879</v>
      </c>
      <c r="E698" s="23">
        <f t="shared" si="43"/>
        <v>100941.78082191781</v>
      </c>
      <c r="F698" s="23">
        <f t="shared" si="44"/>
        <v>941.78082191781141</v>
      </c>
    </row>
    <row r="699" spans="1:6" x14ac:dyDescent="0.2">
      <c r="A699" s="11">
        <v>44617</v>
      </c>
      <c r="B699" s="19">
        <v>9.9239999999999995</v>
      </c>
      <c r="C699" s="22">
        <f t="shared" si="41"/>
        <v>5.0847902594484767E-2</v>
      </c>
      <c r="D699" s="12">
        <f t="shared" si="42"/>
        <v>12.447086513994911</v>
      </c>
      <c r="E699" s="23">
        <f t="shared" si="43"/>
        <v>105216.28498727735</v>
      </c>
      <c r="F699" s="23">
        <f t="shared" si="44"/>
        <v>5216.2849872773513</v>
      </c>
    </row>
    <row r="700" spans="1:6" x14ac:dyDescent="0.2">
      <c r="A700" s="11">
        <v>44620</v>
      </c>
      <c r="B700" s="19">
        <v>10.18</v>
      </c>
      <c r="C700" s="22">
        <f t="shared" si="41"/>
        <v>2.5468945292822134E-2</v>
      </c>
      <c r="D700" s="12">
        <f t="shared" si="42"/>
        <v>12.135167271261588</v>
      </c>
      <c r="E700" s="23">
        <f t="shared" si="43"/>
        <v>102579.60499798467</v>
      </c>
      <c r="F700" s="23">
        <f t="shared" si="44"/>
        <v>2579.6049979846721</v>
      </c>
    </row>
    <row r="701" spans="1:6" x14ac:dyDescent="0.2">
      <c r="A701" s="11">
        <v>44621</v>
      </c>
      <c r="B701" s="19">
        <v>9.5519999999999996</v>
      </c>
      <c r="C701" s="22">
        <f t="shared" si="41"/>
        <v>-6.367445447213041E-2</v>
      </c>
      <c r="D701" s="12">
        <f t="shared" si="42"/>
        <v>11.100212180746562</v>
      </c>
      <c r="E701" s="23">
        <f t="shared" si="43"/>
        <v>93831.041257367382</v>
      </c>
      <c r="F701" s="23">
        <f t="shared" si="44"/>
        <v>-6168.9587426326179</v>
      </c>
    </row>
    <row r="702" spans="1:6" x14ac:dyDescent="0.2">
      <c r="A702" s="11">
        <v>44622</v>
      </c>
      <c r="B702" s="19">
        <v>9.5760000000000005</v>
      </c>
      <c r="C702" s="22">
        <f t="shared" si="41"/>
        <v>2.5094116054259286E-3</v>
      </c>
      <c r="D702" s="12">
        <f t="shared" si="42"/>
        <v>11.859723618090454</v>
      </c>
      <c r="E702" s="23">
        <f t="shared" si="43"/>
        <v>100251.25628140704</v>
      </c>
      <c r="F702" s="23">
        <f t="shared" si="44"/>
        <v>251.25628140704066</v>
      </c>
    </row>
    <row r="703" spans="1:6" x14ac:dyDescent="0.2">
      <c r="A703" s="11">
        <v>44623</v>
      </c>
      <c r="B703" s="19">
        <v>9.0660000000000007</v>
      </c>
      <c r="C703" s="22">
        <f t="shared" si="41"/>
        <v>-5.4728815737014429E-2</v>
      </c>
      <c r="D703" s="12">
        <f t="shared" si="42"/>
        <v>11.199956140350878</v>
      </c>
      <c r="E703" s="23">
        <f t="shared" si="43"/>
        <v>94674.185463659145</v>
      </c>
      <c r="F703" s="23">
        <f t="shared" si="44"/>
        <v>-5325.8145363408548</v>
      </c>
    </row>
    <row r="704" spans="1:6" x14ac:dyDescent="0.2">
      <c r="A704" s="11">
        <v>44624</v>
      </c>
      <c r="B704" s="19">
        <v>8.9600000000000009</v>
      </c>
      <c r="C704" s="22">
        <f t="shared" si="41"/>
        <v>-1.1760925531818435E-2</v>
      </c>
      <c r="D704" s="12">
        <f t="shared" si="42"/>
        <v>11.691683212000882</v>
      </c>
      <c r="E704" s="23">
        <f t="shared" si="43"/>
        <v>98830.796382086904</v>
      </c>
      <c r="F704" s="23">
        <f t="shared" si="44"/>
        <v>-1169.2036179130955</v>
      </c>
    </row>
    <row r="705" spans="1:6" x14ac:dyDescent="0.2">
      <c r="A705" s="11">
        <v>44627</v>
      </c>
      <c r="B705" s="19">
        <v>9.19</v>
      </c>
      <c r="C705" s="22">
        <f t="shared" si="41"/>
        <v>2.5345709380756518E-2</v>
      </c>
      <c r="D705" s="12">
        <f t="shared" si="42"/>
        <v>12.133671874999999</v>
      </c>
      <c r="E705" s="23">
        <f t="shared" si="43"/>
        <v>102566.96428571428</v>
      </c>
      <c r="F705" s="23">
        <f t="shared" si="44"/>
        <v>2566.9642857142753</v>
      </c>
    </row>
    <row r="706" spans="1:6" x14ac:dyDescent="0.2">
      <c r="A706" s="11">
        <v>44628</v>
      </c>
      <c r="B706" s="19">
        <v>9.44</v>
      </c>
      <c r="C706" s="22">
        <f t="shared" si="41"/>
        <v>2.6840043789813677E-2</v>
      </c>
      <c r="D706" s="12">
        <f t="shared" si="42"/>
        <v>12.151817192600653</v>
      </c>
      <c r="E706" s="23">
        <f t="shared" si="43"/>
        <v>102720.34820457018</v>
      </c>
      <c r="F706" s="23">
        <f t="shared" si="44"/>
        <v>2720.3482045701821</v>
      </c>
    </row>
    <row r="707" spans="1:6" x14ac:dyDescent="0.2">
      <c r="A707" s="11">
        <v>44629</v>
      </c>
      <c r="B707" s="19">
        <v>9.8000000000000007</v>
      </c>
      <c r="C707" s="22">
        <f t="shared" si="41"/>
        <v>3.742640551911703E-2</v>
      </c>
      <c r="D707" s="12">
        <f t="shared" si="42"/>
        <v>12.281144067796612</v>
      </c>
      <c r="E707" s="23">
        <f t="shared" si="43"/>
        <v>103813.55932203391</v>
      </c>
      <c r="F707" s="23">
        <f t="shared" si="44"/>
        <v>3813.5593220339069</v>
      </c>
    </row>
    <row r="708" spans="1:6" x14ac:dyDescent="0.2">
      <c r="A708" s="11">
        <v>44630</v>
      </c>
      <c r="B708" s="19">
        <v>9.67</v>
      </c>
      <c r="C708" s="22">
        <f t="shared" si="41"/>
        <v>-1.3354076211323326E-2</v>
      </c>
      <c r="D708" s="12">
        <f t="shared" si="42"/>
        <v>11.673071428571427</v>
      </c>
      <c r="E708" s="23">
        <f t="shared" si="43"/>
        <v>98673.469387755089</v>
      </c>
      <c r="F708" s="23">
        <f t="shared" si="44"/>
        <v>-1326.530612244911</v>
      </c>
    </row>
    <row r="709" spans="1:6" x14ac:dyDescent="0.2">
      <c r="A709" s="11">
        <v>44631</v>
      </c>
      <c r="B709" s="19">
        <v>9.8239999999999998</v>
      </c>
      <c r="C709" s="22">
        <f t="shared" si="41"/>
        <v>1.5800061939583623E-2</v>
      </c>
      <c r="D709" s="12">
        <f t="shared" si="42"/>
        <v>12.018399172699068</v>
      </c>
      <c r="E709" s="23">
        <f t="shared" si="43"/>
        <v>101592.55429162356</v>
      </c>
      <c r="F709" s="23">
        <f t="shared" si="44"/>
        <v>1592.5542916235572</v>
      </c>
    </row>
    <row r="710" spans="1:6" x14ac:dyDescent="0.2">
      <c r="A710" s="11">
        <v>44634</v>
      </c>
      <c r="B710" s="14">
        <v>9.86</v>
      </c>
      <c r="C710" s="22">
        <f t="shared" si="41"/>
        <v>3.657797209757457E-3</v>
      </c>
      <c r="D710" s="12">
        <f t="shared" si="42"/>
        <v>11.873350977198697</v>
      </c>
      <c r="E710" s="23">
        <f t="shared" si="43"/>
        <v>100366.44951140064</v>
      </c>
      <c r="F710" s="23">
        <f t="shared" si="44"/>
        <v>366.44951140064222</v>
      </c>
    </row>
    <row r="711" spans="1:6" x14ac:dyDescent="0.2">
      <c r="A711" s="11">
        <v>44635</v>
      </c>
      <c r="B711" s="14">
        <v>9.85</v>
      </c>
      <c r="C711" s="22">
        <f t="shared" ref="C711:C774" si="45">LN(B711/B710)</f>
        <v>-1.0147134305464591E-3</v>
      </c>
      <c r="D711" s="12">
        <f t="shared" ref="D711:D774" si="46">$B$4*EXP(C711)</f>
        <v>11.818002028397567</v>
      </c>
      <c r="E711" s="23">
        <f t="shared" ref="E711:E774" si="47">D711*$B$3</f>
        <v>99898.580121703853</v>
      </c>
      <c r="F711" s="23">
        <f t="shared" ref="F711:F774" si="48">E711-$B$2</f>
        <v>-101.41987829614663</v>
      </c>
    </row>
    <row r="712" spans="1:6" x14ac:dyDescent="0.2">
      <c r="A712" s="11">
        <v>44636</v>
      </c>
      <c r="B712" s="14">
        <v>9.7739999999999991</v>
      </c>
      <c r="C712" s="22">
        <f t="shared" si="45"/>
        <v>-7.7456563360344538E-3</v>
      </c>
      <c r="D712" s="12">
        <f t="shared" si="46"/>
        <v>11.738722842639595</v>
      </c>
      <c r="E712" s="23">
        <f t="shared" si="47"/>
        <v>99228.426395939081</v>
      </c>
      <c r="F712" s="23">
        <f t="shared" si="48"/>
        <v>-771.57360406091902</v>
      </c>
    </row>
    <row r="713" spans="1:6" x14ac:dyDescent="0.2">
      <c r="A713" s="11">
        <v>44637</v>
      </c>
      <c r="B713" s="14">
        <v>9.8059999999999992</v>
      </c>
      <c r="C713" s="22">
        <f t="shared" si="45"/>
        <v>3.2686443810783484E-3</v>
      </c>
      <c r="D713" s="12">
        <f t="shared" si="46"/>
        <v>11.868731328013094</v>
      </c>
      <c r="E713" s="23">
        <f t="shared" si="47"/>
        <v>100327.39922242683</v>
      </c>
      <c r="F713" s="23">
        <f t="shared" si="48"/>
        <v>327.39922242682951</v>
      </c>
    </row>
    <row r="714" spans="1:6" x14ac:dyDescent="0.2">
      <c r="A714" s="11">
        <v>44638</v>
      </c>
      <c r="B714" s="14">
        <v>9.75</v>
      </c>
      <c r="C714" s="22">
        <f t="shared" si="45"/>
        <v>-5.72715821928565E-3</v>
      </c>
      <c r="D714" s="12">
        <f t="shared" si="46"/>
        <v>11.762441362431165</v>
      </c>
      <c r="E714" s="23">
        <f t="shared" si="47"/>
        <v>99428.921068733427</v>
      </c>
      <c r="F714" s="23">
        <f t="shared" si="48"/>
        <v>-571.07893126657291</v>
      </c>
    </row>
    <row r="715" spans="1:6" x14ac:dyDescent="0.2">
      <c r="A715" s="11">
        <v>44641</v>
      </c>
      <c r="B715" s="14">
        <v>9.7560000000000002</v>
      </c>
      <c r="C715" s="22">
        <f t="shared" si="45"/>
        <v>6.1519534391810983E-4</v>
      </c>
      <c r="D715" s="12">
        <f t="shared" si="46"/>
        <v>11.837280000000002</v>
      </c>
      <c r="E715" s="23">
        <f t="shared" si="47"/>
        <v>100061.53846153847</v>
      </c>
      <c r="F715" s="23">
        <f t="shared" si="48"/>
        <v>61.538461538468255</v>
      </c>
    </row>
    <row r="716" spans="1:6" x14ac:dyDescent="0.2">
      <c r="A716" s="11">
        <v>44642</v>
      </c>
      <c r="B716" s="14">
        <v>9.8219999999999992</v>
      </c>
      <c r="C716" s="22">
        <f t="shared" si="45"/>
        <v>6.742287263378801E-3</v>
      </c>
      <c r="D716" s="12">
        <f t="shared" si="46"/>
        <v>11.9100307503075</v>
      </c>
      <c r="E716" s="23">
        <f t="shared" si="47"/>
        <v>100676.50676506762</v>
      </c>
      <c r="F716" s="23">
        <f t="shared" si="48"/>
        <v>676.50676506762102</v>
      </c>
    </row>
    <row r="717" spans="1:6" x14ac:dyDescent="0.2">
      <c r="A717" s="11">
        <v>44643</v>
      </c>
      <c r="B717" s="14">
        <v>9.484</v>
      </c>
      <c r="C717" s="22">
        <f t="shared" si="45"/>
        <v>-3.5018599413893778E-2</v>
      </c>
      <c r="D717" s="12">
        <f t="shared" si="46"/>
        <v>11.422899613113419</v>
      </c>
      <c r="E717" s="23">
        <f t="shared" si="47"/>
        <v>96558.745672979014</v>
      </c>
      <c r="F717" s="23">
        <f t="shared" si="48"/>
        <v>-3441.2543270209862</v>
      </c>
    </row>
    <row r="718" spans="1:6" x14ac:dyDescent="0.2">
      <c r="A718" s="11">
        <v>44644</v>
      </c>
      <c r="B718" s="14">
        <v>9.5440000000000005</v>
      </c>
      <c r="C718" s="22">
        <f t="shared" si="45"/>
        <v>6.3065165924560554E-3</v>
      </c>
      <c r="D718" s="12">
        <f t="shared" si="46"/>
        <v>11.904841838886547</v>
      </c>
      <c r="E718" s="23">
        <f t="shared" si="47"/>
        <v>100632.64445381696</v>
      </c>
      <c r="F718" s="23">
        <f t="shared" si="48"/>
        <v>632.64445381695987</v>
      </c>
    </row>
    <row r="719" spans="1:6" x14ac:dyDescent="0.2">
      <c r="A719" s="11">
        <v>44645</v>
      </c>
      <c r="B719" s="14">
        <v>9.5359999999999996</v>
      </c>
      <c r="C719" s="22">
        <f t="shared" si="45"/>
        <v>-8.3857447262113854E-4</v>
      </c>
      <c r="D719" s="12">
        <f t="shared" si="46"/>
        <v>11.820083822296731</v>
      </c>
      <c r="E719" s="23">
        <f t="shared" si="47"/>
        <v>99916.177703269059</v>
      </c>
      <c r="F719" s="23">
        <f t="shared" si="48"/>
        <v>-83.822296730941162</v>
      </c>
    </row>
    <row r="720" spans="1:6" x14ac:dyDescent="0.2">
      <c r="A720" s="11">
        <v>44648</v>
      </c>
      <c r="B720" s="14">
        <v>9.7520000000000007</v>
      </c>
      <c r="C720" s="22">
        <f t="shared" si="45"/>
        <v>2.2398281855976466E-2</v>
      </c>
      <c r="D720" s="12">
        <f t="shared" si="46"/>
        <v>12.097961409395973</v>
      </c>
      <c r="E720" s="23">
        <f t="shared" si="47"/>
        <v>102265.10067114093</v>
      </c>
      <c r="F720" s="23">
        <f t="shared" si="48"/>
        <v>2265.1006711409282</v>
      </c>
    </row>
    <row r="721" spans="1:6" x14ac:dyDescent="0.2">
      <c r="A721" s="11">
        <v>44649</v>
      </c>
      <c r="B721" s="14">
        <v>9.9819999999999993</v>
      </c>
      <c r="C721" s="22">
        <f t="shared" si="45"/>
        <v>2.3311078868446931E-2</v>
      </c>
      <c r="D721" s="12">
        <f t="shared" si="46"/>
        <v>12.109009433962262</v>
      </c>
      <c r="E721" s="23">
        <f t="shared" si="47"/>
        <v>102358.49056603771</v>
      </c>
      <c r="F721" s="23">
        <f t="shared" si="48"/>
        <v>2358.4905660377117</v>
      </c>
    </row>
    <row r="722" spans="1:6" x14ac:dyDescent="0.2">
      <c r="A722" s="11">
        <v>44650</v>
      </c>
      <c r="B722" s="14">
        <v>9.9380000000000006</v>
      </c>
      <c r="C722" s="22">
        <f t="shared" si="45"/>
        <v>-4.4176778672885293E-3</v>
      </c>
      <c r="D722" s="12">
        <f t="shared" si="46"/>
        <v>11.777854137447408</v>
      </c>
      <c r="E722" s="23">
        <f t="shared" si="47"/>
        <v>99559.206571829302</v>
      </c>
      <c r="F722" s="23">
        <f t="shared" si="48"/>
        <v>-440.79342817069846</v>
      </c>
    </row>
    <row r="723" spans="1:6" x14ac:dyDescent="0.2">
      <c r="A723" s="11">
        <v>44651</v>
      </c>
      <c r="B723" s="14">
        <v>9.92</v>
      </c>
      <c r="C723" s="22">
        <f t="shared" si="45"/>
        <v>-1.8128718833474303E-3</v>
      </c>
      <c r="D723" s="12">
        <f t="shared" si="46"/>
        <v>11.808573153552022</v>
      </c>
      <c r="E723" s="23">
        <f t="shared" si="47"/>
        <v>99818.877037633312</v>
      </c>
      <c r="F723" s="23">
        <f t="shared" si="48"/>
        <v>-181.12296236668772</v>
      </c>
    </row>
    <row r="724" spans="1:6" x14ac:dyDescent="0.2">
      <c r="A724" s="11">
        <v>44652</v>
      </c>
      <c r="B724" s="14">
        <v>9.9139999999999997</v>
      </c>
      <c r="C724" s="22">
        <f t="shared" si="45"/>
        <v>-6.0502169839928173E-4</v>
      </c>
      <c r="D724" s="12">
        <f t="shared" si="46"/>
        <v>11.822844758064516</v>
      </c>
      <c r="E724" s="23">
        <f t="shared" si="47"/>
        <v>99939.516129032243</v>
      </c>
      <c r="F724" s="23">
        <f t="shared" si="48"/>
        <v>-60.483870967756957</v>
      </c>
    </row>
    <row r="725" spans="1:6" x14ac:dyDescent="0.2">
      <c r="A725" s="11">
        <v>44655</v>
      </c>
      <c r="B725" s="14">
        <v>10.029999999999999</v>
      </c>
      <c r="C725" s="22">
        <f t="shared" si="45"/>
        <v>1.1632702375462043E-2</v>
      </c>
      <c r="D725" s="12">
        <f t="shared" si="46"/>
        <v>11.968418398224733</v>
      </c>
      <c r="E725" s="23">
        <f t="shared" si="47"/>
        <v>101170.06253782529</v>
      </c>
      <c r="F725" s="23">
        <f t="shared" si="48"/>
        <v>1170.062537825288</v>
      </c>
    </row>
    <row r="726" spans="1:6" x14ac:dyDescent="0.2">
      <c r="A726" s="11">
        <v>44656</v>
      </c>
      <c r="B726" s="12">
        <v>10.484999999999999</v>
      </c>
      <c r="C726" s="22">
        <f t="shared" si="45"/>
        <v>4.436506238003908E-2</v>
      </c>
      <c r="D726" s="12">
        <f t="shared" si="46"/>
        <v>12.366655034895313</v>
      </c>
      <c r="E726" s="23">
        <f t="shared" si="47"/>
        <v>104536.39082751743</v>
      </c>
      <c r="F726" s="23">
        <f t="shared" si="48"/>
        <v>4536.3908275174326</v>
      </c>
    </row>
    <row r="727" spans="1:6" x14ac:dyDescent="0.2">
      <c r="A727" s="11">
        <v>44657</v>
      </c>
      <c r="B727" s="12">
        <v>10.744999999999999</v>
      </c>
      <c r="C727" s="22">
        <f t="shared" si="45"/>
        <v>2.4494865740590399E-2</v>
      </c>
      <c r="D727" s="12">
        <f t="shared" si="46"/>
        <v>12.123352408202193</v>
      </c>
      <c r="E727" s="23">
        <f t="shared" si="47"/>
        <v>102479.73295183593</v>
      </c>
      <c r="F727" s="23">
        <f t="shared" si="48"/>
        <v>2479.7329518359329</v>
      </c>
    </row>
    <row r="728" spans="1:6" x14ac:dyDescent="0.2">
      <c r="A728" s="11">
        <v>44658</v>
      </c>
      <c r="B728" s="12">
        <v>10.494999999999999</v>
      </c>
      <c r="C728" s="22">
        <f t="shared" si="45"/>
        <v>-2.3541576821877498E-2</v>
      </c>
      <c r="D728" s="12">
        <f t="shared" si="46"/>
        <v>11.554755700325734</v>
      </c>
      <c r="E728" s="23">
        <f t="shared" si="47"/>
        <v>97673.33643555142</v>
      </c>
      <c r="F728" s="23">
        <f t="shared" si="48"/>
        <v>-2326.6635644485796</v>
      </c>
    </row>
    <row r="729" spans="1:6" x14ac:dyDescent="0.2">
      <c r="A729" s="11">
        <v>44659</v>
      </c>
      <c r="B729" s="12">
        <v>10.815</v>
      </c>
      <c r="C729" s="22">
        <f t="shared" si="45"/>
        <v>3.0035106132425802E-2</v>
      </c>
      <c r="D729" s="12">
        <f t="shared" si="46"/>
        <v>12.190705097665555</v>
      </c>
      <c r="E729" s="23">
        <f t="shared" si="47"/>
        <v>103049.07098618388</v>
      </c>
      <c r="F729" s="23">
        <f t="shared" si="48"/>
        <v>3049.0709861838841</v>
      </c>
    </row>
    <row r="730" spans="1:6" x14ac:dyDescent="0.2">
      <c r="A730" s="11">
        <v>44662</v>
      </c>
      <c r="B730" s="12">
        <v>10.57</v>
      </c>
      <c r="C730" s="22">
        <f t="shared" si="45"/>
        <v>-2.2914259522875777E-2</v>
      </c>
      <c r="D730" s="12">
        <f t="shared" si="46"/>
        <v>11.562006472491911</v>
      </c>
      <c r="E730" s="23">
        <f t="shared" si="47"/>
        <v>97734.627831715217</v>
      </c>
      <c r="F730" s="23">
        <f t="shared" si="48"/>
        <v>-2265.3721682847827</v>
      </c>
    </row>
    <row r="731" spans="1:6" x14ac:dyDescent="0.2">
      <c r="A731" s="11">
        <v>44663</v>
      </c>
      <c r="B731" s="12">
        <v>10.48</v>
      </c>
      <c r="C731" s="22">
        <f t="shared" si="45"/>
        <v>-8.5511209892501407E-3</v>
      </c>
      <c r="D731" s="12">
        <f t="shared" si="46"/>
        <v>11.729271523178808</v>
      </c>
      <c r="E731" s="23">
        <f t="shared" si="47"/>
        <v>99148.533585619662</v>
      </c>
      <c r="F731" s="23">
        <f t="shared" si="48"/>
        <v>-851.46641438033839</v>
      </c>
    </row>
    <row r="732" spans="1:6" x14ac:dyDescent="0.2">
      <c r="A732" s="11">
        <v>44664</v>
      </c>
      <c r="B732" s="12">
        <v>10.39</v>
      </c>
      <c r="C732" s="22">
        <f t="shared" si="45"/>
        <v>-8.6248737817600247E-3</v>
      </c>
      <c r="D732" s="12">
        <f t="shared" si="46"/>
        <v>11.728406488549618</v>
      </c>
      <c r="E732" s="23">
        <f t="shared" si="47"/>
        <v>99141.221374045796</v>
      </c>
      <c r="F732" s="23">
        <f t="shared" si="48"/>
        <v>-858.77862595420447</v>
      </c>
    </row>
    <row r="733" spans="1:6" x14ac:dyDescent="0.2">
      <c r="A733" s="11">
        <v>44665</v>
      </c>
      <c r="B733" s="12">
        <v>10.505000000000001</v>
      </c>
      <c r="C733" s="22">
        <f t="shared" si="45"/>
        <v>1.100752918582773E-2</v>
      </c>
      <c r="D733" s="12">
        <f t="shared" si="46"/>
        <v>11.960938402309914</v>
      </c>
      <c r="E733" s="23">
        <f t="shared" si="47"/>
        <v>101106.83349374398</v>
      </c>
      <c r="F733" s="23">
        <f t="shared" si="48"/>
        <v>1106.8334937439795</v>
      </c>
    </row>
    <row r="734" spans="1:6" x14ac:dyDescent="0.2">
      <c r="A734" s="11">
        <v>44666</v>
      </c>
      <c r="B734" s="12">
        <v>10.222</v>
      </c>
      <c r="C734" s="22">
        <f t="shared" si="45"/>
        <v>-2.7309073950875999E-2</v>
      </c>
      <c r="D734" s="12">
        <f t="shared" si="46"/>
        <v>11.511305092812945</v>
      </c>
      <c r="E734" s="23">
        <f t="shared" si="47"/>
        <v>97306.044740599697</v>
      </c>
      <c r="F734" s="23">
        <f t="shared" si="48"/>
        <v>-2693.9552594003035</v>
      </c>
    </row>
    <row r="735" spans="1:6" x14ac:dyDescent="0.2">
      <c r="A735" s="11">
        <v>44669</v>
      </c>
      <c r="B735" s="12">
        <v>10.222</v>
      </c>
      <c r="C735" s="22">
        <f t="shared" si="45"/>
        <v>0</v>
      </c>
      <c r="D735" s="12">
        <f t="shared" si="46"/>
        <v>11.83</v>
      </c>
      <c r="E735" s="23">
        <f t="shared" si="47"/>
        <v>99999.999999999985</v>
      </c>
      <c r="F735" s="23">
        <f t="shared" si="48"/>
        <v>0</v>
      </c>
    </row>
    <row r="736" spans="1:6" x14ac:dyDescent="0.2">
      <c r="A736" s="11">
        <v>44670</v>
      </c>
      <c r="B736" s="12">
        <v>10.1831</v>
      </c>
      <c r="C736" s="22">
        <f t="shared" si="45"/>
        <v>-3.8127769160616783E-3</v>
      </c>
      <c r="D736" s="12">
        <f t="shared" si="46"/>
        <v>11.78498072784191</v>
      </c>
      <c r="E736" s="23">
        <f t="shared" si="47"/>
        <v>99619.448248874978</v>
      </c>
      <c r="F736" s="23">
        <f t="shared" si="48"/>
        <v>-380.55175112502184</v>
      </c>
    </row>
    <row r="737" spans="1:6" x14ac:dyDescent="0.2">
      <c r="A737" s="11">
        <v>44671</v>
      </c>
      <c r="B737" s="12">
        <v>10.3339</v>
      </c>
      <c r="C737" s="22">
        <f t="shared" si="45"/>
        <v>1.470026959310086E-2</v>
      </c>
      <c r="D737" s="12">
        <f t="shared" si="46"/>
        <v>12.005188694994649</v>
      </c>
      <c r="E737" s="23">
        <f t="shared" si="47"/>
        <v>101480.88499572821</v>
      </c>
      <c r="F737" s="23">
        <f t="shared" si="48"/>
        <v>1480.8849957282073</v>
      </c>
    </row>
    <row r="738" spans="1:6" x14ac:dyDescent="0.2">
      <c r="A738" s="11">
        <v>44672</v>
      </c>
      <c r="B738" s="12">
        <v>10.236599999999999</v>
      </c>
      <c r="C738" s="22">
        <f t="shared" si="45"/>
        <v>-9.4602197963453254E-3</v>
      </c>
      <c r="D738" s="12">
        <f t="shared" si="46"/>
        <v>11.718613301851189</v>
      </c>
      <c r="E738" s="23">
        <f t="shared" si="47"/>
        <v>99058.438730779264</v>
      </c>
      <c r="F738" s="23">
        <f t="shared" si="48"/>
        <v>-941.56126922073599</v>
      </c>
    </row>
    <row r="739" spans="1:6" x14ac:dyDescent="0.2">
      <c r="A739" s="11">
        <v>44673</v>
      </c>
      <c r="B739" s="12">
        <v>10.1539</v>
      </c>
      <c r="C739" s="22">
        <f t="shared" si="45"/>
        <v>-8.1116650857054415E-3</v>
      </c>
      <c r="D739" s="12">
        <f t="shared" si="46"/>
        <v>11.734427153547077</v>
      </c>
      <c r="E739" s="23">
        <f t="shared" si="47"/>
        <v>99192.114569290585</v>
      </c>
      <c r="F739" s="23">
        <f t="shared" si="48"/>
        <v>-807.88543070941523</v>
      </c>
    </row>
    <row r="740" spans="1:6" x14ac:dyDescent="0.2">
      <c r="A740" s="11">
        <v>44676</v>
      </c>
      <c r="B740" s="12">
        <v>10.299799999999999</v>
      </c>
      <c r="C740" s="22">
        <f t="shared" si="45"/>
        <v>1.4266609430264138E-2</v>
      </c>
      <c r="D740" s="12">
        <f t="shared" si="46"/>
        <v>11.999983651601847</v>
      </c>
      <c r="E740" s="23">
        <f t="shared" si="47"/>
        <v>101436.88631954223</v>
      </c>
      <c r="F740" s="23">
        <f t="shared" si="48"/>
        <v>1436.8863195422309</v>
      </c>
    </row>
    <row r="741" spans="1:6" x14ac:dyDescent="0.2">
      <c r="A741" s="11">
        <v>44677</v>
      </c>
      <c r="B741" s="12">
        <v>10.260899999999999</v>
      </c>
      <c r="C741" s="22">
        <f t="shared" si="45"/>
        <v>-3.7839223775838582E-3</v>
      </c>
      <c r="D741" s="12">
        <f t="shared" si="46"/>
        <v>11.785320782927824</v>
      </c>
      <c r="E741" s="23">
        <f t="shared" si="47"/>
        <v>99622.3227635488</v>
      </c>
      <c r="F741" s="23">
        <f t="shared" si="48"/>
        <v>-377.67723645119986</v>
      </c>
    </row>
    <row r="742" spans="1:6" x14ac:dyDescent="0.2">
      <c r="A742" s="11">
        <v>44678</v>
      </c>
      <c r="B742" s="16">
        <v>10.465299999999999</v>
      </c>
      <c r="C742" s="22">
        <f t="shared" si="45"/>
        <v>1.9724467278505221E-2</v>
      </c>
      <c r="D742" s="12">
        <f t="shared" si="46"/>
        <v>12.065656911187128</v>
      </c>
      <c r="E742" s="23">
        <f t="shared" si="47"/>
        <v>101992.02798974748</v>
      </c>
      <c r="F742" s="23">
        <f t="shared" si="48"/>
        <v>1992.0279897474829</v>
      </c>
    </row>
    <row r="743" spans="1:6" x14ac:dyDescent="0.2">
      <c r="A743" s="11">
        <v>44679</v>
      </c>
      <c r="B743" s="16">
        <v>10.796099999999999</v>
      </c>
      <c r="C743" s="22">
        <f t="shared" si="45"/>
        <v>3.1119935330483281E-2</v>
      </c>
      <c r="D743" s="12">
        <f t="shared" si="46"/>
        <v>12.203937106437465</v>
      </c>
      <c r="E743" s="23">
        <f t="shared" si="47"/>
        <v>103160.92228603097</v>
      </c>
      <c r="F743" s="23">
        <f t="shared" si="48"/>
        <v>3160.9222860309674</v>
      </c>
    </row>
    <row r="744" spans="1:6" x14ac:dyDescent="0.2">
      <c r="A744" s="11">
        <v>44680</v>
      </c>
      <c r="B744" s="16">
        <v>10.7134</v>
      </c>
      <c r="C744" s="22">
        <f t="shared" si="45"/>
        <v>-7.6896634054915624E-3</v>
      </c>
      <c r="D744" s="12">
        <f t="shared" si="46"/>
        <v>11.739380146534398</v>
      </c>
      <c r="E744" s="23">
        <f t="shared" si="47"/>
        <v>99233.982641879935</v>
      </c>
      <c r="F744" s="23">
        <f t="shared" si="48"/>
        <v>-766.01735812006518</v>
      </c>
    </row>
    <row r="745" spans="1:6" x14ac:dyDescent="0.2">
      <c r="A745" s="11">
        <v>44683</v>
      </c>
      <c r="B745" s="16">
        <v>10.6258</v>
      </c>
      <c r="C745" s="22">
        <f t="shared" si="45"/>
        <v>-8.210288303585429E-3</v>
      </c>
      <c r="D745" s="12">
        <f t="shared" si="46"/>
        <v>11.733269923647022</v>
      </c>
      <c r="E745" s="23">
        <f t="shared" si="47"/>
        <v>99182.332406145564</v>
      </c>
      <c r="F745" s="23">
        <f t="shared" si="48"/>
        <v>-817.66759385443584</v>
      </c>
    </row>
    <row r="746" spans="1:6" x14ac:dyDescent="0.2">
      <c r="A746" s="11">
        <v>44684</v>
      </c>
      <c r="B746" s="16">
        <v>10.7377</v>
      </c>
      <c r="C746" s="22">
        <f t="shared" si="45"/>
        <v>1.0475907352900906E-2</v>
      </c>
      <c r="D746" s="12">
        <f t="shared" si="46"/>
        <v>11.954581396224285</v>
      </c>
      <c r="E746" s="23">
        <f t="shared" si="47"/>
        <v>101053.09717856537</v>
      </c>
      <c r="F746" s="23">
        <f t="shared" si="48"/>
        <v>1053.0971785653674</v>
      </c>
    </row>
    <row r="747" spans="1:6" x14ac:dyDescent="0.2">
      <c r="A747" s="11">
        <v>44685</v>
      </c>
      <c r="B747" s="16">
        <v>10.708500000000001</v>
      </c>
      <c r="C747" s="22">
        <f t="shared" si="45"/>
        <v>-2.7230948180807014E-3</v>
      </c>
      <c r="D747" s="12">
        <f t="shared" si="46"/>
        <v>11.797829609692952</v>
      </c>
      <c r="E747" s="23">
        <f t="shared" si="47"/>
        <v>99728.060944150056</v>
      </c>
      <c r="F747" s="23">
        <f t="shared" si="48"/>
        <v>-271.93905584994354</v>
      </c>
    </row>
    <row r="748" spans="1:6" x14ac:dyDescent="0.2">
      <c r="A748" s="11">
        <v>44686</v>
      </c>
      <c r="B748" s="19">
        <v>10.5236</v>
      </c>
      <c r="C748" s="22">
        <f t="shared" si="45"/>
        <v>-1.7417464534617344E-2</v>
      </c>
      <c r="D748" s="12">
        <f t="shared" si="46"/>
        <v>11.625735443806322</v>
      </c>
      <c r="E748" s="23">
        <f t="shared" si="47"/>
        <v>98273.334267170925</v>
      </c>
      <c r="F748" s="23">
        <f t="shared" si="48"/>
        <v>-1726.6657328290748</v>
      </c>
    </row>
    <row r="749" spans="1:6" x14ac:dyDescent="0.2">
      <c r="A749" s="11">
        <v>44687</v>
      </c>
      <c r="B749" s="19">
        <v>10.377700000000001</v>
      </c>
      <c r="C749" s="22">
        <f t="shared" si="45"/>
        <v>-1.3961080870058904E-2</v>
      </c>
      <c r="D749" s="12">
        <f t="shared" si="46"/>
        <v>11.665987969896234</v>
      </c>
      <c r="E749" s="23">
        <f t="shared" si="47"/>
        <v>98613.592306815161</v>
      </c>
      <c r="F749" s="23">
        <f t="shared" si="48"/>
        <v>-1386.4076931848394</v>
      </c>
    </row>
    <row r="750" spans="1:6" x14ac:dyDescent="0.2">
      <c r="A750" s="11">
        <v>44690</v>
      </c>
      <c r="B750" s="19">
        <v>10.324199999999999</v>
      </c>
      <c r="C750" s="22">
        <f t="shared" si="45"/>
        <v>-5.1686192187818704E-3</v>
      </c>
      <c r="D750" s="12">
        <f t="shared" si="46"/>
        <v>11.769012979754665</v>
      </c>
      <c r="E750" s="23">
        <f t="shared" si="47"/>
        <v>99484.471511028431</v>
      </c>
      <c r="F750" s="23">
        <f t="shared" si="48"/>
        <v>-515.52848897156946</v>
      </c>
    </row>
    <row r="751" spans="1:6" x14ac:dyDescent="0.2">
      <c r="A751" s="11">
        <v>44691</v>
      </c>
      <c r="B751" s="19">
        <v>10.2707</v>
      </c>
      <c r="C751" s="22">
        <f t="shared" si="45"/>
        <v>-5.1954726989161711E-3</v>
      </c>
      <c r="D751" s="12">
        <f t="shared" si="46"/>
        <v>11.768696945041746</v>
      </c>
      <c r="E751" s="23">
        <f t="shared" si="47"/>
        <v>99481.800042618299</v>
      </c>
      <c r="F751" s="23">
        <f t="shared" si="48"/>
        <v>-518.1999573817011</v>
      </c>
    </row>
    <row r="752" spans="1:6" x14ac:dyDescent="0.2">
      <c r="A752" s="11">
        <v>44692</v>
      </c>
      <c r="B752" s="19">
        <v>10.582000000000001</v>
      </c>
      <c r="C752" s="22">
        <f t="shared" si="45"/>
        <v>2.9859263175826344E-2</v>
      </c>
      <c r="D752" s="12">
        <f t="shared" si="46"/>
        <v>12.188561636499948</v>
      </c>
      <c r="E752" s="23">
        <f t="shared" si="47"/>
        <v>103030.95212595053</v>
      </c>
      <c r="F752" s="23">
        <f t="shared" si="48"/>
        <v>3030.9521259505273</v>
      </c>
    </row>
    <row r="753" spans="1:6" x14ac:dyDescent="0.2">
      <c r="A753" s="11">
        <v>44693</v>
      </c>
      <c r="B753" s="19">
        <v>10.3436</v>
      </c>
      <c r="C753" s="22">
        <f t="shared" si="45"/>
        <v>-2.2786473520325642E-2</v>
      </c>
      <c r="D753" s="12">
        <f t="shared" si="46"/>
        <v>11.563484029484028</v>
      </c>
      <c r="E753" s="23">
        <f t="shared" si="47"/>
        <v>97747.117747117722</v>
      </c>
      <c r="F753" s="23">
        <f t="shared" si="48"/>
        <v>-2252.8822528822784</v>
      </c>
    </row>
    <row r="754" spans="1:6" x14ac:dyDescent="0.2">
      <c r="A754" s="11">
        <v>44694</v>
      </c>
      <c r="B754" s="19">
        <v>10.392300000000001</v>
      </c>
      <c r="C754" s="22">
        <f t="shared" si="45"/>
        <v>4.6971763502780383E-3</v>
      </c>
      <c r="D754" s="12">
        <f t="shared" si="46"/>
        <v>11.885698306199002</v>
      </c>
      <c r="E754" s="23">
        <f t="shared" si="47"/>
        <v>100470.82253760778</v>
      </c>
      <c r="F754" s="23">
        <f t="shared" si="48"/>
        <v>470.8225376077753</v>
      </c>
    </row>
    <row r="755" spans="1:6" x14ac:dyDescent="0.2">
      <c r="A755" s="11">
        <v>44697</v>
      </c>
      <c r="B755" s="19">
        <v>10.4945</v>
      </c>
      <c r="C755" s="22">
        <f t="shared" si="45"/>
        <v>9.7861630916412558E-3</v>
      </c>
      <c r="D755" s="12">
        <f t="shared" si="46"/>
        <v>11.946338635335778</v>
      </c>
      <c r="E755" s="23">
        <f t="shared" si="47"/>
        <v>100983.42041703952</v>
      </c>
      <c r="F755" s="23">
        <f t="shared" si="48"/>
        <v>983.42041703952418</v>
      </c>
    </row>
    <row r="756" spans="1:6" x14ac:dyDescent="0.2">
      <c r="A756" s="11">
        <v>44698</v>
      </c>
      <c r="B756" s="19">
        <v>10.4993</v>
      </c>
      <c r="C756" s="22">
        <f t="shared" si="45"/>
        <v>4.5727787095615173E-4</v>
      </c>
      <c r="D756" s="12">
        <f t="shared" si="46"/>
        <v>11.835410834246508</v>
      </c>
      <c r="E756" s="23">
        <f t="shared" si="47"/>
        <v>100045.73824384199</v>
      </c>
      <c r="F756" s="23">
        <f t="shared" si="48"/>
        <v>45.738243841988151</v>
      </c>
    </row>
    <row r="757" spans="1:6" x14ac:dyDescent="0.2">
      <c r="A757" s="11">
        <v>44699</v>
      </c>
      <c r="B757" s="19">
        <v>10.591799999999999</v>
      </c>
      <c r="C757" s="22">
        <f t="shared" si="45"/>
        <v>8.7715285666653039E-3</v>
      </c>
      <c r="D757" s="12">
        <f t="shared" si="46"/>
        <v>11.93422361490766</v>
      </c>
      <c r="E757" s="23">
        <f t="shared" si="47"/>
        <v>100881.0111150267</v>
      </c>
      <c r="F757" s="23">
        <f t="shared" si="48"/>
        <v>881.01111502670392</v>
      </c>
    </row>
    <row r="758" spans="1:6" x14ac:dyDescent="0.2">
      <c r="A758" s="11">
        <v>44700</v>
      </c>
      <c r="B758" s="19">
        <v>10.475</v>
      </c>
      <c r="C758" s="22">
        <f t="shared" si="45"/>
        <v>-1.1088651032953822E-2</v>
      </c>
      <c r="D758" s="12">
        <f t="shared" si="46"/>
        <v>11.699545875110935</v>
      </c>
      <c r="E758" s="23">
        <f t="shared" si="47"/>
        <v>98897.260144640182</v>
      </c>
      <c r="F758" s="23">
        <f t="shared" si="48"/>
        <v>-1102.7398553598177</v>
      </c>
    </row>
    <row r="759" spans="1:6" x14ac:dyDescent="0.2">
      <c r="A759" s="11">
        <v>44701</v>
      </c>
      <c r="B759" s="19">
        <v>10.801</v>
      </c>
      <c r="C759" s="22">
        <f t="shared" si="45"/>
        <v>3.0647256628135791E-2</v>
      </c>
      <c r="D759" s="12">
        <f t="shared" si="46"/>
        <v>12.198169928400956</v>
      </c>
      <c r="E759" s="23">
        <f t="shared" si="47"/>
        <v>103112.17183770884</v>
      </c>
      <c r="F759" s="23">
        <f t="shared" si="48"/>
        <v>3112.17183770884</v>
      </c>
    </row>
    <row r="760" spans="1:6" x14ac:dyDescent="0.2">
      <c r="A760" s="11">
        <v>44704</v>
      </c>
      <c r="B760" s="19">
        <v>10.844799999999999</v>
      </c>
      <c r="C760" s="22">
        <f t="shared" si="45"/>
        <v>4.0469799942579217E-3</v>
      </c>
      <c r="D760" s="12">
        <f t="shared" si="46"/>
        <v>11.877972780298119</v>
      </c>
      <c r="E760" s="23">
        <f t="shared" si="47"/>
        <v>100405.51800759186</v>
      </c>
      <c r="F760" s="23">
        <f t="shared" si="48"/>
        <v>405.51800759186153</v>
      </c>
    </row>
    <row r="761" spans="1:6" x14ac:dyDescent="0.2">
      <c r="A761" s="11">
        <v>44705</v>
      </c>
      <c r="B761" s="19">
        <v>10.8302</v>
      </c>
      <c r="C761" s="22">
        <f t="shared" si="45"/>
        <v>-1.3471743675295825E-3</v>
      </c>
      <c r="D761" s="12">
        <f t="shared" si="46"/>
        <v>11.814073657421069</v>
      </c>
      <c r="E761" s="23">
        <f t="shared" si="47"/>
        <v>99865.373266450275</v>
      </c>
      <c r="F761" s="23">
        <f t="shared" si="48"/>
        <v>-134.62673354972503</v>
      </c>
    </row>
    <row r="762" spans="1:6" x14ac:dyDescent="0.2">
      <c r="A762" s="11">
        <v>44706</v>
      </c>
      <c r="B762" s="19">
        <v>11.1075</v>
      </c>
      <c r="C762" s="22">
        <f t="shared" si="45"/>
        <v>2.5282027764861045E-2</v>
      </c>
      <c r="D762" s="12">
        <f t="shared" si="46"/>
        <v>12.132899207770864</v>
      </c>
      <c r="E762" s="23">
        <f t="shared" si="47"/>
        <v>102560.43286365902</v>
      </c>
      <c r="F762" s="23">
        <f t="shared" si="48"/>
        <v>2560.4328636590217</v>
      </c>
    </row>
    <row r="763" spans="1:6" x14ac:dyDescent="0.2">
      <c r="A763" s="11">
        <v>44707</v>
      </c>
      <c r="B763" s="19">
        <v>10.981</v>
      </c>
      <c r="C763" s="22">
        <f t="shared" si="45"/>
        <v>-1.1454049212350282E-2</v>
      </c>
      <c r="D763" s="12">
        <f t="shared" si="46"/>
        <v>11.695271663290569</v>
      </c>
      <c r="E763" s="23">
        <f t="shared" si="47"/>
        <v>98861.129867206837</v>
      </c>
      <c r="F763" s="23">
        <f t="shared" si="48"/>
        <v>-1138.8701327931631</v>
      </c>
    </row>
    <row r="764" spans="1:6" x14ac:dyDescent="0.2">
      <c r="A764" s="11">
        <v>44708</v>
      </c>
      <c r="B764" s="19">
        <v>11.000400000000001</v>
      </c>
      <c r="C764" s="22">
        <f t="shared" si="45"/>
        <v>1.7651291580170971E-3</v>
      </c>
      <c r="D764" s="12">
        <f t="shared" si="46"/>
        <v>11.850899918040252</v>
      </c>
      <c r="E764" s="23">
        <f t="shared" si="47"/>
        <v>100176.66879154903</v>
      </c>
      <c r="F764" s="23">
        <f t="shared" si="48"/>
        <v>176.6687915490329</v>
      </c>
    </row>
    <row r="765" spans="1:6" x14ac:dyDescent="0.2">
      <c r="A765" s="11">
        <v>44711</v>
      </c>
      <c r="B765" s="19">
        <v>10.810700000000001</v>
      </c>
      <c r="C765" s="22">
        <f t="shared" si="45"/>
        <v>-1.7395251362367324E-2</v>
      </c>
      <c r="D765" s="12">
        <f t="shared" si="46"/>
        <v>11.625993691138504</v>
      </c>
      <c r="E765" s="23">
        <f t="shared" si="47"/>
        <v>98275.517253918035</v>
      </c>
      <c r="F765" s="23">
        <f t="shared" si="48"/>
        <v>-1724.4827460819652</v>
      </c>
    </row>
    <row r="766" spans="1:6" x14ac:dyDescent="0.2">
      <c r="A766" s="11">
        <v>44712</v>
      </c>
      <c r="B766" s="19">
        <v>10.7377</v>
      </c>
      <c r="C766" s="22">
        <f t="shared" si="45"/>
        <v>-6.7754709646573787E-3</v>
      </c>
      <c r="D766" s="12">
        <f t="shared" si="46"/>
        <v>11.750117106200339</v>
      </c>
      <c r="E766" s="23">
        <f t="shared" si="47"/>
        <v>99324.74307861655</v>
      </c>
      <c r="F766" s="23">
        <f t="shared" si="48"/>
        <v>-675.25692138345039</v>
      </c>
    </row>
    <row r="767" spans="1:6" x14ac:dyDescent="0.2">
      <c r="A767" s="11">
        <v>44713</v>
      </c>
      <c r="B767" s="19">
        <v>10.5528</v>
      </c>
      <c r="C767" s="22">
        <f t="shared" si="45"/>
        <v>-1.736968589399563E-2</v>
      </c>
      <c r="D767" s="12">
        <f t="shared" si="46"/>
        <v>11.62629091891187</v>
      </c>
      <c r="E767" s="23">
        <f t="shared" si="47"/>
        <v>98278.029745662454</v>
      </c>
      <c r="F767" s="23">
        <f t="shared" si="48"/>
        <v>-1721.9702543375461</v>
      </c>
    </row>
    <row r="768" spans="1:6" x14ac:dyDescent="0.2">
      <c r="A768" s="11">
        <v>44714</v>
      </c>
      <c r="B768" s="19">
        <v>10.4993</v>
      </c>
      <c r="C768" s="22">
        <f t="shared" si="45"/>
        <v>-5.0826392780829307E-3</v>
      </c>
      <c r="D768" s="12">
        <f t="shared" si="46"/>
        <v>11.770024922295505</v>
      </c>
      <c r="E768" s="23">
        <f t="shared" si="47"/>
        <v>99493.025547721933</v>
      </c>
      <c r="F768" s="23">
        <f t="shared" si="48"/>
        <v>-506.97445227806747</v>
      </c>
    </row>
    <row r="769" spans="1:6" x14ac:dyDescent="0.2">
      <c r="A769" s="11">
        <v>44715</v>
      </c>
      <c r="B769" s="14">
        <v>10.518800000000001</v>
      </c>
      <c r="C769" s="22">
        <f t="shared" si="45"/>
        <v>1.8555440877098001E-3</v>
      </c>
      <c r="D769" s="12">
        <f t="shared" si="46"/>
        <v>11.851971464764318</v>
      </c>
      <c r="E769" s="23">
        <f t="shared" si="47"/>
        <v>100185.72666749211</v>
      </c>
      <c r="F769" s="23">
        <f t="shared" si="48"/>
        <v>185.72666749211203</v>
      </c>
    </row>
    <row r="770" spans="1:6" x14ac:dyDescent="0.2">
      <c r="A770" s="11">
        <v>44718</v>
      </c>
      <c r="B770" s="14">
        <v>10.606400000000001</v>
      </c>
      <c r="C770" s="22">
        <f t="shared" si="45"/>
        <v>8.2934601427903532E-3</v>
      </c>
      <c r="D770" s="12">
        <f t="shared" si="46"/>
        <v>11.928519602996539</v>
      </c>
      <c r="E770" s="23">
        <f t="shared" si="47"/>
        <v>100832.79461535535</v>
      </c>
      <c r="F770" s="23">
        <f t="shared" si="48"/>
        <v>832.79461535534938</v>
      </c>
    </row>
    <row r="771" spans="1:6" x14ac:dyDescent="0.2">
      <c r="A771" s="11">
        <v>44719</v>
      </c>
      <c r="B771" s="14">
        <v>10.543100000000001</v>
      </c>
      <c r="C771" s="22">
        <f t="shared" si="45"/>
        <v>-5.9859749888310689E-3</v>
      </c>
      <c r="D771" s="12">
        <f t="shared" si="46"/>
        <v>11.759397439281944</v>
      </c>
      <c r="E771" s="23">
        <f t="shared" si="47"/>
        <v>99403.190526474587</v>
      </c>
      <c r="F771" s="23">
        <f t="shared" si="48"/>
        <v>-596.80947352541261</v>
      </c>
    </row>
    <row r="772" spans="1:6" x14ac:dyDescent="0.2">
      <c r="A772" s="11">
        <v>44720</v>
      </c>
      <c r="B772" s="14">
        <v>10.450699999999999</v>
      </c>
      <c r="C772" s="22">
        <f t="shared" si="45"/>
        <v>-8.8026557028443204E-3</v>
      </c>
      <c r="D772" s="12">
        <f t="shared" si="46"/>
        <v>11.726321575248264</v>
      </c>
      <c r="E772" s="23">
        <f t="shared" si="47"/>
        <v>99123.597423907544</v>
      </c>
      <c r="F772" s="23">
        <f t="shared" si="48"/>
        <v>-876.402576092456</v>
      </c>
    </row>
    <row r="773" spans="1:6" x14ac:dyDescent="0.2">
      <c r="A773" s="11">
        <v>44721</v>
      </c>
      <c r="B773" s="14">
        <v>10.3095</v>
      </c>
      <c r="C773" s="22">
        <f t="shared" si="45"/>
        <v>-1.3603161565682254E-2</v>
      </c>
      <c r="D773" s="12">
        <f t="shared" si="46"/>
        <v>11.670164199527305</v>
      </c>
      <c r="E773" s="23">
        <f t="shared" si="47"/>
        <v>98648.894332437048</v>
      </c>
      <c r="F773" s="23">
        <f t="shared" si="48"/>
        <v>-1351.1056675629516</v>
      </c>
    </row>
    <row r="774" spans="1:6" x14ac:dyDescent="0.2">
      <c r="A774" s="11">
        <v>44722</v>
      </c>
      <c r="B774" s="14">
        <v>10.036899999999999</v>
      </c>
      <c r="C774" s="22">
        <f t="shared" si="45"/>
        <v>-2.6797498601997094E-2</v>
      </c>
      <c r="D774" s="12">
        <f t="shared" si="46"/>
        <v>11.517195499296765</v>
      </c>
      <c r="E774" s="23">
        <f t="shared" si="47"/>
        <v>97355.83684950773</v>
      </c>
      <c r="F774" s="23">
        <f t="shared" si="48"/>
        <v>-2644.1631504922698</v>
      </c>
    </row>
    <row r="775" spans="1:6" x14ac:dyDescent="0.2">
      <c r="A775" s="11">
        <v>44725</v>
      </c>
      <c r="B775" s="14">
        <v>9.8324999999999996</v>
      </c>
      <c r="C775" s="22">
        <f t="shared" ref="C775:C838" si="49">LN(B775/B774)</f>
        <v>-2.0575076321807946E-2</v>
      </c>
      <c r="D775" s="12">
        <f t="shared" ref="D775:D838" si="50">$B$4*EXP(C775)</f>
        <v>11.58908378084867</v>
      </c>
      <c r="E775" s="23">
        <f t="shared" ref="E775:E838" si="51">D775*$B$3</f>
        <v>97963.514631011567</v>
      </c>
      <c r="F775" s="23">
        <f t="shared" ref="F775:F838" si="52">E775-$B$2</f>
        <v>-2036.485368988433</v>
      </c>
    </row>
    <row r="776" spans="1:6" x14ac:dyDescent="0.2">
      <c r="A776" s="11">
        <v>44726</v>
      </c>
      <c r="B776" s="14">
        <v>9.6105</v>
      </c>
      <c r="C776" s="22">
        <f t="shared" si="49"/>
        <v>-2.2836974558778599E-2</v>
      </c>
      <c r="D776" s="12">
        <f t="shared" si="50"/>
        <v>11.562900076277652</v>
      </c>
      <c r="E776" s="23">
        <f t="shared" si="51"/>
        <v>97742.181540808539</v>
      </c>
      <c r="F776" s="23">
        <f t="shared" si="52"/>
        <v>-2257.8184591914614</v>
      </c>
    </row>
    <row r="777" spans="1:6" x14ac:dyDescent="0.2">
      <c r="A777" s="11">
        <v>44727</v>
      </c>
      <c r="B777" s="14">
        <v>9.7195999999999998</v>
      </c>
      <c r="C777" s="22">
        <f t="shared" si="49"/>
        <v>1.1288214597146771E-2</v>
      </c>
      <c r="D777" s="12">
        <f t="shared" si="50"/>
        <v>11.964296134436294</v>
      </c>
      <c r="E777" s="23">
        <f t="shared" si="51"/>
        <v>101135.21669007855</v>
      </c>
      <c r="F777" s="23">
        <f t="shared" si="52"/>
        <v>1135.2166900785523</v>
      </c>
    </row>
    <row r="778" spans="1:6" x14ac:dyDescent="0.2">
      <c r="A778" s="11">
        <v>44728</v>
      </c>
      <c r="B778" s="14">
        <v>9.6164000000000005</v>
      </c>
      <c r="C778" s="22">
        <f t="shared" si="49"/>
        <v>-1.0674491096718695E-2</v>
      </c>
      <c r="D778" s="12">
        <f t="shared" si="50"/>
        <v>11.70439236182559</v>
      </c>
      <c r="E778" s="23">
        <f t="shared" si="51"/>
        <v>98938.227910613597</v>
      </c>
      <c r="F778" s="23">
        <f t="shared" si="52"/>
        <v>-1061.7720893864025</v>
      </c>
    </row>
    <row r="779" spans="1:6" x14ac:dyDescent="0.2">
      <c r="A779" s="11">
        <v>44729</v>
      </c>
      <c r="B779" s="14">
        <v>9.5988000000000007</v>
      </c>
      <c r="C779" s="22">
        <f t="shared" si="49"/>
        <v>-1.8318836048374534E-3</v>
      </c>
      <c r="D779" s="12">
        <f t="shared" si="50"/>
        <v>11.808348654382097</v>
      </c>
      <c r="E779" s="23">
        <f t="shared" si="51"/>
        <v>99816.97932698307</v>
      </c>
      <c r="F779" s="23">
        <f t="shared" si="52"/>
        <v>-183.02067301693023</v>
      </c>
    </row>
    <row r="780" spans="1:6" x14ac:dyDescent="0.2">
      <c r="A780" s="11">
        <v>44732</v>
      </c>
      <c r="B780" s="14">
        <v>9.7448999999999995</v>
      </c>
      <c r="C780" s="22">
        <f t="shared" si="49"/>
        <v>1.5105980573580591E-2</v>
      </c>
      <c r="D780" s="12">
        <f t="shared" si="50"/>
        <v>12.010060320040003</v>
      </c>
      <c r="E780" s="23">
        <f t="shared" si="51"/>
        <v>101522.06525815724</v>
      </c>
      <c r="F780" s="23">
        <f t="shared" si="52"/>
        <v>1522.0652581572358</v>
      </c>
    </row>
    <row r="781" spans="1:6" x14ac:dyDescent="0.2">
      <c r="A781" s="11">
        <v>44733</v>
      </c>
      <c r="B781" s="14">
        <v>9.4801000000000002</v>
      </c>
      <c r="C781" s="22">
        <f t="shared" si="49"/>
        <v>-2.7549206499718214E-2</v>
      </c>
      <c r="D781" s="12">
        <f t="shared" si="50"/>
        <v>11.508541185645825</v>
      </c>
      <c r="E781" s="23">
        <f t="shared" si="51"/>
        <v>97282.681197344238</v>
      </c>
      <c r="F781" s="23">
        <f t="shared" si="52"/>
        <v>-2717.3188026557618</v>
      </c>
    </row>
    <row r="782" spans="1:6" x14ac:dyDescent="0.2">
      <c r="A782" s="11">
        <v>44734</v>
      </c>
      <c r="B782" s="14">
        <v>9.2055000000000007</v>
      </c>
      <c r="C782" s="22">
        <f t="shared" si="49"/>
        <v>-2.9393733219377528E-2</v>
      </c>
      <c r="D782" s="12">
        <f t="shared" si="50"/>
        <v>11.487332939525954</v>
      </c>
      <c r="E782" s="23">
        <f t="shared" si="51"/>
        <v>97103.406082214307</v>
      </c>
      <c r="F782" s="23">
        <f t="shared" si="52"/>
        <v>-2896.5939177856926</v>
      </c>
    </row>
    <row r="783" spans="1:6" x14ac:dyDescent="0.2">
      <c r="A783" s="11">
        <v>44735</v>
      </c>
      <c r="B783" s="14">
        <v>9.5579999999999998</v>
      </c>
      <c r="C783" s="22">
        <f t="shared" si="49"/>
        <v>3.7577368640842018E-2</v>
      </c>
      <c r="D783" s="12">
        <f t="shared" si="50"/>
        <v>12.282998207593286</v>
      </c>
      <c r="E783" s="23">
        <f t="shared" si="51"/>
        <v>103829.23252403452</v>
      </c>
      <c r="F783" s="23">
        <f t="shared" si="52"/>
        <v>3829.2325240345235</v>
      </c>
    </row>
    <row r="784" spans="1:6" x14ac:dyDescent="0.2">
      <c r="A784" s="11">
        <v>44736</v>
      </c>
      <c r="B784" s="14">
        <v>9.7887000000000004</v>
      </c>
      <c r="C784" s="22">
        <f t="shared" si="49"/>
        <v>2.3850159009516373E-2</v>
      </c>
      <c r="D784" s="12">
        <f t="shared" si="50"/>
        <v>12.11553892027621</v>
      </c>
      <c r="E784" s="23">
        <f t="shared" si="51"/>
        <v>102413.684871312</v>
      </c>
      <c r="F784" s="23">
        <f t="shared" si="52"/>
        <v>2413.684871311998</v>
      </c>
    </row>
    <row r="785" spans="1:6" x14ac:dyDescent="0.2">
      <c r="A785" s="11">
        <v>44739</v>
      </c>
      <c r="B785" s="12">
        <v>9.6592000000000002</v>
      </c>
      <c r="C785" s="22">
        <f t="shared" si="49"/>
        <v>-1.3317830105458167E-2</v>
      </c>
      <c r="D785" s="12">
        <f t="shared" si="50"/>
        <v>11.673494539622217</v>
      </c>
      <c r="E785" s="23">
        <f t="shared" si="51"/>
        <v>98677.045981591</v>
      </c>
      <c r="F785" s="23">
        <f t="shared" si="52"/>
        <v>-1322.9540184090001</v>
      </c>
    </row>
    <row r="786" spans="1:6" x14ac:dyDescent="0.2">
      <c r="A786" s="11">
        <v>44740</v>
      </c>
      <c r="B786" s="12">
        <v>9.9055</v>
      </c>
      <c r="C786" s="22">
        <f t="shared" si="49"/>
        <v>2.5179329372219658E-2</v>
      </c>
      <c r="D786" s="12">
        <f t="shared" si="50"/>
        <v>12.131653242504555</v>
      </c>
      <c r="E786" s="23">
        <f t="shared" si="51"/>
        <v>102549.90061288718</v>
      </c>
      <c r="F786" s="23">
        <f t="shared" si="52"/>
        <v>2549.9006128871843</v>
      </c>
    </row>
    <row r="787" spans="1:6" x14ac:dyDescent="0.2">
      <c r="A787" s="11">
        <v>44741</v>
      </c>
      <c r="B787" s="12">
        <v>9.8081999999999994</v>
      </c>
      <c r="C787" s="22">
        <f t="shared" si="49"/>
        <v>-9.8713879291640189E-3</v>
      </c>
      <c r="D787" s="12">
        <f t="shared" si="50"/>
        <v>11.713795971934783</v>
      </c>
      <c r="E787" s="23">
        <f t="shared" si="51"/>
        <v>99017.717429710741</v>
      </c>
      <c r="F787" s="23">
        <f t="shared" si="52"/>
        <v>-982.28257028925873</v>
      </c>
    </row>
    <row r="788" spans="1:6" x14ac:dyDescent="0.2">
      <c r="A788" s="11">
        <v>44742</v>
      </c>
      <c r="B788" s="12">
        <v>9.6339000000000006</v>
      </c>
      <c r="C788" s="22">
        <f t="shared" si="49"/>
        <v>-1.7930642253427571E-2</v>
      </c>
      <c r="D788" s="12">
        <f t="shared" si="50"/>
        <v>11.619770905976633</v>
      </c>
      <c r="E788" s="23">
        <f t="shared" si="51"/>
        <v>98222.915519667222</v>
      </c>
      <c r="F788" s="23">
        <f t="shared" si="52"/>
        <v>-1777.0844803327782</v>
      </c>
    </row>
    <row r="789" spans="1:6" x14ac:dyDescent="0.2">
      <c r="A789" s="11">
        <v>44743</v>
      </c>
      <c r="B789" s="12">
        <v>10.0661</v>
      </c>
      <c r="C789" s="22">
        <f t="shared" si="49"/>
        <v>4.3885214487913285E-2</v>
      </c>
      <c r="D789" s="12">
        <f t="shared" si="50"/>
        <v>12.360722345052366</v>
      </c>
      <c r="E789" s="23">
        <f t="shared" si="51"/>
        <v>104486.2412937647</v>
      </c>
      <c r="F789" s="23">
        <f t="shared" si="52"/>
        <v>4486.2412937647023</v>
      </c>
    </row>
    <row r="790" spans="1:6" x14ac:dyDescent="0.2">
      <c r="A790" s="11">
        <v>44746</v>
      </c>
      <c r="B790" s="12">
        <v>9.9979999999999993</v>
      </c>
      <c r="C790" s="22">
        <f t="shared" si="49"/>
        <v>-6.7882697461875263E-3</v>
      </c>
      <c r="D790" s="12">
        <f t="shared" si="50"/>
        <v>11.749966719980925</v>
      </c>
      <c r="E790" s="23">
        <f t="shared" si="51"/>
        <v>99323.471851064445</v>
      </c>
      <c r="F790" s="23">
        <f t="shared" si="52"/>
        <v>-676.52814893555478</v>
      </c>
    </row>
    <row r="791" spans="1:6" x14ac:dyDescent="0.2">
      <c r="A791" s="11">
        <v>44747</v>
      </c>
      <c r="B791" s="12">
        <v>9.8567999999999998</v>
      </c>
      <c r="C791" s="22">
        <f t="shared" si="49"/>
        <v>-1.4223500663057154E-2</v>
      </c>
      <c r="D791" s="12">
        <f t="shared" si="50"/>
        <v>11.66292698539708</v>
      </c>
      <c r="E791" s="23">
        <f t="shared" si="51"/>
        <v>98587.717543508697</v>
      </c>
      <c r="F791" s="23">
        <f t="shared" si="52"/>
        <v>-1412.2824564913026</v>
      </c>
    </row>
    <row r="792" spans="1:6" x14ac:dyDescent="0.2">
      <c r="A792" s="11">
        <v>44748</v>
      </c>
      <c r="B792" s="12">
        <v>9.9931000000000001</v>
      </c>
      <c r="C792" s="22">
        <f t="shared" si="49"/>
        <v>1.373328250616453E-2</v>
      </c>
      <c r="D792" s="12">
        <f t="shared" si="50"/>
        <v>11.993585443551661</v>
      </c>
      <c r="E792" s="23">
        <f t="shared" si="51"/>
        <v>101382.80172063956</v>
      </c>
      <c r="F792" s="23">
        <f t="shared" si="52"/>
        <v>1382.8017206395598</v>
      </c>
    </row>
    <row r="793" spans="1:6" x14ac:dyDescent="0.2">
      <c r="A793" s="11">
        <v>44749</v>
      </c>
      <c r="B793" s="12">
        <v>10.071</v>
      </c>
      <c r="C793" s="22">
        <f t="shared" si="49"/>
        <v>7.7651518315215431E-3</v>
      </c>
      <c r="D793" s="12">
        <f t="shared" si="50"/>
        <v>11.922219331338622</v>
      </c>
      <c r="E793" s="23">
        <f t="shared" si="51"/>
        <v>100779.53788113796</v>
      </c>
      <c r="F793" s="23">
        <f t="shared" si="52"/>
        <v>779.53788113796327</v>
      </c>
    </row>
    <row r="794" spans="1:6" x14ac:dyDescent="0.2">
      <c r="A794" s="11">
        <v>44750</v>
      </c>
      <c r="B794" s="12">
        <v>9.9120000000000008</v>
      </c>
      <c r="C794" s="22">
        <f t="shared" si="49"/>
        <v>-1.5913862339166088E-2</v>
      </c>
      <c r="D794" s="12">
        <f t="shared" si="50"/>
        <v>11.643229073577601</v>
      </c>
      <c r="E794" s="23">
        <f t="shared" si="51"/>
        <v>98421.209413166522</v>
      </c>
      <c r="F794" s="23">
        <f t="shared" si="52"/>
        <v>-1578.7905868334783</v>
      </c>
    </row>
    <row r="795" spans="1:6" x14ac:dyDescent="0.2">
      <c r="A795" s="11">
        <v>44753</v>
      </c>
      <c r="B795" s="12">
        <v>10.15</v>
      </c>
      <c r="C795" s="22">
        <f t="shared" si="49"/>
        <v>2.3727561160954879E-2</v>
      </c>
      <c r="D795" s="12">
        <f t="shared" si="50"/>
        <v>12.114053672316382</v>
      </c>
      <c r="E795" s="23">
        <f t="shared" si="51"/>
        <v>102401.1299435028</v>
      </c>
      <c r="F795" s="23">
        <f t="shared" si="52"/>
        <v>2401.129943502805</v>
      </c>
    </row>
    <row r="796" spans="1:6" x14ac:dyDescent="0.2">
      <c r="A796" s="11">
        <v>44754</v>
      </c>
      <c r="B796" s="12">
        <v>10.125</v>
      </c>
      <c r="C796" s="22">
        <f t="shared" si="49"/>
        <v>-2.4660924951935542E-3</v>
      </c>
      <c r="D796" s="12">
        <f t="shared" si="50"/>
        <v>11.800862068965516</v>
      </c>
      <c r="E796" s="23">
        <f t="shared" si="51"/>
        <v>99753.694581280768</v>
      </c>
      <c r="F796" s="23">
        <f t="shared" si="52"/>
        <v>-246.30541871923197</v>
      </c>
    </row>
    <row r="797" spans="1:6" x14ac:dyDescent="0.2">
      <c r="A797" s="11">
        <v>44755</v>
      </c>
      <c r="B797" s="12">
        <v>9.89</v>
      </c>
      <c r="C797" s="22">
        <f t="shared" si="49"/>
        <v>-2.3483467357982041E-2</v>
      </c>
      <c r="D797" s="12">
        <f t="shared" si="50"/>
        <v>11.555427160493828</v>
      </c>
      <c r="E797" s="23">
        <f t="shared" si="51"/>
        <v>97679.012345679002</v>
      </c>
      <c r="F797" s="23">
        <f t="shared" si="52"/>
        <v>-2320.9876543209975</v>
      </c>
    </row>
    <row r="798" spans="1:6" x14ac:dyDescent="0.2">
      <c r="A798" s="11">
        <v>44756</v>
      </c>
      <c r="B798" s="12">
        <v>9.7159999999999993</v>
      </c>
      <c r="C798" s="22">
        <f t="shared" si="49"/>
        <v>-1.7750134494694775E-2</v>
      </c>
      <c r="D798" s="12">
        <f t="shared" si="50"/>
        <v>11.621868554095045</v>
      </c>
      <c r="E798" s="23">
        <f t="shared" si="51"/>
        <v>98240.647118301291</v>
      </c>
      <c r="F798" s="23">
        <f t="shared" si="52"/>
        <v>-1759.3528816987091</v>
      </c>
    </row>
    <row r="799" spans="1:6" x14ac:dyDescent="0.2">
      <c r="A799" s="11">
        <v>44757</v>
      </c>
      <c r="B799" s="12">
        <v>9.8079999999999998</v>
      </c>
      <c r="C799" s="22">
        <f t="shared" si="49"/>
        <v>9.4243680539296219E-3</v>
      </c>
      <c r="D799" s="12">
        <f t="shared" si="50"/>
        <v>11.942017291066284</v>
      </c>
      <c r="E799" s="23">
        <f t="shared" si="51"/>
        <v>100946.89172498971</v>
      </c>
      <c r="F799" s="23">
        <f t="shared" si="52"/>
        <v>946.89172498970584</v>
      </c>
    </row>
    <row r="800" spans="1:6" x14ac:dyDescent="0.2">
      <c r="A800" s="11">
        <v>44760</v>
      </c>
      <c r="B800" s="12">
        <v>9.7880000000000003</v>
      </c>
      <c r="C800" s="22">
        <f t="shared" si="49"/>
        <v>-2.0412336134302939E-3</v>
      </c>
      <c r="D800" s="12">
        <f t="shared" si="50"/>
        <v>11.805876835236543</v>
      </c>
      <c r="E800" s="23">
        <f t="shared" si="51"/>
        <v>99796.08482871126</v>
      </c>
      <c r="F800" s="23">
        <f t="shared" si="52"/>
        <v>-203.91517128873966</v>
      </c>
    </row>
    <row r="801" spans="1:6" x14ac:dyDescent="0.2">
      <c r="A801" s="11">
        <v>44761</v>
      </c>
      <c r="B801" s="12">
        <v>9.84</v>
      </c>
      <c r="C801" s="22">
        <f t="shared" si="49"/>
        <v>5.298565483736725E-3</v>
      </c>
      <c r="D801" s="12">
        <f t="shared" si="50"/>
        <v>11.892848385778503</v>
      </c>
      <c r="E801" s="23">
        <f t="shared" si="51"/>
        <v>100531.26277073966</v>
      </c>
      <c r="F801" s="23">
        <f t="shared" si="52"/>
        <v>531.26277073966048</v>
      </c>
    </row>
    <row r="802" spans="1:6" x14ac:dyDescent="0.2">
      <c r="A802" s="11">
        <v>44762</v>
      </c>
      <c r="B802" s="12">
        <v>9.7780000000000005</v>
      </c>
      <c r="C802" s="22">
        <f t="shared" si="49"/>
        <v>-6.3207469077081737E-3</v>
      </c>
      <c r="D802" s="12">
        <f t="shared" si="50"/>
        <v>11.755461382113822</v>
      </c>
      <c r="E802" s="23">
        <f t="shared" si="51"/>
        <v>99369.918699186994</v>
      </c>
      <c r="F802" s="23">
        <f t="shared" si="52"/>
        <v>-630.08130081300624</v>
      </c>
    </row>
    <row r="803" spans="1:6" x14ac:dyDescent="0.2">
      <c r="A803" s="11">
        <v>44763</v>
      </c>
      <c r="B803" s="12">
        <v>9.7959999999999994</v>
      </c>
      <c r="C803" s="22">
        <f t="shared" si="49"/>
        <v>1.8391749334673159E-3</v>
      </c>
      <c r="D803" s="12">
        <f t="shared" si="50"/>
        <v>11.85177745960319</v>
      </c>
      <c r="E803" s="23">
        <f t="shared" si="51"/>
        <v>100184.08672530168</v>
      </c>
      <c r="F803" s="23">
        <f t="shared" si="52"/>
        <v>184.08672530167678</v>
      </c>
    </row>
    <row r="804" spans="1:6" x14ac:dyDescent="0.2">
      <c r="A804" s="11">
        <v>44764</v>
      </c>
      <c r="B804" s="12">
        <v>9.9920000000000009</v>
      </c>
      <c r="C804" s="22">
        <f t="shared" si="49"/>
        <v>1.9810633733355384E-2</v>
      </c>
      <c r="D804" s="12">
        <f t="shared" si="50"/>
        <v>12.066696610861579</v>
      </c>
      <c r="E804" s="23">
        <f t="shared" si="51"/>
        <v>102000.81665986117</v>
      </c>
      <c r="F804" s="23">
        <f t="shared" si="52"/>
        <v>2000.8166598611715</v>
      </c>
    </row>
    <row r="805" spans="1:6" x14ac:dyDescent="0.2">
      <c r="A805" s="11">
        <v>44767</v>
      </c>
      <c r="B805" s="12">
        <v>9.9779999999999998</v>
      </c>
      <c r="C805" s="22">
        <f t="shared" si="49"/>
        <v>-1.4021033844310651E-3</v>
      </c>
      <c r="D805" s="12">
        <f t="shared" si="50"/>
        <v>11.813424739791833</v>
      </c>
      <c r="E805" s="23">
        <f t="shared" si="51"/>
        <v>99859.887910328252</v>
      </c>
      <c r="F805" s="23">
        <f t="shared" si="52"/>
        <v>-140.11208967174753</v>
      </c>
    </row>
    <row r="806" spans="1:6" x14ac:dyDescent="0.2">
      <c r="A806" s="11">
        <v>44768</v>
      </c>
      <c r="B806" s="12">
        <v>10.074999999999999</v>
      </c>
      <c r="C806" s="22">
        <f t="shared" si="49"/>
        <v>9.6744383939010997E-3</v>
      </c>
      <c r="D806" s="12">
        <f t="shared" si="50"/>
        <v>11.945004008819403</v>
      </c>
      <c r="E806" s="23">
        <f t="shared" si="51"/>
        <v>100972.13870515133</v>
      </c>
      <c r="F806" s="23">
        <f t="shared" si="52"/>
        <v>972.13870515133021</v>
      </c>
    </row>
    <row r="807" spans="1:6" x14ac:dyDescent="0.2">
      <c r="A807" s="11">
        <v>44769</v>
      </c>
      <c r="B807" s="12">
        <v>10.26</v>
      </c>
      <c r="C807" s="22">
        <f t="shared" si="49"/>
        <v>1.8195731909876903E-2</v>
      </c>
      <c r="D807" s="12">
        <f t="shared" si="50"/>
        <v>12.047225806451614</v>
      </c>
      <c r="E807" s="23">
        <f t="shared" si="51"/>
        <v>101836.22828784119</v>
      </c>
      <c r="F807" s="23">
        <f t="shared" si="52"/>
        <v>1836.2282878411934</v>
      </c>
    </row>
    <row r="808" spans="1:6" x14ac:dyDescent="0.2">
      <c r="A808" s="11">
        <v>44770</v>
      </c>
      <c r="B808" s="12">
        <v>10.345000000000001</v>
      </c>
      <c r="C808" s="22">
        <f t="shared" si="49"/>
        <v>8.2504714548828906E-3</v>
      </c>
      <c r="D808" s="12">
        <f t="shared" si="50"/>
        <v>11.928006822612087</v>
      </c>
      <c r="E808" s="23">
        <f t="shared" si="51"/>
        <v>100828.46003898635</v>
      </c>
      <c r="F808" s="23">
        <f t="shared" si="52"/>
        <v>828.46003898634808</v>
      </c>
    </row>
    <row r="809" spans="1:6" x14ac:dyDescent="0.2">
      <c r="A809" s="11">
        <v>44771</v>
      </c>
      <c r="B809" s="12">
        <v>10.43</v>
      </c>
      <c r="C809" s="22">
        <f t="shared" si="49"/>
        <v>8.1829578151746182E-3</v>
      </c>
      <c r="D809" s="12">
        <f t="shared" si="50"/>
        <v>11.927201546640887</v>
      </c>
      <c r="E809" s="23">
        <f t="shared" si="51"/>
        <v>100821.65297245044</v>
      </c>
      <c r="F809" s="23">
        <f t="shared" si="52"/>
        <v>821.65297245043621</v>
      </c>
    </row>
    <row r="810" spans="1:6" x14ac:dyDescent="0.2">
      <c r="A810" s="11">
        <v>44774</v>
      </c>
      <c r="B810" s="12">
        <v>10.42</v>
      </c>
      <c r="C810" s="22">
        <f t="shared" si="49"/>
        <v>-9.5923268746023313E-4</v>
      </c>
      <c r="D810" s="12">
        <f t="shared" si="50"/>
        <v>11.818657718120805</v>
      </c>
      <c r="E810" s="23">
        <f t="shared" si="51"/>
        <v>99904.122722914661</v>
      </c>
      <c r="F810" s="23">
        <f t="shared" si="52"/>
        <v>-95.877277085339301</v>
      </c>
    </row>
    <row r="811" spans="1:6" x14ac:dyDescent="0.2">
      <c r="A811" s="11">
        <v>44775</v>
      </c>
      <c r="B811" s="12">
        <v>10.45</v>
      </c>
      <c r="C811" s="22">
        <f t="shared" si="49"/>
        <v>2.8749420855991199E-3</v>
      </c>
      <c r="D811" s="12">
        <f t="shared" si="50"/>
        <v>11.864059500959693</v>
      </c>
      <c r="E811" s="23">
        <f t="shared" si="51"/>
        <v>100287.90786948176</v>
      </c>
      <c r="F811" s="23">
        <f t="shared" si="52"/>
        <v>287.9078694817581</v>
      </c>
    </row>
    <row r="812" spans="1:6" x14ac:dyDescent="0.2">
      <c r="A812" s="11">
        <v>44776</v>
      </c>
      <c r="B812" s="12">
        <v>10.404999999999999</v>
      </c>
      <c r="C812" s="22">
        <f t="shared" si="49"/>
        <v>-4.3155185652222969E-3</v>
      </c>
      <c r="D812" s="12">
        <f t="shared" si="50"/>
        <v>11.779057416267943</v>
      </c>
      <c r="E812" s="23">
        <f t="shared" si="51"/>
        <v>99569.377990430614</v>
      </c>
      <c r="F812" s="23">
        <f t="shared" si="52"/>
        <v>-430.62200956938614</v>
      </c>
    </row>
    <row r="813" spans="1:6" x14ac:dyDescent="0.2">
      <c r="A813" s="11">
        <v>44777</v>
      </c>
      <c r="B813" s="12">
        <v>10.49</v>
      </c>
      <c r="C813" s="22">
        <f t="shared" si="49"/>
        <v>8.1359625626082205E-3</v>
      </c>
      <c r="D813" s="12">
        <f t="shared" si="50"/>
        <v>11.92664103796252</v>
      </c>
      <c r="E813" s="23">
        <f t="shared" si="51"/>
        <v>100816.91494473812</v>
      </c>
      <c r="F813" s="23">
        <f t="shared" si="52"/>
        <v>816.91494473812054</v>
      </c>
    </row>
    <row r="814" spans="1:6" x14ac:dyDescent="0.2">
      <c r="A814" s="11">
        <v>44778</v>
      </c>
      <c r="B814" s="12">
        <v>10.48</v>
      </c>
      <c r="C814" s="22">
        <f t="shared" si="49"/>
        <v>-9.5374351530966837E-4</v>
      </c>
      <c r="D814" s="12">
        <f t="shared" si="50"/>
        <v>11.818722592945663</v>
      </c>
      <c r="E814" s="23">
        <f t="shared" si="51"/>
        <v>99904.671115347941</v>
      </c>
      <c r="F814" s="23">
        <f t="shared" si="52"/>
        <v>-95.32888465205906</v>
      </c>
    </row>
    <row r="815" spans="1:6" x14ac:dyDescent="0.2">
      <c r="A815" s="11">
        <v>44781</v>
      </c>
      <c r="B815" s="12">
        <v>10.63</v>
      </c>
      <c r="C815" s="22">
        <f t="shared" si="49"/>
        <v>1.4211513460960548E-2</v>
      </c>
      <c r="D815" s="12">
        <f t="shared" si="50"/>
        <v>11.99932251908397</v>
      </c>
      <c r="E815" s="23">
        <f t="shared" si="51"/>
        <v>101431.29770992366</v>
      </c>
      <c r="F815" s="23">
        <f t="shared" si="52"/>
        <v>1431.2977099236596</v>
      </c>
    </row>
    <row r="816" spans="1:6" x14ac:dyDescent="0.2">
      <c r="A816" s="11">
        <v>44782</v>
      </c>
      <c r="B816" s="12">
        <v>10.734999999999999</v>
      </c>
      <c r="C816" s="22">
        <f t="shared" si="49"/>
        <v>9.8292389768875593E-3</v>
      </c>
      <c r="D816" s="12">
        <f t="shared" si="50"/>
        <v>11.946853245531512</v>
      </c>
      <c r="E816" s="23">
        <f t="shared" si="51"/>
        <v>100987.77046095952</v>
      </c>
      <c r="F816" s="23">
        <f t="shared" si="52"/>
        <v>987.77046095952392</v>
      </c>
    </row>
    <row r="817" spans="1:6" x14ac:dyDescent="0.2">
      <c r="A817" s="11">
        <v>44783</v>
      </c>
      <c r="B817" s="12">
        <v>10.73</v>
      </c>
      <c r="C817" s="22">
        <f t="shared" si="49"/>
        <v>-4.6587468813716652E-4</v>
      </c>
      <c r="D817" s="12">
        <f t="shared" si="50"/>
        <v>11.824489986027016</v>
      </c>
      <c r="E817" s="23">
        <f t="shared" si="51"/>
        <v>99953.423381462519</v>
      </c>
      <c r="F817" s="23">
        <f t="shared" si="52"/>
        <v>-46.576618537481409</v>
      </c>
    </row>
    <row r="818" spans="1:6" x14ac:dyDescent="0.2">
      <c r="A818" s="11">
        <v>44784</v>
      </c>
      <c r="B818" s="12">
        <v>10.755000000000001</v>
      </c>
      <c r="C818" s="22">
        <f t="shared" si="49"/>
        <v>2.3272060770863903E-3</v>
      </c>
      <c r="D818" s="12">
        <f t="shared" si="50"/>
        <v>11.857562907735323</v>
      </c>
      <c r="E818" s="23">
        <f t="shared" si="51"/>
        <v>100232.99161230196</v>
      </c>
      <c r="F818" s="23">
        <f t="shared" si="52"/>
        <v>232.99161230196478</v>
      </c>
    </row>
    <row r="819" spans="1:6" x14ac:dyDescent="0.2">
      <c r="A819" s="11">
        <v>44785</v>
      </c>
      <c r="B819" s="12">
        <v>10.734999999999999</v>
      </c>
      <c r="C819" s="22">
        <f t="shared" si="49"/>
        <v>-1.8613313889491003E-3</v>
      </c>
      <c r="D819" s="12">
        <f t="shared" si="50"/>
        <v>11.808000929800093</v>
      </c>
      <c r="E819" s="23">
        <f t="shared" si="51"/>
        <v>99814.039981403985</v>
      </c>
      <c r="F819" s="23">
        <f t="shared" si="52"/>
        <v>-185.96001859601529</v>
      </c>
    </row>
    <row r="820" spans="1:6" x14ac:dyDescent="0.2">
      <c r="A820" s="11">
        <v>44788</v>
      </c>
      <c r="B820" s="12">
        <v>10.845000000000001</v>
      </c>
      <c r="C820" s="22">
        <f t="shared" si="49"/>
        <v>1.0194712948093562E-2</v>
      </c>
      <c r="D820" s="12">
        <f t="shared" si="50"/>
        <v>11.951220307405684</v>
      </c>
      <c r="E820" s="23">
        <f t="shared" si="51"/>
        <v>101024.68560782488</v>
      </c>
      <c r="F820" s="23">
        <f t="shared" si="52"/>
        <v>1024.685607824882</v>
      </c>
    </row>
    <row r="821" spans="1:6" x14ac:dyDescent="0.2">
      <c r="A821" s="11">
        <v>44789</v>
      </c>
      <c r="B821" s="12">
        <v>10.945</v>
      </c>
      <c r="C821" s="22">
        <f t="shared" si="49"/>
        <v>9.178586695988528E-3</v>
      </c>
      <c r="D821" s="12">
        <f t="shared" si="50"/>
        <v>11.939082526509912</v>
      </c>
      <c r="E821" s="23">
        <f t="shared" si="51"/>
        <v>100922.08390963577</v>
      </c>
      <c r="F821" s="23">
        <f t="shared" si="52"/>
        <v>922.08390963576676</v>
      </c>
    </row>
    <row r="822" spans="1:6" x14ac:dyDescent="0.2">
      <c r="A822" s="11">
        <v>44790</v>
      </c>
      <c r="B822" s="12">
        <v>10.95</v>
      </c>
      <c r="C822" s="22">
        <f t="shared" si="49"/>
        <v>4.5672528768353677E-4</v>
      </c>
      <c r="D822" s="12">
        <f t="shared" si="50"/>
        <v>11.835404294198264</v>
      </c>
      <c r="E822" s="23">
        <f t="shared" si="51"/>
        <v>100045.68296025581</v>
      </c>
      <c r="F822" s="23">
        <f t="shared" si="52"/>
        <v>45.682960255813668</v>
      </c>
    </row>
    <row r="823" spans="1:6" x14ac:dyDescent="0.2">
      <c r="A823" s="11">
        <v>44791</v>
      </c>
      <c r="B823" s="12">
        <v>10.91</v>
      </c>
      <c r="C823" s="22">
        <f t="shared" si="49"/>
        <v>-3.6596564175302871E-3</v>
      </c>
      <c r="D823" s="12">
        <f t="shared" si="50"/>
        <v>11.786785388127855</v>
      </c>
      <c r="E823" s="23">
        <f t="shared" si="51"/>
        <v>99634.703196347036</v>
      </c>
      <c r="F823" s="23">
        <f t="shared" si="52"/>
        <v>-365.29680365296372</v>
      </c>
    </row>
    <row r="824" spans="1:6" x14ac:dyDescent="0.2">
      <c r="A824" s="11">
        <v>44792</v>
      </c>
      <c r="B824" s="12">
        <v>10.94</v>
      </c>
      <c r="C824" s="22">
        <f t="shared" si="49"/>
        <v>2.7459971488556223E-3</v>
      </c>
      <c r="D824" s="12">
        <f t="shared" si="50"/>
        <v>11.862529789184233</v>
      </c>
      <c r="E824" s="23">
        <f t="shared" si="51"/>
        <v>100274.97708524288</v>
      </c>
      <c r="F824" s="23">
        <f t="shared" si="52"/>
        <v>274.97708524287737</v>
      </c>
    </row>
    <row r="825" spans="1:6" x14ac:dyDescent="0.2">
      <c r="A825" s="11">
        <v>44795</v>
      </c>
      <c r="B825" s="12">
        <v>10.98</v>
      </c>
      <c r="C825" s="22">
        <f t="shared" si="49"/>
        <v>3.6496390875495523E-3</v>
      </c>
      <c r="D825" s="12">
        <f t="shared" si="50"/>
        <v>11.873254113345522</v>
      </c>
      <c r="E825" s="23">
        <f t="shared" si="51"/>
        <v>100365.6307129799</v>
      </c>
      <c r="F825" s="23">
        <f t="shared" si="52"/>
        <v>365.63071297989518</v>
      </c>
    </row>
    <row r="826" spans="1:6" x14ac:dyDescent="0.2">
      <c r="A826" s="11">
        <v>44796</v>
      </c>
      <c r="B826" s="12">
        <v>10.865</v>
      </c>
      <c r="C826" s="22">
        <f t="shared" si="49"/>
        <v>-1.0528822372991643E-2</v>
      </c>
      <c r="D826" s="12">
        <f t="shared" si="50"/>
        <v>11.706097449908926</v>
      </c>
      <c r="E826" s="23">
        <f t="shared" si="51"/>
        <v>98952.641165755922</v>
      </c>
      <c r="F826" s="23">
        <f t="shared" si="52"/>
        <v>-1047.358834244078</v>
      </c>
    </row>
    <row r="827" spans="1:6" x14ac:dyDescent="0.2">
      <c r="A827" s="11">
        <v>44797</v>
      </c>
      <c r="B827" s="12">
        <v>10.914999999999999</v>
      </c>
      <c r="C827" s="22">
        <f t="shared" si="49"/>
        <v>4.5913762935140944E-3</v>
      </c>
      <c r="D827" s="12">
        <f t="shared" si="50"/>
        <v>11.884440865163366</v>
      </c>
      <c r="E827" s="23">
        <f t="shared" si="51"/>
        <v>100460.19328117807</v>
      </c>
      <c r="F827" s="23">
        <f t="shared" si="52"/>
        <v>460.19328117807163</v>
      </c>
    </row>
    <row r="828" spans="1:6" x14ac:dyDescent="0.2">
      <c r="A828" s="11">
        <v>44798</v>
      </c>
      <c r="B828" s="12">
        <v>11.005000000000001</v>
      </c>
      <c r="C828" s="22">
        <f t="shared" si="49"/>
        <v>8.2117249765179048E-3</v>
      </c>
      <c r="D828" s="12">
        <f t="shared" si="50"/>
        <v>11.927544663307376</v>
      </c>
      <c r="E828" s="23">
        <f t="shared" si="51"/>
        <v>100824.55336692625</v>
      </c>
      <c r="F828" s="23">
        <f t="shared" si="52"/>
        <v>824.55336692625133</v>
      </c>
    </row>
    <row r="829" spans="1:6" x14ac:dyDescent="0.2">
      <c r="A829" s="11">
        <v>44799</v>
      </c>
      <c r="B829" s="12">
        <v>10.925000000000001</v>
      </c>
      <c r="C829" s="22">
        <f t="shared" si="49"/>
        <v>-7.2959739967711828E-3</v>
      </c>
      <c r="D829" s="12">
        <f t="shared" si="50"/>
        <v>11.744002726033621</v>
      </c>
      <c r="E829" s="23">
        <f t="shared" si="51"/>
        <v>99273.057701044963</v>
      </c>
      <c r="F829" s="23">
        <f t="shared" si="52"/>
        <v>-726.94229895503668</v>
      </c>
    </row>
    <row r="830" spans="1:6" x14ac:dyDescent="0.2">
      <c r="A830" s="11">
        <v>44802</v>
      </c>
      <c r="B830" s="12">
        <v>10.775</v>
      </c>
      <c r="C830" s="22">
        <f t="shared" si="49"/>
        <v>-1.3825104991842431E-2</v>
      </c>
      <c r="D830" s="12">
        <f t="shared" si="50"/>
        <v>11.667574370709382</v>
      </c>
      <c r="E830" s="23">
        <f t="shared" si="51"/>
        <v>98627.002288329502</v>
      </c>
      <c r="F830" s="23">
        <f t="shared" si="52"/>
        <v>-1372.9977116704977</v>
      </c>
    </row>
    <row r="831" spans="1:6" x14ac:dyDescent="0.2">
      <c r="A831" s="11">
        <v>44803</v>
      </c>
      <c r="B831" s="16">
        <v>10.645</v>
      </c>
      <c r="C831" s="22">
        <f t="shared" si="49"/>
        <v>-1.2138337644368809E-2</v>
      </c>
      <c r="D831" s="12">
        <f t="shared" si="50"/>
        <v>11.687271461716936</v>
      </c>
      <c r="E831" s="23">
        <f t="shared" si="51"/>
        <v>98793.503480278392</v>
      </c>
      <c r="F831" s="23">
        <f t="shared" si="52"/>
        <v>-1206.4965197216079</v>
      </c>
    </row>
    <row r="832" spans="1:6" x14ac:dyDescent="0.2">
      <c r="A832" s="11">
        <v>44804</v>
      </c>
      <c r="B832" s="16">
        <v>10.385</v>
      </c>
      <c r="C832" s="22">
        <f t="shared" si="49"/>
        <v>-2.4727841017367105E-2</v>
      </c>
      <c r="D832" s="12">
        <f t="shared" si="50"/>
        <v>11.541056834194459</v>
      </c>
      <c r="E832" s="23">
        <f t="shared" si="51"/>
        <v>97557.538750587133</v>
      </c>
      <c r="F832" s="23">
        <f t="shared" si="52"/>
        <v>-2442.4612494128669</v>
      </c>
    </row>
    <row r="833" spans="1:6" x14ac:dyDescent="0.2">
      <c r="A833" s="11">
        <v>44805</v>
      </c>
      <c r="B833" s="16">
        <v>10.505000000000001</v>
      </c>
      <c r="C833" s="22">
        <f t="shared" si="49"/>
        <v>1.1488876968888137E-2</v>
      </c>
      <c r="D833" s="12">
        <f t="shared" si="50"/>
        <v>11.966697159364468</v>
      </c>
      <c r="E833" s="23">
        <f t="shared" si="51"/>
        <v>101155.5127587867</v>
      </c>
      <c r="F833" s="23">
        <f t="shared" si="52"/>
        <v>1155.5127587867028</v>
      </c>
    </row>
    <row r="834" spans="1:6" x14ac:dyDescent="0.2">
      <c r="A834" s="11">
        <v>44806</v>
      </c>
      <c r="B834" s="16">
        <v>10.56</v>
      </c>
      <c r="C834" s="22">
        <f t="shared" si="49"/>
        <v>5.2219439811516249E-3</v>
      </c>
      <c r="D834" s="12">
        <f t="shared" si="50"/>
        <v>11.891937172774869</v>
      </c>
      <c r="E834" s="23">
        <f t="shared" si="51"/>
        <v>100523.56020942407</v>
      </c>
      <c r="F834" s="23">
        <f t="shared" si="52"/>
        <v>523.56020942407486</v>
      </c>
    </row>
    <row r="835" spans="1:6" x14ac:dyDescent="0.2">
      <c r="A835" s="11">
        <v>44809</v>
      </c>
      <c r="B835" s="16">
        <v>10.61</v>
      </c>
      <c r="C835" s="22">
        <f t="shared" si="49"/>
        <v>4.7236743477762659E-3</v>
      </c>
      <c r="D835" s="12">
        <f t="shared" si="50"/>
        <v>11.886013257575756</v>
      </c>
      <c r="E835" s="23">
        <f t="shared" si="51"/>
        <v>100473.48484848483</v>
      </c>
      <c r="F835" s="23">
        <f t="shared" si="52"/>
        <v>473.48484848483349</v>
      </c>
    </row>
    <row r="836" spans="1:6" x14ac:dyDescent="0.2">
      <c r="A836" s="11">
        <v>44810</v>
      </c>
      <c r="B836" s="16">
        <v>10.47</v>
      </c>
      <c r="C836" s="22">
        <f t="shared" si="49"/>
        <v>-1.3282927743446167E-2</v>
      </c>
      <c r="D836" s="12">
        <f t="shared" si="50"/>
        <v>11.673901979264846</v>
      </c>
      <c r="E836" s="23">
        <f t="shared" si="51"/>
        <v>98680.49010367578</v>
      </c>
      <c r="F836" s="23">
        <f t="shared" si="52"/>
        <v>-1319.5098963242199</v>
      </c>
    </row>
    <row r="837" spans="1:6" x14ac:dyDescent="0.2">
      <c r="A837" s="11">
        <v>44811</v>
      </c>
      <c r="B837" s="19">
        <v>10.69</v>
      </c>
      <c r="C837" s="22">
        <f t="shared" si="49"/>
        <v>2.0794700154508256E-2</v>
      </c>
      <c r="D837" s="12">
        <f t="shared" si="50"/>
        <v>12.078576886341928</v>
      </c>
      <c r="E837" s="23">
        <f t="shared" si="51"/>
        <v>102101.2416427889</v>
      </c>
      <c r="F837" s="23">
        <f t="shared" si="52"/>
        <v>2101.2416427888966</v>
      </c>
    </row>
    <row r="838" spans="1:6" x14ac:dyDescent="0.2">
      <c r="A838" s="11">
        <v>44812</v>
      </c>
      <c r="B838" s="19">
        <v>10.755000000000001</v>
      </c>
      <c r="C838" s="22">
        <f t="shared" si="49"/>
        <v>6.0620376827396089E-3</v>
      </c>
      <c r="D838" s="12">
        <f t="shared" si="50"/>
        <v>11.901931711880263</v>
      </c>
      <c r="E838" s="23">
        <f t="shared" si="51"/>
        <v>100608.04490177736</v>
      </c>
      <c r="F838" s="23">
        <f t="shared" si="52"/>
        <v>608.04490177736443</v>
      </c>
    </row>
    <row r="839" spans="1:6" x14ac:dyDescent="0.2">
      <c r="A839" s="11">
        <v>44813</v>
      </c>
      <c r="B839" s="19">
        <v>10.71</v>
      </c>
      <c r="C839" s="22">
        <f t="shared" ref="C839:C902" si="53">LN(B839/B838)</f>
        <v>-4.1928782600359274E-3</v>
      </c>
      <c r="D839" s="12">
        <f t="shared" ref="D839:D902" si="54">$B$4*EXP(C839)</f>
        <v>11.780502092050209</v>
      </c>
      <c r="E839" s="23">
        <f t="shared" ref="E839:E902" si="55">D839*$B$3</f>
        <v>99581.589958158991</v>
      </c>
      <c r="F839" s="23">
        <f t="shared" ref="F839:F902" si="56">E839-$B$2</f>
        <v>-418.41004184100893</v>
      </c>
    </row>
    <row r="840" spans="1:6" x14ac:dyDescent="0.2">
      <c r="A840" s="11">
        <v>44816</v>
      </c>
      <c r="B840" s="19">
        <v>10.81</v>
      </c>
      <c r="C840" s="22">
        <f t="shared" si="53"/>
        <v>9.2937471914594765E-3</v>
      </c>
      <c r="D840" s="12">
        <f t="shared" si="54"/>
        <v>11.940457516339869</v>
      </c>
      <c r="E840" s="23">
        <f t="shared" si="55"/>
        <v>100933.70681605974</v>
      </c>
      <c r="F840" s="23">
        <f t="shared" si="56"/>
        <v>933.70681605974096</v>
      </c>
    </row>
    <row r="841" spans="1:6" x14ac:dyDescent="0.2">
      <c r="A841" s="11">
        <v>44817</v>
      </c>
      <c r="B841" s="19">
        <v>10.815</v>
      </c>
      <c r="C841" s="22">
        <f t="shared" si="53"/>
        <v>4.6242775390513505E-4</v>
      </c>
      <c r="D841" s="12">
        <f t="shared" si="54"/>
        <v>11.835471785383904</v>
      </c>
      <c r="E841" s="23">
        <f t="shared" si="55"/>
        <v>100046.25346901016</v>
      </c>
      <c r="F841" s="23">
        <f t="shared" si="56"/>
        <v>46.253469010160188</v>
      </c>
    </row>
    <row r="842" spans="1:6" x14ac:dyDescent="0.2">
      <c r="A842" s="11">
        <v>44818</v>
      </c>
      <c r="B842" s="19">
        <v>10.61</v>
      </c>
      <c r="C842" s="22">
        <f t="shared" si="53"/>
        <v>-1.9137106779130351E-2</v>
      </c>
      <c r="D842" s="12">
        <f t="shared" si="54"/>
        <v>11.605760517799352</v>
      </c>
      <c r="E842" s="23">
        <f t="shared" si="55"/>
        <v>98104.484512251482</v>
      </c>
      <c r="F842" s="23">
        <f t="shared" si="56"/>
        <v>-1895.5154877485184</v>
      </c>
    </row>
    <row r="843" spans="1:6" x14ac:dyDescent="0.2">
      <c r="A843" s="11">
        <v>44819</v>
      </c>
      <c r="B843" s="19">
        <v>10.525</v>
      </c>
      <c r="C843" s="22">
        <f t="shared" si="53"/>
        <v>-8.0435730574465996E-3</v>
      </c>
      <c r="D843" s="12">
        <f t="shared" si="54"/>
        <v>11.735226201696513</v>
      </c>
      <c r="E843" s="23">
        <f t="shared" si="55"/>
        <v>99198.868991517433</v>
      </c>
      <c r="F843" s="23">
        <f t="shared" si="56"/>
        <v>-801.13100848256727</v>
      </c>
    </row>
    <row r="844" spans="1:6" x14ac:dyDescent="0.2">
      <c r="A844" s="11">
        <v>44820</v>
      </c>
      <c r="B844" s="19">
        <v>10.565</v>
      </c>
      <c r="C844" s="22">
        <f t="shared" si="53"/>
        <v>3.7932714995747869E-3</v>
      </c>
      <c r="D844" s="12">
        <f t="shared" si="54"/>
        <v>11.874959619952493</v>
      </c>
      <c r="E844" s="23">
        <f t="shared" si="55"/>
        <v>100380.04750593823</v>
      </c>
      <c r="F844" s="23">
        <f t="shared" si="56"/>
        <v>380.04750593822973</v>
      </c>
    </row>
    <row r="845" spans="1:6" x14ac:dyDescent="0.2">
      <c r="A845" s="11">
        <v>44823</v>
      </c>
      <c r="B845" s="19">
        <v>10.515000000000001</v>
      </c>
      <c r="C845" s="22">
        <f t="shared" si="53"/>
        <v>-4.7438419133568705E-3</v>
      </c>
      <c r="D845" s="12">
        <f t="shared" si="54"/>
        <v>11.774013251301469</v>
      </c>
      <c r="E845" s="23">
        <f t="shared" si="55"/>
        <v>99526.739233317567</v>
      </c>
      <c r="F845" s="23">
        <f t="shared" si="56"/>
        <v>-473.26076668243331</v>
      </c>
    </row>
    <row r="846" spans="1:6" x14ac:dyDescent="0.2">
      <c r="A846" s="11">
        <v>44824</v>
      </c>
      <c r="B846" s="19">
        <v>10.365</v>
      </c>
      <c r="C846" s="22">
        <f t="shared" si="53"/>
        <v>-1.4368063266920259E-2</v>
      </c>
      <c r="D846" s="12">
        <f t="shared" si="54"/>
        <v>11.661241084165477</v>
      </c>
      <c r="E846" s="23">
        <f t="shared" si="55"/>
        <v>98573.466476462185</v>
      </c>
      <c r="F846" s="23">
        <f t="shared" si="56"/>
        <v>-1426.5335235378152</v>
      </c>
    </row>
    <row r="847" spans="1:6" x14ac:dyDescent="0.2">
      <c r="A847" s="11">
        <v>44825</v>
      </c>
      <c r="B847" s="19">
        <v>10.5</v>
      </c>
      <c r="C847" s="22">
        <f t="shared" si="53"/>
        <v>1.2940511275734732E-2</v>
      </c>
      <c r="D847" s="12">
        <f t="shared" si="54"/>
        <v>11.984081041968162</v>
      </c>
      <c r="E847" s="23">
        <f t="shared" si="55"/>
        <v>101302.46020260491</v>
      </c>
      <c r="F847" s="23">
        <f t="shared" si="56"/>
        <v>1302.4602026049106</v>
      </c>
    </row>
    <row r="848" spans="1:6" x14ac:dyDescent="0.2">
      <c r="A848" s="11">
        <v>44826</v>
      </c>
      <c r="B848" s="19">
        <v>10.36</v>
      </c>
      <c r="C848" s="22">
        <f t="shared" si="53"/>
        <v>-1.3423020332140774E-2</v>
      </c>
      <c r="D848" s="12">
        <f t="shared" si="54"/>
        <v>11.672266666666665</v>
      </c>
      <c r="E848" s="23">
        <f t="shared" si="55"/>
        <v>98666.666666666642</v>
      </c>
      <c r="F848" s="23">
        <f t="shared" si="56"/>
        <v>-1333.3333333333576</v>
      </c>
    </row>
    <row r="849" spans="1:6" x14ac:dyDescent="0.2">
      <c r="A849" s="11">
        <v>44827</v>
      </c>
      <c r="B849" s="19">
        <v>10.19</v>
      </c>
      <c r="C849" s="22">
        <f t="shared" si="53"/>
        <v>-1.654538959670358E-2</v>
      </c>
      <c r="D849" s="12">
        <f t="shared" si="54"/>
        <v>11.635878378378377</v>
      </c>
      <c r="E849" s="23">
        <f t="shared" si="55"/>
        <v>98359.073359073343</v>
      </c>
      <c r="F849" s="23">
        <f t="shared" si="56"/>
        <v>-1640.9266409266565</v>
      </c>
    </row>
    <row r="850" spans="1:6" x14ac:dyDescent="0.2">
      <c r="A850" s="11">
        <v>44830</v>
      </c>
      <c r="B850" s="19">
        <v>10</v>
      </c>
      <c r="C850" s="22">
        <f t="shared" si="53"/>
        <v>-1.8821754240587744E-2</v>
      </c>
      <c r="D850" s="12">
        <f t="shared" si="54"/>
        <v>11.609421000981355</v>
      </c>
      <c r="E850" s="23">
        <f t="shared" si="55"/>
        <v>98135.426889106966</v>
      </c>
      <c r="F850" s="23">
        <f t="shared" si="56"/>
        <v>-1864.573110893034</v>
      </c>
    </row>
    <row r="851" spans="1:6" x14ac:dyDescent="0.2">
      <c r="A851" s="11">
        <v>44831</v>
      </c>
      <c r="B851" s="19">
        <v>9.7880000000000003</v>
      </c>
      <c r="C851" s="22">
        <f t="shared" si="53"/>
        <v>-2.142794741362045E-2</v>
      </c>
      <c r="D851" s="12">
        <f t="shared" si="54"/>
        <v>11.579204000000001</v>
      </c>
      <c r="E851" s="23">
        <f t="shared" si="55"/>
        <v>97880</v>
      </c>
      <c r="F851" s="23">
        <f t="shared" si="56"/>
        <v>-2120</v>
      </c>
    </row>
    <row r="852" spans="1:6" x14ac:dyDescent="0.2">
      <c r="A852" s="11">
        <v>44832</v>
      </c>
      <c r="B852" s="19">
        <v>9.8059999999999992</v>
      </c>
      <c r="C852" s="22">
        <f t="shared" si="53"/>
        <v>1.8372976486162444E-3</v>
      </c>
      <c r="D852" s="12">
        <f t="shared" si="54"/>
        <v>11.851755210461789</v>
      </c>
      <c r="E852" s="23">
        <f t="shared" si="55"/>
        <v>100183.89865140988</v>
      </c>
      <c r="F852" s="23">
        <f t="shared" si="56"/>
        <v>183.89865140987968</v>
      </c>
    </row>
    <row r="853" spans="1:6" x14ac:dyDescent="0.2">
      <c r="A853" s="11">
        <v>44833</v>
      </c>
      <c r="B853" s="19">
        <v>9.6259999999999994</v>
      </c>
      <c r="C853" s="22">
        <f t="shared" si="53"/>
        <v>-1.8526672348123857E-2</v>
      </c>
      <c r="D853" s="12">
        <f t="shared" si="54"/>
        <v>11.612847236385887</v>
      </c>
      <c r="E853" s="23">
        <f t="shared" si="55"/>
        <v>98164.389149500304</v>
      </c>
      <c r="F853" s="23">
        <f t="shared" si="56"/>
        <v>-1835.6108504996955</v>
      </c>
    </row>
    <row r="854" spans="1:6" x14ac:dyDescent="0.2">
      <c r="A854" s="11">
        <v>44834</v>
      </c>
      <c r="B854" s="19">
        <v>9.5820000000000007</v>
      </c>
      <c r="C854" s="22">
        <f t="shared" si="53"/>
        <v>-4.5814324199871005E-3</v>
      </c>
      <c r="D854" s="12">
        <f t="shared" si="54"/>
        <v>11.775925618117601</v>
      </c>
      <c r="E854" s="23">
        <f t="shared" si="55"/>
        <v>99542.904633284867</v>
      </c>
      <c r="F854" s="23">
        <f t="shared" si="56"/>
        <v>-457.09536671513342</v>
      </c>
    </row>
    <row r="855" spans="1:6" x14ac:dyDescent="0.2">
      <c r="A855" s="11">
        <v>44837</v>
      </c>
      <c r="B855" s="19">
        <v>9.7200000000000006</v>
      </c>
      <c r="C855" s="22">
        <f t="shared" si="53"/>
        <v>1.4299280011417346E-2</v>
      </c>
      <c r="D855" s="12">
        <f t="shared" si="54"/>
        <v>12.000375704445837</v>
      </c>
      <c r="E855" s="23">
        <f t="shared" si="55"/>
        <v>101440.20037570444</v>
      </c>
      <c r="F855" s="23">
        <f t="shared" si="56"/>
        <v>1440.200375704444</v>
      </c>
    </row>
    <row r="856" spans="1:6" x14ac:dyDescent="0.2">
      <c r="A856" s="11">
        <v>44838</v>
      </c>
      <c r="B856" s="19">
        <v>9.8620000000000001</v>
      </c>
      <c r="C856" s="22">
        <f t="shared" si="53"/>
        <v>1.4503369329586666E-2</v>
      </c>
      <c r="D856" s="12">
        <f t="shared" si="54"/>
        <v>12.002825102880658</v>
      </c>
      <c r="E856" s="23">
        <f t="shared" si="55"/>
        <v>101460.90534979422</v>
      </c>
      <c r="F856" s="23">
        <f t="shared" si="56"/>
        <v>1460.9053497942223</v>
      </c>
    </row>
    <row r="857" spans="1:6" x14ac:dyDescent="0.2">
      <c r="A857" s="11">
        <v>44839</v>
      </c>
      <c r="B857" s="19">
        <v>9.7840000000000007</v>
      </c>
      <c r="C857" s="22">
        <f t="shared" si="53"/>
        <v>-7.9405894170631128E-3</v>
      </c>
      <c r="D857" s="12">
        <f t="shared" si="54"/>
        <v>11.736434800243359</v>
      </c>
      <c r="E857" s="23">
        <f t="shared" si="55"/>
        <v>99209.085378219417</v>
      </c>
      <c r="F857" s="23">
        <f t="shared" si="56"/>
        <v>-790.91462178058282</v>
      </c>
    </row>
    <row r="858" spans="1:6" x14ac:dyDescent="0.2">
      <c r="A858" s="11">
        <v>44840</v>
      </c>
      <c r="B858" s="14">
        <v>9.6820000000000004</v>
      </c>
      <c r="C858" s="22">
        <f t="shared" si="53"/>
        <v>-1.0479906867368634E-2</v>
      </c>
      <c r="D858" s="12">
        <f t="shared" si="54"/>
        <v>11.706670073589533</v>
      </c>
      <c r="E858" s="23">
        <f t="shared" si="55"/>
        <v>98957.481602616506</v>
      </c>
      <c r="F858" s="23">
        <f t="shared" si="56"/>
        <v>-1042.5183973834937</v>
      </c>
    </row>
    <row r="859" spans="1:6" x14ac:dyDescent="0.2">
      <c r="A859" s="11">
        <v>44841</v>
      </c>
      <c r="B859" s="14">
        <v>9.5679999999999996</v>
      </c>
      <c r="C859" s="22">
        <f t="shared" si="53"/>
        <v>-1.1844294309226795E-2</v>
      </c>
      <c r="D859" s="12">
        <f t="shared" si="54"/>
        <v>11.690708531295186</v>
      </c>
      <c r="E859" s="23">
        <f t="shared" si="55"/>
        <v>98822.557322867156</v>
      </c>
      <c r="F859" s="23">
        <f t="shared" si="56"/>
        <v>-1177.4426771328435</v>
      </c>
    </row>
    <row r="860" spans="1:6" x14ac:dyDescent="0.2">
      <c r="A860" s="11">
        <v>44844</v>
      </c>
      <c r="B860" s="14">
        <v>9.48</v>
      </c>
      <c r="C860" s="22">
        <f t="shared" si="53"/>
        <v>-9.2398809413454241E-3</v>
      </c>
      <c r="D860" s="12">
        <f t="shared" si="54"/>
        <v>11.721195652173915</v>
      </c>
      <c r="E860" s="23">
        <f t="shared" si="55"/>
        <v>99080.267558528431</v>
      </c>
      <c r="F860" s="23">
        <f t="shared" si="56"/>
        <v>-919.73244147156947</v>
      </c>
    </row>
    <row r="861" spans="1:6" x14ac:dyDescent="0.2">
      <c r="A861" s="11">
        <v>44845</v>
      </c>
      <c r="B861" s="14">
        <v>9.3480000000000008</v>
      </c>
      <c r="C861" s="22">
        <f t="shared" si="53"/>
        <v>-1.4021899590318876E-2</v>
      </c>
      <c r="D861" s="12">
        <f t="shared" si="54"/>
        <v>11.665278481012658</v>
      </c>
      <c r="E861" s="23">
        <f t="shared" si="55"/>
        <v>98607.594936708847</v>
      </c>
      <c r="F861" s="23">
        <f t="shared" si="56"/>
        <v>-1392.4050632911531</v>
      </c>
    </row>
    <row r="862" spans="1:6" x14ac:dyDescent="0.2">
      <c r="A862" s="11">
        <v>44846</v>
      </c>
      <c r="B862" s="14">
        <v>9.2080000000000002</v>
      </c>
      <c r="C862" s="22">
        <f t="shared" si="53"/>
        <v>-1.5089745257030013E-2</v>
      </c>
      <c r="D862" s="12">
        <f t="shared" si="54"/>
        <v>11.652828412494651</v>
      </c>
      <c r="E862" s="23">
        <f t="shared" si="55"/>
        <v>98502.353444587061</v>
      </c>
      <c r="F862" s="23">
        <f t="shared" si="56"/>
        <v>-1497.6465554129391</v>
      </c>
    </row>
    <row r="863" spans="1:6" x14ac:dyDescent="0.2">
      <c r="A863" s="11">
        <v>44847</v>
      </c>
      <c r="B863" s="14">
        <v>9.2219999999999995</v>
      </c>
      <c r="C863" s="22">
        <f t="shared" si="53"/>
        <v>1.5192623649322419E-3</v>
      </c>
      <c r="D863" s="12">
        <f t="shared" si="54"/>
        <v>11.847986533449173</v>
      </c>
      <c r="E863" s="23">
        <f t="shared" si="55"/>
        <v>100152.04170286705</v>
      </c>
      <c r="F863" s="23">
        <f t="shared" si="56"/>
        <v>152.04170286704903</v>
      </c>
    </row>
    <row r="864" spans="1:6" x14ac:dyDescent="0.2">
      <c r="A864" s="11">
        <v>44848</v>
      </c>
      <c r="B864" s="14">
        <v>9.3740000000000006</v>
      </c>
      <c r="C864" s="22">
        <f t="shared" si="53"/>
        <v>1.6347965716000695E-2</v>
      </c>
      <c r="D864" s="12">
        <f t="shared" si="54"/>
        <v>12.024985903274779</v>
      </c>
      <c r="E864" s="23">
        <f t="shared" si="55"/>
        <v>101648.23248752982</v>
      </c>
      <c r="F864" s="23">
        <f t="shared" si="56"/>
        <v>1648.2324875298218</v>
      </c>
    </row>
    <row r="865" spans="1:6" x14ac:dyDescent="0.2">
      <c r="A865" s="11">
        <v>44851</v>
      </c>
      <c r="B865" s="14">
        <v>9.6620000000000008</v>
      </c>
      <c r="C865" s="22">
        <f t="shared" si="53"/>
        <v>3.026076663170061E-2</v>
      </c>
      <c r="D865" s="12">
        <f t="shared" si="54"/>
        <v>12.193456368679326</v>
      </c>
      <c r="E865" s="23">
        <f t="shared" si="55"/>
        <v>103072.32771495626</v>
      </c>
      <c r="F865" s="23">
        <f t="shared" si="56"/>
        <v>3072.3277149562637</v>
      </c>
    </row>
    <row r="866" spans="1:6" x14ac:dyDescent="0.2">
      <c r="A866" s="11">
        <v>44852</v>
      </c>
      <c r="B866" s="14">
        <v>9.4791000000000007</v>
      </c>
      <c r="C866" s="22">
        <f t="shared" si="53"/>
        <v>-1.9111291080919888E-2</v>
      </c>
      <c r="D866" s="12">
        <f t="shared" si="54"/>
        <v>11.606060132477747</v>
      </c>
      <c r="E866" s="23">
        <f t="shared" si="55"/>
        <v>98107.017180707917</v>
      </c>
      <c r="F866" s="23">
        <f t="shared" si="56"/>
        <v>-1892.9828192920831</v>
      </c>
    </row>
    <row r="867" spans="1:6" x14ac:dyDescent="0.2">
      <c r="A867" s="11">
        <v>44853</v>
      </c>
      <c r="B867" s="14">
        <v>9.3984000000000005</v>
      </c>
      <c r="C867" s="22">
        <f t="shared" si="53"/>
        <v>-8.5499130291312227E-3</v>
      </c>
      <c r="D867" s="12">
        <f t="shared" si="54"/>
        <v>11.729285691679589</v>
      </c>
      <c r="E867" s="23">
        <f t="shared" si="55"/>
        <v>99148.653353166417</v>
      </c>
      <c r="F867" s="23">
        <f t="shared" si="56"/>
        <v>-851.34664683358278</v>
      </c>
    </row>
    <row r="868" spans="1:6" x14ac:dyDescent="0.2">
      <c r="A868" s="11">
        <v>44854</v>
      </c>
      <c r="B868" s="14">
        <v>9.3905999999999992</v>
      </c>
      <c r="C868" s="22">
        <f t="shared" si="53"/>
        <v>-8.3027307978935077E-4</v>
      </c>
      <c r="D868" s="12">
        <f t="shared" si="54"/>
        <v>11.820181945863125</v>
      </c>
      <c r="E868" s="23">
        <f t="shared" si="55"/>
        <v>99917.007150153193</v>
      </c>
      <c r="F868" s="23">
        <f t="shared" si="56"/>
        <v>-82.992849846807076</v>
      </c>
    </row>
    <row r="869" spans="1:6" x14ac:dyDescent="0.2">
      <c r="A869" s="11">
        <v>44855</v>
      </c>
      <c r="B869" s="14">
        <v>9.3728999999999996</v>
      </c>
      <c r="C869" s="22">
        <f t="shared" si="53"/>
        <v>-1.8866421776472717E-3</v>
      </c>
      <c r="D869" s="12">
        <f t="shared" si="54"/>
        <v>11.807702063765893</v>
      </c>
      <c r="E869" s="23">
        <f t="shared" si="55"/>
        <v>99811.513641300859</v>
      </c>
      <c r="F869" s="23">
        <f t="shared" si="56"/>
        <v>-188.48635869914142</v>
      </c>
    </row>
    <row r="870" spans="1:6" x14ac:dyDescent="0.2">
      <c r="A870" s="11">
        <v>44858</v>
      </c>
      <c r="B870" s="14">
        <v>9.5244</v>
      </c>
      <c r="C870" s="22">
        <f t="shared" si="53"/>
        <v>1.6034380137965716E-2</v>
      </c>
      <c r="D870" s="12">
        <f t="shared" si="54"/>
        <v>12.021215632301635</v>
      </c>
      <c r="E870" s="23">
        <f t="shared" si="55"/>
        <v>101616.36206510257</v>
      </c>
      <c r="F870" s="23">
        <f t="shared" si="56"/>
        <v>1616.3620651025703</v>
      </c>
    </row>
    <row r="871" spans="1:6" x14ac:dyDescent="0.2">
      <c r="A871" s="11">
        <v>44859</v>
      </c>
      <c r="B871" s="14">
        <v>9.7013999999999996</v>
      </c>
      <c r="C871" s="22">
        <f t="shared" si="53"/>
        <v>1.8413278088993613E-2</v>
      </c>
      <c r="D871" s="12">
        <f t="shared" si="54"/>
        <v>12.049846919490991</v>
      </c>
      <c r="E871" s="23">
        <f t="shared" si="55"/>
        <v>101858.38478014361</v>
      </c>
      <c r="F871" s="23">
        <f t="shared" si="56"/>
        <v>1858.3847801436059</v>
      </c>
    </row>
    <row r="872" spans="1:6" x14ac:dyDescent="0.2">
      <c r="A872" s="11">
        <v>44860</v>
      </c>
      <c r="B872" s="14">
        <v>9.9700000000000006</v>
      </c>
      <c r="C872" s="22">
        <f t="shared" si="53"/>
        <v>2.7310378982060114E-2</v>
      </c>
      <c r="D872" s="12">
        <f t="shared" si="54"/>
        <v>12.157533964170121</v>
      </c>
      <c r="E872" s="23">
        <f t="shared" si="55"/>
        <v>102768.6725627229</v>
      </c>
      <c r="F872" s="23">
        <f t="shared" si="56"/>
        <v>2768.6725627229025</v>
      </c>
    </row>
    <row r="873" spans="1:6" x14ac:dyDescent="0.2">
      <c r="A873" s="11">
        <v>44861</v>
      </c>
      <c r="B873" s="14">
        <v>10.0192</v>
      </c>
      <c r="C873" s="22">
        <f t="shared" si="53"/>
        <v>4.9226681762023954E-3</v>
      </c>
      <c r="D873" s="12">
        <f t="shared" si="54"/>
        <v>11.888378736208624</v>
      </c>
      <c r="E873" s="23">
        <f t="shared" si="55"/>
        <v>100493.48044132395</v>
      </c>
      <c r="F873" s="23">
        <f t="shared" si="56"/>
        <v>493.48044132394716</v>
      </c>
    </row>
    <row r="874" spans="1:6" x14ac:dyDescent="0.2">
      <c r="A874" s="11">
        <v>44862</v>
      </c>
      <c r="B874" s="12">
        <v>10.0733</v>
      </c>
      <c r="C874" s="22">
        <f t="shared" si="53"/>
        <v>5.3851069542161199E-3</v>
      </c>
      <c r="D874" s="12">
        <f t="shared" si="54"/>
        <v>11.893877654902587</v>
      </c>
      <c r="E874" s="23">
        <f t="shared" si="55"/>
        <v>100539.96327052059</v>
      </c>
      <c r="F874" s="23">
        <f t="shared" si="56"/>
        <v>539.96327052058768</v>
      </c>
    </row>
    <row r="875" spans="1:6" x14ac:dyDescent="0.2">
      <c r="A875" s="11">
        <v>44865</v>
      </c>
      <c r="B875" s="12">
        <v>10.107699999999999</v>
      </c>
      <c r="C875" s="22">
        <f t="shared" si="53"/>
        <v>3.4091505195257043E-3</v>
      </c>
      <c r="D875" s="12">
        <f t="shared" si="54"/>
        <v>11.870399074781849</v>
      </c>
      <c r="E875" s="23">
        <f t="shared" si="55"/>
        <v>100341.49682824893</v>
      </c>
      <c r="F875" s="23">
        <f t="shared" si="56"/>
        <v>341.49682824892807</v>
      </c>
    </row>
    <row r="876" spans="1:6" x14ac:dyDescent="0.2">
      <c r="A876" s="11">
        <v>44866</v>
      </c>
      <c r="B876" s="12">
        <v>10.1028</v>
      </c>
      <c r="C876" s="22">
        <f t="shared" si="53"/>
        <v>-4.8489647420983792E-4</v>
      </c>
      <c r="D876" s="12">
        <f t="shared" si="54"/>
        <v>11.824265065247287</v>
      </c>
      <c r="E876" s="23">
        <f t="shared" si="55"/>
        <v>99951.522106908582</v>
      </c>
      <c r="F876" s="23">
        <f t="shared" si="56"/>
        <v>-48.477893091418082</v>
      </c>
    </row>
    <row r="877" spans="1:6" x14ac:dyDescent="0.2">
      <c r="A877" s="11">
        <v>44867</v>
      </c>
      <c r="B877" s="12">
        <v>10.0634</v>
      </c>
      <c r="C877" s="22">
        <f t="shared" si="53"/>
        <v>-3.9075334106182334E-3</v>
      </c>
      <c r="D877" s="12">
        <f t="shared" si="54"/>
        <v>11.783864077285504</v>
      </c>
      <c r="E877" s="23">
        <f t="shared" si="55"/>
        <v>99610.009106386322</v>
      </c>
      <c r="F877" s="23">
        <f t="shared" si="56"/>
        <v>-389.99089361367805</v>
      </c>
    </row>
    <row r="878" spans="1:6" x14ac:dyDescent="0.2">
      <c r="A878" s="11">
        <v>44868</v>
      </c>
      <c r="B878" s="12">
        <v>9.9601000000000006</v>
      </c>
      <c r="C878" s="22">
        <f t="shared" si="53"/>
        <v>-1.0317968032115958E-2</v>
      </c>
      <c r="D878" s="12">
        <f t="shared" si="54"/>
        <v>11.708565991613174</v>
      </c>
      <c r="E878" s="23">
        <f t="shared" si="55"/>
        <v>98973.507959536539</v>
      </c>
      <c r="F878" s="23">
        <f t="shared" si="56"/>
        <v>-1026.4920404634613</v>
      </c>
    </row>
    <row r="879" spans="1:6" x14ac:dyDescent="0.2">
      <c r="A879" s="11">
        <v>44869</v>
      </c>
      <c r="B879" s="12">
        <v>9.8421000000000003</v>
      </c>
      <c r="C879" s="22">
        <f t="shared" si="53"/>
        <v>-1.1918008778102531E-2</v>
      </c>
      <c r="D879" s="12">
        <f t="shared" si="54"/>
        <v>11.689846788686859</v>
      </c>
      <c r="E879" s="23">
        <f t="shared" si="55"/>
        <v>98815.27293902669</v>
      </c>
      <c r="F879" s="23">
        <f t="shared" si="56"/>
        <v>-1184.7270609733096</v>
      </c>
    </row>
    <row r="880" spans="1:6" x14ac:dyDescent="0.2">
      <c r="A880" s="11">
        <v>44872</v>
      </c>
      <c r="B880" s="12">
        <v>9.8371999999999993</v>
      </c>
      <c r="C880" s="22">
        <f t="shared" si="53"/>
        <v>-4.979852028541052E-4</v>
      </c>
      <c r="D880" s="12">
        <f t="shared" si="54"/>
        <v>11.824110301663262</v>
      </c>
      <c r="E880" s="23">
        <f t="shared" si="55"/>
        <v>99950.213877119706</v>
      </c>
      <c r="F880" s="23">
        <f t="shared" si="56"/>
        <v>-49.786122880293988</v>
      </c>
    </row>
    <row r="881" spans="1:6" x14ac:dyDescent="0.2">
      <c r="A881" s="11">
        <v>44873</v>
      </c>
      <c r="B881" s="12">
        <v>9.8912999999999993</v>
      </c>
      <c r="C881" s="22">
        <f t="shared" si="53"/>
        <v>5.4844651755283184E-3</v>
      </c>
      <c r="D881" s="12">
        <f t="shared" si="54"/>
        <v>11.895059468141341</v>
      </c>
      <c r="E881" s="23">
        <f t="shared" si="55"/>
        <v>100549.95323872645</v>
      </c>
      <c r="F881" s="23">
        <f t="shared" si="56"/>
        <v>549.95323872644803</v>
      </c>
    </row>
    <row r="882" spans="1:6" x14ac:dyDescent="0.2">
      <c r="A882" s="11">
        <v>44874</v>
      </c>
      <c r="B882" s="16">
        <v>10.097899999999999</v>
      </c>
      <c r="C882" s="22">
        <f t="shared" si="53"/>
        <v>2.067189853529075E-2</v>
      </c>
      <c r="D882" s="12">
        <f t="shared" si="54"/>
        <v>12.077093708612619</v>
      </c>
      <c r="E882" s="23">
        <f t="shared" si="55"/>
        <v>102088.70421481502</v>
      </c>
      <c r="F882" s="23">
        <f t="shared" si="56"/>
        <v>2088.7042148150213</v>
      </c>
    </row>
    <row r="883" spans="1:6" x14ac:dyDescent="0.2">
      <c r="A883" s="11">
        <v>44875</v>
      </c>
      <c r="B883" s="16">
        <v>10.3438</v>
      </c>
      <c r="C883" s="22">
        <f t="shared" si="53"/>
        <v>2.4059824965901408E-2</v>
      </c>
      <c r="D883" s="12">
        <f t="shared" si="54"/>
        <v>12.118079402648075</v>
      </c>
      <c r="E883" s="23">
        <f t="shared" si="55"/>
        <v>102435.15978569801</v>
      </c>
      <c r="F883" s="23">
        <f t="shared" si="56"/>
        <v>2435.1597856980079</v>
      </c>
    </row>
    <row r="884" spans="1:6" x14ac:dyDescent="0.2">
      <c r="A884" s="11">
        <v>44876</v>
      </c>
      <c r="B884" s="16">
        <v>10.1815</v>
      </c>
      <c r="C884" s="22">
        <f t="shared" si="53"/>
        <v>-1.581495839407886E-2</v>
      </c>
      <c r="D884" s="12">
        <f t="shared" si="54"/>
        <v>11.644380691815387</v>
      </c>
      <c r="E884" s="23">
        <f t="shared" si="55"/>
        <v>98430.944140451276</v>
      </c>
      <c r="F884" s="23">
        <f t="shared" si="56"/>
        <v>-1569.0558595487237</v>
      </c>
    </row>
    <row r="885" spans="1:6" x14ac:dyDescent="0.2">
      <c r="A885" s="11">
        <v>44879</v>
      </c>
      <c r="B885" s="16">
        <v>10.3241</v>
      </c>
      <c r="C885" s="22">
        <f t="shared" si="53"/>
        <v>1.3908619969176092E-2</v>
      </c>
      <c r="D885" s="12">
        <f t="shared" si="54"/>
        <v>11.995688552767273</v>
      </c>
      <c r="E885" s="23">
        <f t="shared" si="55"/>
        <v>101400.57948239452</v>
      </c>
      <c r="F885" s="23">
        <f t="shared" si="56"/>
        <v>1400.579482394518</v>
      </c>
    </row>
    <row r="886" spans="1:6" x14ac:dyDescent="0.2">
      <c r="A886" s="11">
        <v>44880</v>
      </c>
      <c r="B886" s="16">
        <v>10.304399999999999</v>
      </c>
      <c r="C886" s="22">
        <f t="shared" si="53"/>
        <v>-1.909979493306391E-3</v>
      </c>
      <c r="D886" s="12">
        <f t="shared" si="54"/>
        <v>11.807426506911014</v>
      </c>
      <c r="E886" s="23">
        <f t="shared" si="55"/>
        <v>99809.184335680577</v>
      </c>
      <c r="F886" s="23">
        <f t="shared" si="56"/>
        <v>-190.81566431942338</v>
      </c>
    </row>
    <row r="887" spans="1:6" x14ac:dyDescent="0.2">
      <c r="A887" s="11">
        <v>44881</v>
      </c>
      <c r="B887" s="16">
        <v>10.314299999999999</v>
      </c>
      <c r="C887" s="22">
        <f t="shared" si="53"/>
        <v>9.6029339975691114E-4</v>
      </c>
      <c r="D887" s="12">
        <f t="shared" si="54"/>
        <v>11.84136572726214</v>
      </c>
      <c r="E887" s="23">
        <f t="shared" si="55"/>
        <v>100096.07546290904</v>
      </c>
      <c r="F887" s="23">
        <f t="shared" si="56"/>
        <v>96.075462909037014</v>
      </c>
    </row>
    <row r="888" spans="1:6" x14ac:dyDescent="0.2">
      <c r="A888" s="11">
        <v>44882</v>
      </c>
      <c r="B888" s="19">
        <v>10.3192</v>
      </c>
      <c r="C888" s="22">
        <f t="shared" si="53"/>
        <v>4.74955784730132E-4</v>
      </c>
      <c r="D888" s="12">
        <f t="shared" si="54"/>
        <v>11.835620061468061</v>
      </c>
      <c r="E888" s="23">
        <f t="shared" si="55"/>
        <v>100047.50685940879</v>
      </c>
      <c r="F888" s="23">
        <f t="shared" si="56"/>
        <v>47.506859408793389</v>
      </c>
    </row>
    <row r="889" spans="1:6" x14ac:dyDescent="0.2">
      <c r="A889" s="11">
        <v>44883</v>
      </c>
      <c r="B889" s="19">
        <v>10.4176</v>
      </c>
      <c r="C889" s="22">
        <f t="shared" si="53"/>
        <v>9.4904458316712303E-3</v>
      </c>
      <c r="D889" s="12">
        <f t="shared" si="54"/>
        <v>11.942806419102256</v>
      </c>
      <c r="E889" s="23">
        <f t="shared" si="55"/>
        <v>100953.56229165051</v>
      </c>
      <c r="F889" s="23">
        <f t="shared" si="56"/>
        <v>953.562291650509</v>
      </c>
    </row>
    <row r="890" spans="1:6" x14ac:dyDescent="0.2">
      <c r="A890" s="11">
        <v>44886</v>
      </c>
      <c r="B890" s="19">
        <v>10.456899999999999</v>
      </c>
      <c r="C890" s="22">
        <f t="shared" si="53"/>
        <v>3.7653640980937174E-3</v>
      </c>
      <c r="D890" s="12">
        <f t="shared" si="54"/>
        <v>11.87462822531101</v>
      </c>
      <c r="E890" s="23">
        <f t="shared" si="55"/>
        <v>100377.24619874057</v>
      </c>
      <c r="F890" s="23">
        <f t="shared" si="56"/>
        <v>377.24619874056953</v>
      </c>
    </row>
    <row r="891" spans="1:6" x14ac:dyDescent="0.2">
      <c r="A891" s="11">
        <v>44887</v>
      </c>
      <c r="B891" s="19">
        <v>10.589700000000001</v>
      </c>
      <c r="C891" s="22">
        <f t="shared" si="53"/>
        <v>1.2619783001600065E-2</v>
      </c>
      <c r="D891" s="12">
        <f t="shared" si="54"/>
        <v>11.98023802465358</v>
      </c>
      <c r="E891" s="23">
        <f t="shared" si="55"/>
        <v>101269.97484914269</v>
      </c>
      <c r="F891" s="23">
        <f t="shared" si="56"/>
        <v>1269.9748491426872</v>
      </c>
    </row>
    <row r="892" spans="1:6" x14ac:dyDescent="0.2">
      <c r="A892" s="11">
        <v>44888</v>
      </c>
      <c r="B892" s="19">
        <v>10.5848</v>
      </c>
      <c r="C892" s="22">
        <f t="shared" si="53"/>
        <v>-4.6282085409029043E-4</v>
      </c>
      <c r="D892" s="12">
        <f t="shared" si="54"/>
        <v>11.824526096112258</v>
      </c>
      <c r="E892" s="23">
        <f t="shared" si="55"/>
        <v>99953.728623096002</v>
      </c>
      <c r="F892" s="23">
        <f t="shared" si="56"/>
        <v>-46.271376903998316</v>
      </c>
    </row>
    <row r="893" spans="1:6" x14ac:dyDescent="0.2">
      <c r="A893" s="11">
        <v>44889</v>
      </c>
      <c r="B893" s="19">
        <v>10.6143</v>
      </c>
      <c r="C893" s="22">
        <f t="shared" si="53"/>
        <v>2.7831388164504169E-3</v>
      </c>
      <c r="D893" s="12">
        <f t="shared" si="54"/>
        <v>11.862970391504799</v>
      </c>
      <c r="E893" s="23">
        <f t="shared" si="55"/>
        <v>100278.70153427555</v>
      </c>
      <c r="F893" s="23">
        <f t="shared" si="56"/>
        <v>278.7015342755476</v>
      </c>
    </row>
    <row r="894" spans="1:6" x14ac:dyDescent="0.2">
      <c r="A894" s="11">
        <v>44890</v>
      </c>
      <c r="B894" s="19">
        <v>10.643800000000001</v>
      </c>
      <c r="C894" s="22">
        <f t="shared" si="53"/>
        <v>2.7754144477969592E-3</v>
      </c>
      <c r="D894" s="12">
        <f t="shared" si="54"/>
        <v>11.862878757902076</v>
      </c>
      <c r="E894" s="23">
        <f t="shared" si="55"/>
        <v>100277.9269476084</v>
      </c>
      <c r="F894" s="23">
        <f t="shared" si="56"/>
        <v>277.92694760840095</v>
      </c>
    </row>
    <row r="895" spans="1:6" x14ac:dyDescent="0.2">
      <c r="A895" s="11">
        <v>44893</v>
      </c>
      <c r="B895" s="19">
        <v>10.5799</v>
      </c>
      <c r="C895" s="22">
        <f t="shared" si="53"/>
        <v>-6.0215884206679584E-3</v>
      </c>
      <c r="D895" s="12">
        <f t="shared" si="54"/>
        <v>11.758978654240027</v>
      </c>
      <c r="E895" s="23">
        <f t="shared" si="55"/>
        <v>99399.650500760996</v>
      </c>
      <c r="F895" s="23">
        <f t="shared" si="56"/>
        <v>-600.34949923900422</v>
      </c>
    </row>
    <row r="896" spans="1:6" x14ac:dyDescent="0.2">
      <c r="A896" s="11">
        <v>44894</v>
      </c>
      <c r="B896" s="19">
        <v>10.4815</v>
      </c>
      <c r="C896" s="22">
        <f t="shared" si="53"/>
        <v>-9.344176167843464E-3</v>
      </c>
      <c r="D896" s="12">
        <f t="shared" si="54"/>
        <v>11.719973251164946</v>
      </c>
      <c r="E896" s="23">
        <f t="shared" si="55"/>
        <v>99069.934498435716</v>
      </c>
      <c r="F896" s="23">
        <f t="shared" si="56"/>
        <v>-930.0655015642842</v>
      </c>
    </row>
    <row r="897" spans="1:6" x14ac:dyDescent="0.2">
      <c r="A897" s="11">
        <v>44895</v>
      </c>
      <c r="B897" s="19">
        <v>10.6045</v>
      </c>
      <c r="C897" s="22">
        <f t="shared" si="53"/>
        <v>1.1666640911463824E-2</v>
      </c>
      <c r="D897" s="12">
        <f t="shared" si="54"/>
        <v>11.96882459571626</v>
      </c>
      <c r="E897" s="23">
        <f t="shared" si="55"/>
        <v>101173.49615990075</v>
      </c>
      <c r="F897" s="23">
        <f t="shared" si="56"/>
        <v>1173.4961599007511</v>
      </c>
    </row>
    <row r="898" spans="1:6" x14ac:dyDescent="0.2">
      <c r="A898" s="11">
        <v>44896</v>
      </c>
      <c r="B898" s="19">
        <v>10.737299999999999</v>
      </c>
      <c r="C898" s="22">
        <f t="shared" si="53"/>
        <v>1.244522149397537E-2</v>
      </c>
      <c r="D898" s="12">
        <f t="shared" si="54"/>
        <v>11.978146918760903</v>
      </c>
      <c r="E898" s="23">
        <f t="shared" si="55"/>
        <v>101252.29855250128</v>
      </c>
      <c r="F898" s="23">
        <f t="shared" si="56"/>
        <v>1252.2985525012773</v>
      </c>
    </row>
    <row r="899" spans="1:6" x14ac:dyDescent="0.2">
      <c r="A899" s="11">
        <v>44897</v>
      </c>
      <c r="B899" s="19">
        <v>10.673299999999999</v>
      </c>
      <c r="C899" s="22">
        <f t="shared" si="53"/>
        <v>-5.9783649797521925E-3</v>
      </c>
      <c r="D899" s="12">
        <f t="shared" si="54"/>
        <v>11.759486928743726</v>
      </c>
      <c r="E899" s="23">
        <f t="shared" si="55"/>
        <v>99403.946988535288</v>
      </c>
      <c r="F899" s="23">
        <f t="shared" si="56"/>
        <v>-596.05301146471174</v>
      </c>
    </row>
    <row r="900" spans="1:6" x14ac:dyDescent="0.2">
      <c r="A900" s="11">
        <v>44900</v>
      </c>
      <c r="B900" s="19">
        <v>10.717599999999999</v>
      </c>
      <c r="C900" s="22">
        <f t="shared" si="53"/>
        <v>4.1419541331517307E-3</v>
      </c>
      <c r="D900" s="12">
        <f t="shared" si="54"/>
        <v>11.879100934106603</v>
      </c>
      <c r="E900" s="23">
        <f t="shared" si="55"/>
        <v>100415.05438805242</v>
      </c>
      <c r="F900" s="23">
        <f t="shared" si="56"/>
        <v>415.05438805242011</v>
      </c>
    </row>
    <row r="901" spans="1:6" x14ac:dyDescent="0.2">
      <c r="A901" s="11">
        <v>44901</v>
      </c>
      <c r="B901" s="19">
        <v>10.727399999999999</v>
      </c>
      <c r="C901" s="22">
        <f t="shared" si="53"/>
        <v>9.1396602305329722E-4</v>
      </c>
      <c r="D901" s="12">
        <f t="shared" si="54"/>
        <v>11.840817160558334</v>
      </c>
      <c r="E901" s="23">
        <f t="shared" si="55"/>
        <v>100091.43838172725</v>
      </c>
      <c r="F901" s="23">
        <f t="shared" si="56"/>
        <v>91.438381727246451</v>
      </c>
    </row>
    <row r="902" spans="1:6" x14ac:dyDescent="0.2">
      <c r="A902" s="11">
        <v>44902</v>
      </c>
      <c r="B902" s="19">
        <v>10.7422</v>
      </c>
      <c r="C902" s="22">
        <f t="shared" si="53"/>
        <v>1.3786938130488048E-3</v>
      </c>
      <c r="D902" s="12">
        <f t="shared" si="54"/>
        <v>11.846321196189198</v>
      </c>
      <c r="E902" s="23">
        <f t="shared" si="55"/>
        <v>100137.96446482837</v>
      </c>
      <c r="F902" s="23">
        <f t="shared" si="56"/>
        <v>137.964464828372</v>
      </c>
    </row>
    <row r="903" spans="1:6" x14ac:dyDescent="0.2">
      <c r="A903" s="11">
        <v>44903</v>
      </c>
      <c r="B903" s="19">
        <v>10.7324</v>
      </c>
      <c r="C903" s="22">
        <f t="shared" ref="C903:C966" si="57">LN(B903/B902)</f>
        <v>-9.1270623716491379E-4</v>
      </c>
      <c r="D903" s="12">
        <f t="shared" ref="D903:D966" si="58">$B$4*EXP(C903)</f>
        <v>11.81920761110387</v>
      </c>
      <c r="E903" s="23">
        <f t="shared" ref="E903:E966" si="59">D903*$B$3</f>
        <v>99908.771015248261</v>
      </c>
      <c r="F903" s="23">
        <f t="shared" ref="F903:F966" si="60">E903-$B$2</f>
        <v>-91.228984751738608</v>
      </c>
    </row>
    <row r="904" spans="1:6" x14ac:dyDescent="0.2">
      <c r="A904" s="11">
        <v>44904</v>
      </c>
      <c r="B904" s="19">
        <v>10.816000000000001</v>
      </c>
      <c r="C904" s="22">
        <f t="shared" si="57"/>
        <v>7.7593157210321577E-3</v>
      </c>
      <c r="D904" s="12">
        <f t="shared" si="58"/>
        <v>11.922149752152363</v>
      </c>
      <c r="E904" s="23">
        <f t="shared" si="59"/>
        <v>100778.94972233611</v>
      </c>
      <c r="F904" s="23">
        <f t="shared" si="60"/>
        <v>778.94972233611043</v>
      </c>
    </row>
    <row r="905" spans="1:6" x14ac:dyDescent="0.2">
      <c r="A905" s="11">
        <v>44907</v>
      </c>
      <c r="B905" s="19">
        <v>10.816000000000001</v>
      </c>
      <c r="C905" s="22">
        <f t="shared" si="57"/>
        <v>0</v>
      </c>
      <c r="D905" s="12">
        <f t="shared" si="58"/>
        <v>11.83</v>
      </c>
      <c r="E905" s="23">
        <f t="shared" si="59"/>
        <v>99999.999999999985</v>
      </c>
      <c r="F905" s="23">
        <f t="shared" si="60"/>
        <v>0</v>
      </c>
    </row>
    <row r="906" spans="1:6" x14ac:dyDescent="0.2">
      <c r="A906" s="11">
        <v>44908</v>
      </c>
      <c r="B906" s="19">
        <v>10.816000000000001</v>
      </c>
      <c r="C906" s="22">
        <f t="shared" si="57"/>
        <v>0</v>
      </c>
      <c r="D906" s="12">
        <f t="shared" si="58"/>
        <v>11.83</v>
      </c>
      <c r="E906" s="23">
        <f t="shared" si="59"/>
        <v>99999.999999999985</v>
      </c>
      <c r="F906" s="23">
        <f t="shared" si="60"/>
        <v>0</v>
      </c>
    </row>
    <row r="907" spans="1:6" x14ac:dyDescent="0.2">
      <c r="A907" s="11">
        <v>44909</v>
      </c>
      <c r="B907" s="19">
        <v>10.875</v>
      </c>
      <c r="C907" s="22">
        <f t="shared" si="57"/>
        <v>5.4400576741395245E-3</v>
      </c>
      <c r="D907" s="12">
        <f t="shared" si="58"/>
        <v>11.89453125</v>
      </c>
      <c r="E907" s="23">
        <f t="shared" si="59"/>
        <v>100545.48816568046</v>
      </c>
      <c r="F907" s="23">
        <f t="shared" si="60"/>
        <v>545.48816568046459</v>
      </c>
    </row>
    <row r="908" spans="1:6" x14ac:dyDescent="0.2">
      <c r="A908" s="11">
        <v>44910</v>
      </c>
      <c r="B908" s="19">
        <v>10.7225</v>
      </c>
      <c r="C908" s="22">
        <f t="shared" si="57"/>
        <v>-1.4122239565849317E-2</v>
      </c>
      <c r="D908" s="12">
        <f t="shared" si="58"/>
        <v>11.664108045977011</v>
      </c>
      <c r="E908" s="23">
        <f t="shared" si="59"/>
        <v>98597.70114942528</v>
      </c>
      <c r="F908" s="23">
        <f t="shared" si="60"/>
        <v>-1402.2988505747198</v>
      </c>
    </row>
    <row r="909" spans="1:6" x14ac:dyDescent="0.2">
      <c r="A909" s="11">
        <v>44911</v>
      </c>
      <c r="B909" s="14">
        <v>10.5405</v>
      </c>
      <c r="C909" s="22">
        <f t="shared" si="57"/>
        <v>-1.7119357090673484E-2</v>
      </c>
      <c r="D909" s="12">
        <f t="shared" si="58"/>
        <v>11.629201678712986</v>
      </c>
      <c r="E909" s="23">
        <f t="shared" si="59"/>
        <v>98302.634646770792</v>
      </c>
      <c r="F909" s="23">
        <f t="shared" si="60"/>
        <v>-1697.3653532292083</v>
      </c>
    </row>
    <row r="910" spans="1:6" x14ac:dyDescent="0.2">
      <c r="A910" s="11">
        <v>44914</v>
      </c>
      <c r="B910" s="14">
        <v>10.6045</v>
      </c>
      <c r="C910" s="22">
        <f t="shared" si="57"/>
        <v>6.0534590150390435E-3</v>
      </c>
      <c r="D910" s="12">
        <f t="shared" si="58"/>
        <v>11.901829609601064</v>
      </c>
      <c r="E910" s="23">
        <f t="shared" si="59"/>
        <v>100607.1818224942</v>
      </c>
      <c r="F910" s="23">
        <f t="shared" si="60"/>
        <v>607.18182249419624</v>
      </c>
    </row>
    <row r="911" spans="1:6" x14ac:dyDescent="0.2">
      <c r="A911" s="11">
        <v>44915</v>
      </c>
      <c r="B911" s="14">
        <v>10.634</v>
      </c>
      <c r="C911" s="22">
        <f t="shared" si="57"/>
        <v>2.7779757488827937E-3</v>
      </c>
      <c r="D911" s="12">
        <f t="shared" si="58"/>
        <v>11.862909142345231</v>
      </c>
      <c r="E911" s="23">
        <f t="shared" si="59"/>
        <v>100278.1837899005</v>
      </c>
      <c r="F911" s="23">
        <f t="shared" si="60"/>
        <v>278.18378990050405</v>
      </c>
    </row>
    <row r="912" spans="1:6" x14ac:dyDescent="0.2">
      <c r="A912" s="11">
        <v>44916</v>
      </c>
      <c r="B912" s="14">
        <v>10.752000000000001</v>
      </c>
      <c r="C912" s="22">
        <f t="shared" si="57"/>
        <v>1.1035368698647003E-2</v>
      </c>
      <c r="D912" s="12">
        <f t="shared" si="58"/>
        <v>11.961271393643033</v>
      </c>
      <c r="E912" s="23">
        <f t="shared" si="59"/>
        <v>101109.64829791235</v>
      </c>
      <c r="F912" s="23">
        <f t="shared" si="60"/>
        <v>1109.6482979123539</v>
      </c>
    </row>
    <row r="913" spans="1:6" x14ac:dyDescent="0.2">
      <c r="A913" s="11">
        <v>44917</v>
      </c>
      <c r="B913" s="14">
        <v>10.752000000000001</v>
      </c>
      <c r="C913" s="22">
        <f t="shared" si="57"/>
        <v>0</v>
      </c>
      <c r="D913" s="12">
        <f t="shared" si="58"/>
        <v>11.83</v>
      </c>
      <c r="E913" s="23">
        <f t="shared" si="59"/>
        <v>99999.999999999985</v>
      </c>
      <c r="F913" s="23">
        <f t="shared" si="60"/>
        <v>0</v>
      </c>
    </row>
    <row r="914" spans="1:6" x14ac:dyDescent="0.2">
      <c r="A914" s="11">
        <v>44918</v>
      </c>
      <c r="B914" s="14">
        <v>10.7029</v>
      </c>
      <c r="C914" s="22">
        <f t="shared" si="57"/>
        <v>-4.5770509970137555E-3</v>
      </c>
      <c r="D914" s="12">
        <f t="shared" si="58"/>
        <v>11.775977213541665</v>
      </c>
      <c r="E914" s="23">
        <f t="shared" si="59"/>
        <v>99543.340773809497</v>
      </c>
      <c r="F914" s="23">
        <f t="shared" si="60"/>
        <v>-456.65922619050252</v>
      </c>
    </row>
    <row r="915" spans="1:6" x14ac:dyDescent="0.2">
      <c r="A915" s="11">
        <v>44921</v>
      </c>
      <c r="B915" s="14">
        <v>10.7029</v>
      </c>
      <c r="C915" s="22">
        <f t="shared" si="57"/>
        <v>0</v>
      </c>
      <c r="D915" s="12">
        <f t="shared" si="58"/>
        <v>11.83</v>
      </c>
      <c r="E915" s="23">
        <f t="shared" si="59"/>
        <v>99999.999999999985</v>
      </c>
      <c r="F915" s="23">
        <f t="shared" si="60"/>
        <v>0</v>
      </c>
    </row>
    <row r="916" spans="1:6" x14ac:dyDescent="0.2">
      <c r="A916" s="11">
        <v>44922</v>
      </c>
      <c r="B916" s="14">
        <v>10.7225</v>
      </c>
      <c r="C916" s="22">
        <f t="shared" si="57"/>
        <v>1.8296046251185018E-3</v>
      </c>
      <c r="D916" s="12">
        <f t="shared" si="58"/>
        <v>11.851664034981175</v>
      </c>
      <c r="E916" s="23">
        <f t="shared" si="59"/>
        <v>100183.12793728802</v>
      </c>
      <c r="F916" s="23">
        <f t="shared" si="60"/>
        <v>183.12793728802353</v>
      </c>
    </row>
    <row r="917" spans="1:6" x14ac:dyDescent="0.2">
      <c r="A917" s="11">
        <v>44923</v>
      </c>
      <c r="B917" s="14">
        <v>10.7471</v>
      </c>
      <c r="C917" s="22">
        <f t="shared" si="57"/>
        <v>2.2916133291310584E-3</v>
      </c>
      <c r="D917" s="12">
        <f t="shared" si="58"/>
        <v>11.857140871998133</v>
      </c>
      <c r="E917" s="23">
        <f t="shared" si="59"/>
        <v>100229.42410818371</v>
      </c>
      <c r="F917" s="23">
        <f t="shared" si="60"/>
        <v>229.4241081837099</v>
      </c>
    </row>
    <row r="918" spans="1:6" x14ac:dyDescent="0.2">
      <c r="A918" s="11">
        <v>44924</v>
      </c>
      <c r="B918" s="14">
        <v>10.835699999999999</v>
      </c>
      <c r="C918" s="22">
        <f t="shared" si="57"/>
        <v>8.2102876087669693E-3</v>
      </c>
      <c r="D918" s="12">
        <f t="shared" si="58"/>
        <v>11.927527519051651</v>
      </c>
      <c r="E918" s="23">
        <f t="shared" si="59"/>
        <v>100824.4084450689</v>
      </c>
      <c r="F918" s="23">
        <f t="shared" si="60"/>
        <v>824.40844506889698</v>
      </c>
    </row>
    <row r="919" spans="1:6" x14ac:dyDescent="0.2">
      <c r="A919" s="11">
        <v>44925</v>
      </c>
      <c r="B919" s="14">
        <v>10.752000000000001</v>
      </c>
      <c r="C919" s="22">
        <f t="shared" si="57"/>
        <v>-7.7544545660027256E-3</v>
      </c>
      <c r="D919" s="12">
        <f t="shared" si="58"/>
        <v>11.738619563110829</v>
      </c>
      <c r="E919" s="23">
        <f t="shared" si="59"/>
        <v>99227.553365264816</v>
      </c>
      <c r="F919" s="23">
        <f t="shared" si="60"/>
        <v>-772.44663473518449</v>
      </c>
    </row>
    <row r="920" spans="1:6" x14ac:dyDescent="0.2">
      <c r="A920" s="11">
        <v>44928</v>
      </c>
      <c r="B920" s="14">
        <v>10.8307</v>
      </c>
      <c r="C920" s="22">
        <f t="shared" si="57"/>
        <v>7.2929104157278728E-3</v>
      </c>
      <c r="D920" s="12">
        <f t="shared" si="58"/>
        <v>11.916590494791668</v>
      </c>
      <c r="E920" s="23">
        <f t="shared" si="59"/>
        <v>100731.95684523811</v>
      </c>
      <c r="F920" s="23">
        <f t="shared" si="60"/>
        <v>731.95684523810633</v>
      </c>
    </row>
    <row r="921" spans="1:6" x14ac:dyDescent="0.2">
      <c r="A921" s="11">
        <v>44929</v>
      </c>
      <c r="B921" s="14">
        <v>10.7963</v>
      </c>
      <c r="C921" s="22">
        <f t="shared" si="57"/>
        <v>-3.1812113571890871E-3</v>
      </c>
      <c r="D921" s="12">
        <f t="shared" si="58"/>
        <v>11.792426066643893</v>
      </c>
      <c r="E921" s="23">
        <f t="shared" si="59"/>
        <v>99682.384333422582</v>
      </c>
      <c r="F921" s="23">
        <f t="shared" si="60"/>
        <v>-317.61566657741787</v>
      </c>
    </row>
    <row r="922" spans="1:6" x14ac:dyDescent="0.2">
      <c r="A922" s="11">
        <v>44930</v>
      </c>
      <c r="B922" s="14">
        <v>10.9291</v>
      </c>
      <c r="C922" s="22">
        <f t="shared" si="57"/>
        <v>1.2225473781318361E-2</v>
      </c>
      <c r="D922" s="12">
        <f t="shared" si="58"/>
        <v>11.975515037559163</v>
      </c>
      <c r="E922" s="23">
        <f t="shared" si="59"/>
        <v>101230.05103600306</v>
      </c>
      <c r="F922" s="23">
        <f t="shared" si="60"/>
        <v>1230.0510360030603</v>
      </c>
    </row>
    <row r="923" spans="1:6" x14ac:dyDescent="0.2">
      <c r="A923" s="11">
        <v>44931</v>
      </c>
      <c r="B923" s="14">
        <v>10.875</v>
      </c>
      <c r="C923" s="22">
        <f t="shared" si="57"/>
        <v>-4.962379645903005E-3</v>
      </c>
      <c r="D923" s="12">
        <f t="shared" si="58"/>
        <v>11.771440466278102</v>
      </c>
      <c r="E923" s="23">
        <f t="shared" si="59"/>
        <v>99504.99126186053</v>
      </c>
      <c r="F923" s="23">
        <f t="shared" si="60"/>
        <v>-495.00873813946964</v>
      </c>
    </row>
    <row r="924" spans="1:6" x14ac:dyDescent="0.2">
      <c r="A924" s="11">
        <v>44932</v>
      </c>
      <c r="B924" s="14">
        <v>10.904999999999999</v>
      </c>
      <c r="C924" s="22">
        <f t="shared" si="57"/>
        <v>2.7548226788444621E-3</v>
      </c>
      <c r="D924" s="12">
        <f t="shared" si="58"/>
        <v>11.862634482758619</v>
      </c>
      <c r="E924" s="23">
        <f t="shared" si="59"/>
        <v>100275.86206896549</v>
      </c>
      <c r="F924" s="23">
        <f t="shared" si="60"/>
        <v>275.86206896549265</v>
      </c>
    </row>
    <row r="925" spans="1:6" x14ac:dyDescent="0.2">
      <c r="A925" s="11">
        <v>44935</v>
      </c>
      <c r="B925" s="12">
        <v>10.84</v>
      </c>
      <c r="C925" s="22">
        <f t="shared" si="57"/>
        <v>-5.9784036420922025E-3</v>
      </c>
      <c r="D925" s="12">
        <f t="shared" si="58"/>
        <v>11.759486474094453</v>
      </c>
      <c r="E925" s="23">
        <f t="shared" si="59"/>
        <v>99403.943145346173</v>
      </c>
      <c r="F925" s="23">
        <f t="shared" si="60"/>
        <v>-596.05685465382703</v>
      </c>
    </row>
    <row r="926" spans="1:6" x14ac:dyDescent="0.2">
      <c r="A926" s="11">
        <v>44936</v>
      </c>
      <c r="B926" s="12">
        <v>10.795</v>
      </c>
      <c r="C926" s="22">
        <f t="shared" si="57"/>
        <v>-4.1599320447295021E-3</v>
      </c>
      <c r="D926" s="12">
        <f t="shared" si="58"/>
        <v>11.780890221402213</v>
      </c>
      <c r="E926" s="23">
        <f t="shared" si="59"/>
        <v>99584.870848708466</v>
      </c>
      <c r="F926" s="23">
        <f t="shared" si="60"/>
        <v>-415.12915129153407</v>
      </c>
    </row>
    <row r="927" spans="1:6" x14ac:dyDescent="0.2">
      <c r="A927" s="11">
        <v>44937</v>
      </c>
      <c r="B927" s="12">
        <v>10.895</v>
      </c>
      <c r="C927" s="22">
        <f t="shared" si="57"/>
        <v>9.2209044298124671E-3</v>
      </c>
      <c r="D927" s="12">
        <f t="shared" si="58"/>
        <v>11.93958777211672</v>
      </c>
      <c r="E927" s="23">
        <f t="shared" si="59"/>
        <v>100926.35479388604</v>
      </c>
      <c r="F927" s="23">
        <f t="shared" si="60"/>
        <v>926.3547938860429</v>
      </c>
    </row>
    <row r="928" spans="1:6" x14ac:dyDescent="0.2">
      <c r="A928" s="11">
        <v>44938</v>
      </c>
      <c r="B928" s="12">
        <v>10.97</v>
      </c>
      <c r="C928" s="22">
        <f t="shared" si="57"/>
        <v>6.8603058905558276E-3</v>
      </c>
      <c r="D928" s="12">
        <f t="shared" si="58"/>
        <v>11.911436438733366</v>
      </c>
      <c r="E928" s="23">
        <f t="shared" si="59"/>
        <v>100688.38916934375</v>
      </c>
      <c r="F928" s="23">
        <f t="shared" si="60"/>
        <v>688.3891693437472</v>
      </c>
    </row>
    <row r="929" spans="1:6" x14ac:dyDescent="0.2">
      <c r="A929" s="11">
        <v>44939</v>
      </c>
      <c r="B929" s="16">
        <v>10.9</v>
      </c>
      <c r="C929" s="22">
        <f t="shared" si="57"/>
        <v>-6.4014850520408345E-3</v>
      </c>
      <c r="D929" s="12">
        <f t="shared" si="58"/>
        <v>11.754512306289882</v>
      </c>
      <c r="E929" s="23">
        <f t="shared" si="59"/>
        <v>99361.896080218779</v>
      </c>
      <c r="F929" s="23">
        <f t="shared" si="60"/>
        <v>-638.10391978122061</v>
      </c>
    </row>
    <row r="930" spans="1:6" x14ac:dyDescent="0.2">
      <c r="A930" s="11">
        <v>44942</v>
      </c>
      <c r="B930" s="16">
        <v>10.9</v>
      </c>
      <c r="C930" s="22">
        <f t="shared" si="57"/>
        <v>0</v>
      </c>
      <c r="D930" s="12">
        <f t="shared" si="58"/>
        <v>11.83</v>
      </c>
      <c r="E930" s="23">
        <f t="shared" si="59"/>
        <v>99999.999999999985</v>
      </c>
      <c r="F930" s="23">
        <f t="shared" si="60"/>
        <v>0</v>
      </c>
    </row>
    <row r="931" spans="1:6" x14ac:dyDescent="0.2">
      <c r="A931" s="11">
        <v>44943</v>
      </c>
      <c r="B931" s="16">
        <v>10.9</v>
      </c>
      <c r="C931" s="22">
        <f t="shared" si="57"/>
        <v>0</v>
      </c>
      <c r="D931" s="12">
        <f t="shared" si="58"/>
        <v>11.83</v>
      </c>
      <c r="E931" s="23">
        <f t="shared" si="59"/>
        <v>99999.999999999985</v>
      </c>
      <c r="F931" s="23">
        <f t="shared" si="60"/>
        <v>0</v>
      </c>
    </row>
    <row r="932" spans="1:6" x14ac:dyDescent="0.2">
      <c r="A932" s="11">
        <v>44944</v>
      </c>
      <c r="B932" s="16">
        <v>10.795400000000001</v>
      </c>
      <c r="C932" s="22">
        <f t="shared" si="57"/>
        <v>-9.6426717630614701E-3</v>
      </c>
      <c r="D932" s="12">
        <f t="shared" si="58"/>
        <v>11.716475412844037</v>
      </c>
      <c r="E932" s="23">
        <f t="shared" si="59"/>
        <v>99040.366972477059</v>
      </c>
      <c r="F932" s="23">
        <f t="shared" si="60"/>
        <v>-959.63302752294112</v>
      </c>
    </row>
    <row r="933" spans="1:6" x14ac:dyDescent="0.2">
      <c r="A933" s="11">
        <v>44945</v>
      </c>
      <c r="B933" s="16">
        <v>10.8004</v>
      </c>
      <c r="C933" s="22">
        <f t="shared" si="57"/>
        <v>4.6305300932031264E-4</v>
      </c>
      <c r="D933" s="12">
        <f t="shared" si="58"/>
        <v>11.835479185579041</v>
      </c>
      <c r="E933" s="23">
        <f t="shared" si="59"/>
        <v>100046.31602349147</v>
      </c>
      <c r="F933" s="23">
        <f t="shared" si="60"/>
        <v>46.316023491468513</v>
      </c>
    </row>
    <row r="934" spans="1:6" x14ac:dyDescent="0.2">
      <c r="A934" s="11">
        <v>44946</v>
      </c>
      <c r="B934" s="16">
        <v>10.8004</v>
      </c>
      <c r="C934" s="22">
        <f t="shared" si="57"/>
        <v>0</v>
      </c>
      <c r="D934" s="12">
        <f t="shared" si="58"/>
        <v>11.83</v>
      </c>
      <c r="E934" s="23">
        <f t="shared" si="59"/>
        <v>99999.999999999985</v>
      </c>
      <c r="F934" s="23">
        <f t="shared" si="60"/>
        <v>0</v>
      </c>
    </row>
    <row r="935" spans="1:6" x14ac:dyDescent="0.2">
      <c r="A935" s="11">
        <v>44949</v>
      </c>
      <c r="B935" s="19">
        <v>10.8104</v>
      </c>
      <c r="C935" s="22">
        <f t="shared" si="57"/>
        <v>9.2546326038233393E-4</v>
      </c>
      <c r="D935" s="12">
        <f t="shared" si="58"/>
        <v>11.840953298025999</v>
      </c>
      <c r="E935" s="23">
        <f t="shared" si="59"/>
        <v>100092.58916336432</v>
      </c>
      <c r="F935" s="23">
        <f t="shared" si="60"/>
        <v>92.589163364318665</v>
      </c>
    </row>
    <row r="936" spans="1:6" x14ac:dyDescent="0.2">
      <c r="A936" s="11">
        <v>44950</v>
      </c>
      <c r="B936" s="19">
        <v>10.840400000000001</v>
      </c>
      <c r="C936" s="22">
        <f t="shared" si="57"/>
        <v>2.7712619579627448E-3</v>
      </c>
      <c r="D936" s="12">
        <f t="shared" si="58"/>
        <v>11.862829497520906</v>
      </c>
      <c r="E936" s="23">
        <f t="shared" si="59"/>
        <v>100277.51054540071</v>
      </c>
      <c r="F936" s="23">
        <f t="shared" si="60"/>
        <v>277.51054540071345</v>
      </c>
    </row>
    <row r="937" spans="1:6" x14ac:dyDescent="0.2">
      <c r="A937" s="11">
        <v>44951</v>
      </c>
      <c r="B937" s="19">
        <v>10.865399999999999</v>
      </c>
      <c r="C937" s="22">
        <f t="shared" si="57"/>
        <v>2.3035327935127083E-3</v>
      </c>
      <c r="D937" s="12">
        <f t="shared" si="58"/>
        <v>11.857282203608722</v>
      </c>
      <c r="E937" s="23">
        <f t="shared" si="59"/>
        <v>100230.61879635436</v>
      </c>
      <c r="F937" s="23">
        <f t="shared" si="60"/>
        <v>230.61879635436344</v>
      </c>
    </row>
    <row r="938" spans="1:6" x14ac:dyDescent="0.2">
      <c r="A938" s="11">
        <v>44952</v>
      </c>
      <c r="B938" s="19">
        <v>10.8354</v>
      </c>
      <c r="C938" s="22">
        <f t="shared" si="57"/>
        <v>-2.7648767889991012E-3</v>
      </c>
      <c r="D938" s="12">
        <f t="shared" si="58"/>
        <v>11.797336683417086</v>
      </c>
      <c r="E938" s="23">
        <f t="shared" si="59"/>
        <v>99723.894196256006</v>
      </c>
      <c r="F938" s="23">
        <f t="shared" si="60"/>
        <v>-276.10580374399433</v>
      </c>
    </row>
    <row r="939" spans="1:6" x14ac:dyDescent="0.2">
      <c r="A939" s="11">
        <v>44953</v>
      </c>
      <c r="B939" s="19">
        <v>10.795400000000001</v>
      </c>
      <c r="C939" s="22">
        <f t="shared" si="57"/>
        <v>-3.698434232178879E-3</v>
      </c>
      <c r="D939" s="12">
        <f t="shared" si="58"/>
        <v>11.786328331210663</v>
      </c>
      <c r="E939" s="23">
        <f t="shared" si="59"/>
        <v>99630.83965520424</v>
      </c>
      <c r="F939" s="23">
        <f t="shared" si="60"/>
        <v>-369.16034479576047</v>
      </c>
    </row>
    <row r="940" spans="1:6" x14ac:dyDescent="0.2">
      <c r="A940" s="11">
        <v>44956</v>
      </c>
      <c r="B940" s="19">
        <v>10.7804</v>
      </c>
      <c r="C940" s="22">
        <f t="shared" si="57"/>
        <v>-1.3904469281953524E-3</v>
      </c>
      <c r="D940" s="12">
        <f t="shared" si="58"/>
        <v>11.813562443262871</v>
      </c>
      <c r="E940" s="23">
        <f t="shared" si="59"/>
        <v>99861.051929525522</v>
      </c>
      <c r="F940" s="23">
        <f t="shared" si="60"/>
        <v>-138.9480704744783</v>
      </c>
    </row>
    <row r="941" spans="1:6" x14ac:dyDescent="0.2">
      <c r="A941" s="11">
        <v>44957</v>
      </c>
      <c r="B941" s="19">
        <v>10.740399999999999</v>
      </c>
      <c r="C941" s="22">
        <f t="shared" si="57"/>
        <v>-3.7173382088027426E-3</v>
      </c>
      <c r="D941" s="12">
        <f t="shared" si="58"/>
        <v>11.786105524841378</v>
      </c>
      <c r="E941" s="23">
        <f t="shared" si="59"/>
        <v>99628.95625394232</v>
      </c>
      <c r="F941" s="23">
        <f t="shared" si="60"/>
        <v>-371.04374605767953</v>
      </c>
    </row>
    <row r="942" spans="1:6" x14ac:dyDescent="0.2">
      <c r="A942" s="11">
        <v>44958</v>
      </c>
      <c r="B942" s="19">
        <v>10.7454</v>
      </c>
      <c r="C942" s="22">
        <f t="shared" si="57"/>
        <v>4.6542368357326225E-4</v>
      </c>
      <c r="D942" s="12">
        <f t="shared" si="58"/>
        <v>11.835507243678077</v>
      </c>
      <c r="E942" s="23">
        <f t="shared" si="59"/>
        <v>100046.5532009981</v>
      </c>
      <c r="F942" s="23">
        <f t="shared" si="60"/>
        <v>46.553200998096145</v>
      </c>
    </row>
    <row r="943" spans="1:6" x14ac:dyDescent="0.2">
      <c r="A943" s="11">
        <v>44959</v>
      </c>
      <c r="B943" s="19">
        <v>10.7354</v>
      </c>
      <c r="C943" s="22">
        <f t="shared" si="57"/>
        <v>-9.3106408722213403E-4</v>
      </c>
      <c r="D943" s="12">
        <f t="shared" si="58"/>
        <v>11.818990637854338</v>
      </c>
      <c r="E943" s="23">
        <f t="shared" si="59"/>
        <v>99906.936921845612</v>
      </c>
      <c r="F943" s="23">
        <f t="shared" si="60"/>
        <v>-93.063078154387767</v>
      </c>
    </row>
    <row r="944" spans="1:6" x14ac:dyDescent="0.2">
      <c r="A944" s="11">
        <v>44960</v>
      </c>
      <c r="B944" s="19">
        <v>10.730399999999999</v>
      </c>
      <c r="C944" s="22">
        <f t="shared" si="57"/>
        <v>-4.6585732564609789E-4</v>
      </c>
      <c r="D944" s="12">
        <f t="shared" si="58"/>
        <v>11.82449019132962</v>
      </c>
      <c r="E944" s="23">
        <f t="shared" si="59"/>
        <v>99953.425116902945</v>
      </c>
      <c r="F944" s="23">
        <f t="shared" si="60"/>
        <v>-46.574883097055135</v>
      </c>
    </row>
    <row r="945" spans="1:6" x14ac:dyDescent="0.2">
      <c r="A945" s="11">
        <v>44963</v>
      </c>
      <c r="B945" s="19">
        <v>10.6854</v>
      </c>
      <c r="C945" s="22">
        <f t="shared" si="57"/>
        <v>-4.2025108778655776E-3</v>
      </c>
      <c r="D945" s="12">
        <f t="shared" si="58"/>
        <v>11.780388615522254</v>
      </c>
      <c r="E945" s="23">
        <f t="shared" si="59"/>
        <v>99580.630731379992</v>
      </c>
      <c r="F945" s="23">
        <f t="shared" si="60"/>
        <v>-419.36926862000837</v>
      </c>
    </row>
    <row r="946" spans="1:6" x14ac:dyDescent="0.2">
      <c r="A946" s="11">
        <v>44964</v>
      </c>
      <c r="B946" s="19">
        <v>10.670400000000001</v>
      </c>
      <c r="C946" s="22">
        <f t="shared" si="57"/>
        <v>-1.4047708319730771E-3</v>
      </c>
      <c r="D946" s="12">
        <f t="shared" si="58"/>
        <v>11.813393228143076</v>
      </c>
      <c r="E946" s="23">
        <f t="shared" si="59"/>
        <v>99859.621539670959</v>
      </c>
      <c r="F946" s="23">
        <f t="shared" si="60"/>
        <v>-140.37846032904054</v>
      </c>
    </row>
    <row r="947" spans="1:6" x14ac:dyDescent="0.2">
      <c r="A947" s="11">
        <v>44965</v>
      </c>
      <c r="B947" s="19">
        <v>10.6455</v>
      </c>
      <c r="C947" s="22">
        <f t="shared" si="57"/>
        <v>-2.3362852448945413E-3</v>
      </c>
      <c r="D947" s="12">
        <f t="shared" si="58"/>
        <v>11.802394005847953</v>
      </c>
      <c r="E947" s="23">
        <f t="shared" si="59"/>
        <v>99766.644174538902</v>
      </c>
      <c r="F947" s="23">
        <f t="shared" si="60"/>
        <v>-233.35582546109799</v>
      </c>
    </row>
    <row r="948" spans="1:6" x14ac:dyDescent="0.2">
      <c r="A948" s="11">
        <v>44966</v>
      </c>
      <c r="B948" s="19">
        <v>10.6455</v>
      </c>
      <c r="C948" s="22">
        <f t="shared" si="57"/>
        <v>0</v>
      </c>
      <c r="D948" s="12">
        <f t="shared" si="58"/>
        <v>11.83</v>
      </c>
      <c r="E948" s="23">
        <f t="shared" si="59"/>
        <v>99999.999999999985</v>
      </c>
      <c r="F948" s="23">
        <f t="shared" si="60"/>
        <v>0</v>
      </c>
    </row>
    <row r="949" spans="1:6" x14ac:dyDescent="0.2">
      <c r="A949" s="11">
        <v>44967</v>
      </c>
      <c r="B949" s="19">
        <v>10.6105</v>
      </c>
      <c r="C949" s="22">
        <f t="shared" si="57"/>
        <v>-3.2931907820429691E-3</v>
      </c>
      <c r="D949" s="12">
        <f t="shared" si="58"/>
        <v>11.791105631487483</v>
      </c>
      <c r="E949" s="23">
        <f t="shared" si="59"/>
        <v>99671.222582311762</v>
      </c>
      <c r="F949" s="23">
        <f t="shared" si="60"/>
        <v>-328.77741768823762</v>
      </c>
    </row>
    <row r="950" spans="1:6" x14ac:dyDescent="0.2">
      <c r="A950" s="11">
        <v>44970</v>
      </c>
      <c r="B950" s="19">
        <v>10.695399999999999</v>
      </c>
      <c r="C950" s="22">
        <f t="shared" si="57"/>
        <v>7.9696656205259508E-3</v>
      </c>
      <c r="D950" s="12">
        <f t="shared" si="58"/>
        <v>11.924657838933131</v>
      </c>
      <c r="E950" s="23">
        <f t="shared" si="59"/>
        <v>100800.15079402477</v>
      </c>
      <c r="F950" s="23">
        <f t="shared" si="60"/>
        <v>800.1507940247684</v>
      </c>
    </row>
    <row r="951" spans="1:6" x14ac:dyDescent="0.2">
      <c r="A951" s="11">
        <v>44971</v>
      </c>
      <c r="B951" s="19">
        <v>10.7454</v>
      </c>
      <c r="C951" s="22">
        <f t="shared" si="57"/>
        <v>4.664013529118439E-3</v>
      </c>
      <c r="D951" s="12">
        <f t="shared" si="58"/>
        <v>11.885304149447428</v>
      </c>
      <c r="E951" s="23">
        <f t="shared" si="59"/>
        <v>100467.49069693514</v>
      </c>
      <c r="F951" s="23">
        <f t="shared" si="60"/>
        <v>467.49069693514321</v>
      </c>
    </row>
    <row r="952" spans="1:6" x14ac:dyDescent="0.2">
      <c r="A952" s="11">
        <v>44972</v>
      </c>
      <c r="B952" s="19">
        <v>10.8604</v>
      </c>
      <c r="C952" s="22">
        <f t="shared" si="57"/>
        <v>1.0645390221404023E-2</v>
      </c>
      <c r="D952" s="12">
        <f t="shared" si="58"/>
        <v>11.956607664675117</v>
      </c>
      <c r="E952" s="23">
        <f t="shared" si="59"/>
        <v>101070.22539877528</v>
      </c>
      <c r="F952" s="23">
        <f t="shared" si="60"/>
        <v>1070.2253987752774</v>
      </c>
    </row>
    <row r="953" spans="1:6" x14ac:dyDescent="0.2">
      <c r="A953" s="11">
        <v>44973</v>
      </c>
      <c r="B953" s="19">
        <v>10.8254</v>
      </c>
      <c r="C953" s="22">
        <f t="shared" si="57"/>
        <v>-3.2279215329974213E-3</v>
      </c>
      <c r="D953" s="12">
        <f t="shared" si="58"/>
        <v>11.79187525321351</v>
      </c>
      <c r="E953" s="23">
        <f t="shared" si="59"/>
        <v>99677.728260469215</v>
      </c>
      <c r="F953" s="23">
        <f t="shared" si="60"/>
        <v>-322.27173953078454</v>
      </c>
    </row>
    <row r="954" spans="1:6" x14ac:dyDescent="0.2">
      <c r="A954" s="11">
        <v>44974</v>
      </c>
      <c r="B954" s="19">
        <v>10.895300000000001</v>
      </c>
      <c r="C954" s="22">
        <f t="shared" si="57"/>
        <v>6.4362788772418045E-3</v>
      </c>
      <c r="D954" s="12">
        <f t="shared" si="58"/>
        <v>11.906386738596265</v>
      </c>
      <c r="E954" s="23">
        <f t="shared" si="59"/>
        <v>100645.70362296081</v>
      </c>
      <c r="F954" s="23">
        <f t="shared" si="60"/>
        <v>645.70362296080566</v>
      </c>
    </row>
    <row r="955" spans="1:6" x14ac:dyDescent="0.2">
      <c r="A955" s="11">
        <v>44977</v>
      </c>
      <c r="B955" s="19">
        <v>10.9053</v>
      </c>
      <c r="C955" s="22">
        <f t="shared" si="57"/>
        <v>9.1740600729892693E-4</v>
      </c>
      <c r="D955" s="12">
        <f t="shared" si="58"/>
        <v>11.840857892852881</v>
      </c>
      <c r="E955" s="23">
        <f t="shared" si="59"/>
        <v>100091.78269529062</v>
      </c>
      <c r="F955" s="23">
        <f t="shared" si="60"/>
        <v>91.782695290617994</v>
      </c>
    </row>
    <row r="956" spans="1:6" x14ac:dyDescent="0.2">
      <c r="A956" s="11">
        <v>44978</v>
      </c>
      <c r="B956" s="14">
        <v>10.955299999999999</v>
      </c>
      <c r="C956" s="22">
        <f t="shared" si="57"/>
        <v>4.5744478367341678E-3</v>
      </c>
      <c r="D956" s="12">
        <f t="shared" si="58"/>
        <v>11.884239681622695</v>
      </c>
      <c r="E956" s="23">
        <f t="shared" si="59"/>
        <v>100458.49265953249</v>
      </c>
      <c r="F956" s="23">
        <f t="shared" si="60"/>
        <v>458.49265953249414</v>
      </c>
    </row>
    <row r="957" spans="1:6" x14ac:dyDescent="0.2">
      <c r="A957" s="11">
        <v>44979</v>
      </c>
      <c r="B957" s="14">
        <v>10.955299999999999</v>
      </c>
      <c r="C957" s="22">
        <f t="shared" si="57"/>
        <v>0</v>
      </c>
      <c r="D957" s="12">
        <f t="shared" si="58"/>
        <v>11.83</v>
      </c>
      <c r="E957" s="23">
        <f t="shared" si="59"/>
        <v>99999.999999999985</v>
      </c>
      <c r="F957" s="23">
        <f t="shared" si="60"/>
        <v>0</v>
      </c>
    </row>
    <row r="958" spans="1:6" x14ac:dyDescent="0.2">
      <c r="A958" s="11">
        <v>44980</v>
      </c>
      <c r="B958" s="14">
        <v>10.9003</v>
      </c>
      <c r="C958" s="22">
        <f t="shared" si="57"/>
        <v>-5.033045636164705E-3</v>
      </c>
      <c r="D958" s="12">
        <f t="shared" si="58"/>
        <v>11.77060865517147</v>
      </c>
      <c r="E958" s="23">
        <f t="shared" si="59"/>
        <v>99497.959891559338</v>
      </c>
      <c r="F958" s="23">
        <f t="shared" si="60"/>
        <v>-502.04010844066215</v>
      </c>
    </row>
    <row r="959" spans="1:6" x14ac:dyDescent="0.2">
      <c r="A959" s="11">
        <v>44981</v>
      </c>
      <c r="B959" s="14">
        <v>10.885300000000001</v>
      </c>
      <c r="C959" s="22">
        <f t="shared" si="57"/>
        <v>-1.3770566218377774E-3</v>
      </c>
      <c r="D959" s="12">
        <f t="shared" si="58"/>
        <v>11.813720631542253</v>
      </c>
      <c r="E959" s="23">
        <f t="shared" si="59"/>
        <v>99862.389108556657</v>
      </c>
      <c r="F959" s="23">
        <f t="shared" si="60"/>
        <v>-137.61089144334255</v>
      </c>
    </row>
    <row r="960" spans="1:6" x14ac:dyDescent="0.2">
      <c r="A960" s="11">
        <v>44984</v>
      </c>
      <c r="B960" s="14">
        <v>10.9053</v>
      </c>
      <c r="C960" s="22">
        <f t="shared" si="57"/>
        <v>1.8356544212683489E-3</v>
      </c>
      <c r="D960" s="12">
        <f t="shared" si="58"/>
        <v>11.851735735349509</v>
      </c>
      <c r="E960" s="23">
        <f t="shared" si="59"/>
        <v>100183.73402662306</v>
      </c>
      <c r="F960" s="23">
        <f t="shared" si="60"/>
        <v>183.73402662306034</v>
      </c>
    </row>
    <row r="961" spans="1:6" x14ac:dyDescent="0.2">
      <c r="A961" s="11">
        <v>44985</v>
      </c>
      <c r="B961" s="14">
        <v>10.8604</v>
      </c>
      <c r="C961" s="22">
        <f t="shared" si="57"/>
        <v>-4.1257633515434638E-3</v>
      </c>
      <c r="D961" s="12">
        <f t="shared" si="58"/>
        <v>11.781292765902817</v>
      </c>
      <c r="E961" s="23">
        <f t="shared" si="59"/>
        <v>99588.27359173978</v>
      </c>
      <c r="F961" s="23">
        <f t="shared" si="60"/>
        <v>-411.72640826021961</v>
      </c>
    </row>
    <row r="962" spans="1:6" x14ac:dyDescent="0.2">
      <c r="A962" s="11">
        <v>44986</v>
      </c>
      <c r="B962" s="14">
        <v>10.605499999999999</v>
      </c>
      <c r="C962" s="22">
        <f t="shared" si="57"/>
        <v>-2.3750411762881809E-2</v>
      </c>
      <c r="D962" s="12">
        <f t="shared" si="58"/>
        <v>11.552342915546388</v>
      </c>
      <c r="E962" s="23">
        <f t="shared" si="59"/>
        <v>97652.940959817308</v>
      </c>
      <c r="F962" s="23">
        <f t="shared" si="60"/>
        <v>-2347.0590401826921</v>
      </c>
    </row>
    <row r="963" spans="1:6" x14ac:dyDescent="0.2">
      <c r="A963" s="11">
        <v>44987</v>
      </c>
      <c r="B963" s="14">
        <v>10.6654</v>
      </c>
      <c r="C963" s="22">
        <f t="shared" si="57"/>
        <v>5.6321226031434265E-3</v>
      </c>
      <c r="D963" s="12">
        <f t="shared" si="58"/>
        <v>11.89681599170242</v>
      </c>
      <c r="E963" s="23">
        <f t="shared" si="59"/>
        <v>100564.8012823535</v>
      </c>
      <c r="F963" s="23">
        <f t="shared" si="60"/>
        <v>564.80128235349548</v>
      </c>
    </row>
    <row r="964" spans="1:6" x14ac:dyDescent="0.2">
      <c r="A964" s="11">
        <v>44988</v>
      </c>
      <c r="B964" s="14">
        <v>10.705399999999999</v>
      </c>
      <c r="C964" s="22">
        <f t="shared" si="57"/>
        <v>3.7434299802424479E-3</v>
      </c>
      <c r="D964" s="12">
        <f t="shared" si="58"/>
        <v>11.87436776867253</v>
      </c>
      <c r="E964" s="23">
        <f t="shared" si="59"/>
        <v>100375.0445365387</v>
      </c>
      <c r="F964" s="23">
        <f t="shared" si="60"/>
        <v>375.04453653869859</v>
      </c>
    </row>
    <row r="965" spans="1:6" x14ac:dyDescent="0.2">
      <c r="A965" s="11">
        <v>44991</v>
      </c>
      <c r="B965" s="14">
        <v>10.6654</v>
      </c>
      <c r="C965" s="22">
        <f t="shared" si="57"/>
        <v>-3.7434299802422974E-3</v>
      </c>
      <c r="D965" s="12">
        <f t="shared" si="58"/>
        <v>11.785798008481702</v>
      </c>
      <c r="E965" s="23">
        <f t="shared" si="59"/>
        <v>99626.356791899423</v>
      </c>
      <c r="F965" s="23">
        <f t="shared" si="60"/>
        <v>-373.64320810057689</v>
      </c>
    </row>
    <row r="966" spans="1:6" x14ac:dyDescent="0.2">
      <c r="A966" s="11">
        <v>44992</v>
      </c>
      <c r="B966" s="14">
        <v>10.6554</v>
      </c>
      <c r="C966" s="22">
        <f t="shared" si="57"/>
        <v>-9.3805117380987369E-4</v>
      </c>
      <c r="D966" s="12">
        <f t="shared" si="58"/>
        <v>11.818908057831868</v>
      </c>
      <c r="E966" s="23">
        <f t="shared" si="59"/>
        <v>99906.238865865307</v>
      </c>
      <c r="F966" s="23">
        <f t="shared" si="60"/>
        <v>-93.761134134692838</v>
      </c>
    </row>
    <row r="967" spans="1:6" x14ac:dyDescent="0.2">
      <c r="A967" s="11">
        <v>44993</v>
      </c>
      <c r="B967" s="14">
        <v>10.705399999999999</v>
      </c>
      <c r="C967" s="22">
        <f t="shared" ref="C967:C1004" si="61">LN(B967/B966)</f>
        <v>4.6814811540522054E-3</v>
      </c>
      <c r="D967" s="12">
        <f t="shared" ref="D967:D1004" si="62">$B$4*EXP(C967)</f>
        <v>11.885511759295754</v>
      </c>
      <c r="E967" s="23">
        <f t="shared" ref="E967:E1004" si="63">D967*$B$3</f>
        <v>100469.24564070797</v>
      </c>
      <c r="F967" s="23">
        <f t="shared" ref="F967:F1004" si="64">E967-$B$2</f>
        <v>469.24564070797351</v>
      </c>
    </row>
    <row r="968" spans="1:6" x14ac:dyDescent="0.2">
      <c r="A968" s="11">
        <v>44994</v>
      </c>
      <c r="B968" s="14">
        <v>10.7004</v>
      </c>
      <c r="C968" s="22">
        <f t="shared" si="61"/>
        <v>-4.6716311382264525E-4</v>
      </c>
      <c r="D968" s="12">
        <f t="shared" si="62"/>
        <v>11.824474751060214</v>
      </c>
      <c r="E968" s="23">
        <f t="shared" si="63"/>
        <v>99953.294598987428</v>
      </c>
      <c r="F968" s="23">
        <f t="shared" si="64"/>
        <v>-46.705401012572111</v>
      </c>
    </row>
    <row r="969" spans="1:6" x14ac:dyDescent="0.2">
      <c r="A969" s="11">
        <v>44995</v>
      </c>
      <c r="B969" s="14">
        <v>10.705399999999999</v>
      </c>
      <c r="C969" s="22">
        <f t="shared" si="61"/>
        <v>4.6716311382261728E-4</v>
      </c>
      <c r="D969" s="12">
        <f t="shared" si="62"/>
        <v>11.835527830735298</v>
      </c>
      <c r="E969" s="23">
        <f t="shared" si="63"/>
        <v>100046.72722515045</v>
      </c>
      <c r="F969" s="23">
        <f t="shared" si="64"/>
        <v>46.727225150447339</v>
      </c>
    </row>
    <row r="970" spans="1:6" x14ac:dyDescent="0.2">
      <c r="A970" s="11">
        <v>44998</v>
      </c>
      <c r="B970" s="14">
        <v>10.6754</v>
      </c>
      <c r="C970" s="22">
        <f t="shared" si="61"/>
        <v>-2.8062579218462781E-3</v>
      </c>
      <c r="D970" s="12">
        <f t="shared" si="62"/>
        <v>11.796848506361277</v>
      </c>
      <c r="E970" s="23">
        <f t="shared" si="63"/>
        <v>99719.767593924567</v>
      </c>
      <c r="F970" s="23">
        <f t="shared" si="64"/>
        <v>-280.23240607543266</v>
      </c>
    </row>
    <row r="971" spans="1:6" x14ac:dyDescent="0.2">
      <c r="A971" s="11">
        <v>44999</v>
      </c>
      <c r="B971" s="14">
        <v>10.855399999999999</v>
      </c>
      <c r="C971" s="22">
        <f t="shared" si="61"/>
        <v>1.6720622890826823E-2</v>
      </c>
      <c r="D971" s="12">
        <f t="shared" si="62"/>
        <v>12.029467935627705</v>
      </c>
      <c r="E971" s="23">
        <f t="shared" si="63"/>
        <v>101686.11948966784</v>
      </c>
      <c r="F971" s="23">
        <f t="shared" si="64"/>
        <v>1686.1194896678353</v>
      </c>
    </row>
    <row r="972" spans="1:6" x14ac:dyDescent="0.2">
      <c r="A972" s="11">
        <v>45000</v>
      </c>
      <c r="B972" s="12">
        <v>10.8704</v>
      </c>
      <c r="C972" s="22">
        <f t="shared" si="61"/>
        <v>1.3808469546276369E-3</v>
      </c>
      <c r="D972" s="12">
        <f t="shared" si="62"/>
        <v>11.846346703023382</v>
      </c>
      <c r="E972" s="23">
        <f t="shared" si="63"/>
        <v>100138.18007627541</v>
      </c>
      <c r="F972" s="23">
        <f t="shared" si="64"/>
        <v>138.18007627541374</v>
      </c>
    </row>
    <row r="973" spans="1:6" x14ac:dyDescent="0.2">
      <c r="A973" s="11">
        <v>45001</v>
      </c>
      <c r="B973" s="12">
        <v>11.045299999999999</v>
      </c>
      <c r="C973" s="22">
        <f t="shared" si="61"/>
        <v>1.5961499130671745E-2</v>
      </c>
      <c r="D973" s="12">
        <f t="shared" si="62"/>
        <v>12.020339545922873</v>
      </c>
      <c r="E973" s="23">
        <f t="shared" si="63"/>
        <v>101608.95643214601</v>
      </c>
      <c r="F973" s="23">
        <f t="shared" si="64"/>
        <v>1608.9564321460057</v>
      </c>
    </row>
    <row r="974" spans="1:6" x14ac:dyDescent="0.2">
      <c r="A974" s="11">
        <v>45002</v>
      </c>
      <c r="B974" s="12">
        <v>10.9153</v>
      </c>
      <c r="C974" s="22">
        <f t="shared" si="61"/>
        <v>-1.1839523378370097E-2</v>
      </c>
      <c r="D974" s="12">
        <f t="shared" si="62"/>
        <v>11.690764306990305</v>
      </c>
      <c r="E974" s="23">
        <f t="shared" si="63"/>
        <v>98823.028799579915</v>
      </c>
      <c r="F974" s="23">
        <f t="shared" si="64"/>
        <v>-1176.9712004200846</v>
      </c>
    </row>
    <row r="975" spans="1:6" x14ac:dyDescent="0.2">
      <c r="A975" s="11">
        <v>45005</v>
      </c>
      <c r="B975" s="12">
        <v>11.0603</v>
      </c>
      <c r="C975" s="22">
        <f t="shared" si="61"/>
        <v>1.3196645763849544E-2</v>
      </c>
      <c r="D975" s="12">
        <f t="shared" si="62"/>
        <v>11.987150971572014</v>
      </c>
      <c r="E975" s="23">
        <f t="shared" si="63"/>
        <v>101328.41057964507</v>
      </c>
      <c r="F975" s="23">
        <f t="shared" si="64"/>
        <v>1328.4105796450749</v>
      </c>
    </row>
    <row r="976" spans="1:6" x14ac:dyDescent="0.2">
      <c r="A976" s="11">
        <v>45006</v>
      </c>
      <c r="B976" s="12">
        <v>11.1053</v>
      </c>
      <c r="C976" s="22">
        <f t="shared" si="61"/>
        <v>4.0603513393890102E-3</v>
      </c>
      <c r="D976" s="12">
        <f t="shared" si="62"/>
        <v>11.878131605833476</v>
      </c>
      <c r="E976" s="23">
        <f t="shared" si="63"/>
        <v>100406.86057340215</v>
      </c>
      <c r="F976" s="23">
        <f t="shared" si="64"/>
        <v>406.86057340215484</v>
      </c>
    </row>
    <row r="977" spans="1:6" x14ac:dyDescent="0.2">
      <c r="A977" s="11">
        <v>45007</v>
      </c>
      <c r="B977" s="12">
        <v>11.0503</v>
      </c>
      <c r="C977" s="22">
        <f t="shared" si="61"/>
        <v>-4.9648949231753418E-3</v>
      </c>
      <c r="D977" s="12">
        <f t="shared" si="62"/>
        <v>11.771410857878671</v>
      </c>
      <c r="E977" s="23">
        <f t="shared" si="63"/>
        <v>99504.740979532289</v>
      </c>
      <c r="F977" s="23">
        <f t="shared" si="64"/>
        <v>-495.2590204677108</v>
      </c>
    </row>
    <row r="978" spans="1:6" x14ac:dyDescent="0.2">
      <c r="A978" s="11">
        <v>45008</v>
      </c>
      <c r="B978" s="12">
        <v>11.0853</v>
      </c>
      <c r="C978" s="22">
        <f t="shared" si="61"/>
        <v>3.1623293850283978E-3</v>
      </c>
      <c r="D978" s="12">
        <f t="shared" si="62"/>
        <v>11.867469570961877</v>
      </c>
      <c r="E978" s="23">
        <f t="shared" si="63"/>
        <v>100316.73348234891</v>
      </c>
      <c r="F978" s="23">
        <f t="shared" si="64"/>
        <v>316.73348234890727</v>
      </c>
    </row>
    <row r="979" spans="1:6" x14ac:dyDescent="0.2">
      <c r="A979" s="11">
        <v>45009</v>
      </c>
      <c r="B979" s="12">
        <v>11.065300000000001</v>
      </c>
      <c r="C979" s="22">
        <f t="shared" si="61"/>
        <v>-1.8058206491002441E-3</v>
      </c>
      <c r="D979" s="12">
        <f t="shared" si="62"/>
        <v>11.808656418861014</v>
      </c>
      <c r="E979" s="23">
        <f t="shared" si="63"/>
        <v>99819.580886399097</v>
      </c>
      <c r="F979" s="23">
        <f t="shared" si="64"/>
        <v>-180.41911360090307</v>
      </c>
    </row>
    <row r="980" spans="1:6" x14ac:dyDescent="0.2">
      <c r="A980" s="11">
        <v>45012</v>
      </c>
      <c r="B980" s="12">
        <v>11.180199999999999</v>
      </c>
      <c r="C980" s="22">
        <f t="shared" si="61"/>
        <v>1.0330271002181058E-2</v>
      </c>
      <c r="D980" s="12">
        <f t="shared" si="62"/>
        <v>11.952840501387218</v>
      </c>
      <c r="E980" s="23">
        <f t="shared" si="63"/>
        <v>101038.38124587674</v>
      </c>
      <c r="F980" s="23">
        <f t="shared" si="64"/>
        <v>1038.3812458767352</v>
      </c>
    </row>
    <row r="981" spans="1:6" x14ac:dyDescent="0.2">
      <c r="A981" s="11">
        <v>45013</v>
      </c>
      <c r="B981" s="12">
        <v>11.245200000000001</v>
      </c>
      <c r="C981" s="22">
        <f t="shared" si="61"/>
        <v>5.7970142810393945E-3</v>
      </c>
      <c r="D981" s="12">
        <f t="shared" si="62"/>
        <v>11.898777839394644</v>
      </c>
      <c r="E981" s="23">
        <f t="shared" si="63"/>
        <v>100581.38494839089</v>
      </c>
      <c r="F981" s="23">
        <f t="shared" si="64"/>
        <v>581.38494839088526</v>
      </c>
    </row>
    <row r="982" spans="1:6" x14ac:dyDescent="0.2">
      <c r="A982" s="11">
        <v>45014</v>
      </c>
      <c r="B982" s="12">
        <v>11.315200000000001</v>
      </c>
      <c r="C982" s="22">
        <f t="shared" si="61"/>
        <v>6.2055836454367862E-3</v>
      </c>
      <c r="D982" s="12">
        <f t="shared" si="62"/>
        <v>11.903640308753959</v>
      </c>
      <c r="E982" s="23">
        <f t="shared" si="63"/>
        <v>100622.48781702416</v>
      </c>
      <c r="F982" s="23">
        <f t="shared" si="64"/>
        <v>622.48781702415727</v>
      </c>
    </row>
    <row r="983" spans="1:6" x14ac:dyDescent="0.2">
      <c r="A983" s="11">
        <v>45015</v>
      </c>
      <c r="B983" s="12">
        <v>11.4001</v>
      </c>
      <c r="C983" s="22">
        <f t="shared" si="61"/>
        <v>7.4751727107233296E-3</v>
      </c>
      <c r="D983" s="12">
        <f t="shared" si="62"/>
        <v>11.918762637867648</v>
      </c>
      <c r="E983" s="23">
        <f t="shared" si="63"/>
        <v>100750.31815610859</v>
      </c>
      <c r="F983" s="23">
        <f t="shared" si="64"/>
        <v>750.31815610859485</v>
      </c>
    </row>
    <row r="984" spans="1:6" x14ac:dyDescent="0.2">
      <c r="A984" s="11">
        <v>45016</v>
      </c>
      <c r="B984" s="12">
        <v>11.4801</v>
      </c>
      <c r="C984" s="22">
        <f t="shared" si="61"/>
        <v>6.9929743630741436E-3</v>
      </c>
      <c r="D984" s="12">
        <f t="shared" si="62"/>
        <v>11.913016815641969</v>
      </c>
      <c r="E984" s="23">
        <f t="shared" si="63"/>
        <v>100701.74823027868</v>
      </c>
      <c r="F984" s="23">
        <f t="shared" si="64"/>
        <v>701.74823027868115</v>
      </c>
    </row>
    <row r="985" spans="1:6" x14ac:dyDescent="0.2">
      <c r="A985" s="11">
        <v>45019</v>
      </c>
      <c r="B985" s="12">
        <v>11.3551</v>
      </c>
      <c r="C985" s="22">
        <f t="shared" si="61"/>
        <v>-1.0948119443045379E-2</v>
      </c>
      <c r="D985" s="12">
        <f t="shared" si="62"/>
        <v>11.701190146427297</v>
      </c>
      <c r="E985" s="23">
        <f t="shared" si="63"/>
        <v>98911.15931045897</v>
      </c>
      <c r="F985" s="23">
        <f t="shared" si="64"/>
        <v>-1088.8406895410299</v>
      </c>
    </row>
    <row r="986" spans="1:6" x14ac:dyDescent="0.2">
      <c r="A986" s="11">
        <v>45020</v>
      </c>
      <c r="B986" s="12">
        <v>11.4201</v>
      </c>
      <c r="C986" s="22">
        <f t="shared" si="61"/>
        <v>5.7079785451212258E-3</v>
      </c>
      <c r="D986" s="12">
        <f t="shared" si="62"/>
        <v>11.897718470114748</v>
      </c>
      <c r="E986" s="23">
        <f t="shared" si="63"/>
        <v>100572.43000942306</v>
      </c>
      <c r="F986" s="23">
        <f t="shared" si="64"/>
        <v>572.43000942305662</v>
      </c>
    </row>
    <row r="987" spans="1:6" x14ac:dyDescent="0.2">
      <c r="A987" s="11">
        <v>45021</v>
      </c>
      <c r="B987" s="12">
        <v>11.7</v>
      </c>
      <c r="C987" s="22">
        <f t="shared" si="61"/>
        <v>2.4213881046759197E-2</v>
      </c>
      <c r="D987" s="12">
        <f t="shared" si="62"/>
        <v>12.119946410276617</v>
      </c>
      <c r="E987" s="23">
        <f t="shared" si="63"/>
        <v>102450.94176058001</v>
      </c>
      <c r="F987" s="23">
        <f t="shared" si="64"/>
        <v>2450.9417605800118</v>
      </c>
    </row>
    <row r="988" spans="1:6" x14ac:dyDescent="0.2">
      <c r="A988" s="11">
        <v>45022</v>
      </c>
      <c r="B988" s="12">
        <v>11.755000000000001</v>
      </c>
      <c r="C988" s="22">
        <f t="shared" si="61"/>
        <v>4.689840188322603E-3</v>
      </c>
      <c r="D988" s="12">
        <f t="shared" si="62"/>
        <v>11.885611111111114</v>
      </c>
      <c r="E988" s="23">
        <f t="shared" si="63"/>
        <v>100470.08547008548</v>
      </c>
      <c r="F988" s="23">
        <f t="shared" si="64"/>
        <v>470.08547008548339</v>
      </c>
    </row>
    <row r="989" spans="1:6" x14ac:dyDescent="0.2">
      <c r="A989" s="11">
        <v>45023</v>
      </c>
      <c r="B989" s="12">
        <v>11.755000000000001</v>
      </c>
      <c r="C989" s="22">
        <f t="shared" si="61"/>
        <v>0</v>
      </c>
      <c r="D989" s="12">
        <f t="shared" si="62"/>
        <v>11.83</v>
      </c>
      <c r="E989" s="23">
        <f t="shared" si="63"/>
        <v>99999.999999999985</v>
      </c>
      <c r="F989" s="23">
        <f t="shared" si="64"/>
        <v>0</v>
      </c>
    </row>
    <row r="990" spans="1:6" x14ac:dyDescent="0.2">
      <c r="A990" s="11">
        <v>45026</v>
      </c>
      <c r="B990" s="12">
        <v>11.755000000000001</v>
      </c>
      <c r="C990" s="22">
        <f t="shared" si="61"/>
        <v>0</v>
      </c>
      <c r="D990" s="12">
        <f t="shared" si="62"/>
        <v>11.83</v>
      </c>
      <c r="E990" s="23">
        <f t="shared" si="63"/>
        <v>99999.999999999985</v>
      </c>
      <c r="F990" s="23">
        <f t="shared" si="64"/>
        <v>0</v>
      </c>
    </row>
    <row r="991" spans="1:6" x14ac:dyDescent="0.2">
      <c r="A991" s="11">
        <v>45027</v>
      </c>
      <c r="B991" s="12">
        <v>11.68</v>
      </c>
      <c r="C991" s="22">
        <f t="shared" si="61"/>
        <v>-6.4007045919519008E-3</v>
      </c>
      <c r="D991" s="12">
        <f t="shared" si="62"/>
        <v>11.754521480221182</v>
      </c>
      <c r="E991" s="23">
        <f t="shared" si="63"/>
        <v>99361.973628243286</v>
      </c>
      <c r="F991" s="23">
        <f t="shared" si="64"/>
        <v>-638.02637175671407</v>
      </c>
    </row>
    <row r="992" spans="1:6" x14ac:dyDescent="0.2">
      <c r="A992" s="11">
        <v>45028</v>
      </c>
      <c r="B992" s="12">
        <v>11.76</v>
      </c>
      <c r="C992" s="22">
        <f t="shared" si="61"/>
        <v>6.8259650703998906E-3</v>
      </c>
      <c r="D992" s="12">
        <f t="shared" si="62"/>
        <v>11.911027397260275</v>
      </c>
      <c r="E992" s="23">
        <f t="shared" si="63"/>
        <v>100684.93150684932</v>
      </c>
      <c r="F992" s="23">
        <f t="shared" si="64"/>
        <v>684.93150684931607</v>
      </c>
    </row>
    <row r="993" spans="1:6" x14ac:dyDescent="0.2">
      <c r="A993" s="11">
        <v>45029</v>
      </c>
      <c r="B993" s="12">
        <v>11.66</v>
      </c>
      <c r="C993" s="22">
        <f t="shared" si="61"/>
        <v>-8.539761548134496E-3</v>
      </c>
      <c r="D993" s="12">
        <f t="shared" si="62"/>
        <v>11.729404761904762</v>
      </c>
      <c r="E993" s="23">
        <f t="shared" si="63"/>
        <v>99149.659863945577</v>
      </c>
      <c r="F993" s="23">
        <f t="shared" si="64"/>
        <v>-850.34013605442306</v>
      </c>
    </row>
    <row r="994" spans="1:6" x14ac:dyDescent="0.2">
      <c r="A994" s="11">
        <v>45030</v>
      </c>
      <c r="B994" s="12">
        <v>11.460100000000001</v>
      </c>
      <c r="C994" s="22">
        <f t="shared" si="61"/>
        <v>-1.7292743670333725E-2</v>
      </c>
      <c r="D994" s="12">
        <f t="shared" si="62"/>
        <v>11.62718550600343</v>
      </c>
      <c r="E994" s="23">
        <f t="shared" si="63"/>
        <v>98285.591766723825</v>
      </c>
      <c r="F994" s="23">
        <f t="shared" si="64"/>
        <v>-1714.4082332761755</v>
      </c>
    </row>
    <row r="995" spans="1:6" x14ac:dyDescent="0.2">
      <c r="A995" s="11">
        <v>45033</v>
      </c>
      <c r="B995" s="12">
        <v>11.5001</v>
      </c>
      <c r="C995" s="22">
        <f t="shared" si="61"/>
        <v>3.4842937315588038E-3</v>
      </c>
      <c r="D995" s="12">
        <f t="shared" si="62"/>
        <v>11.8712910882104</v>
      </c>
      <c r="E995" s="23">
        <f t="shared" si="63"/>
        <v>100349.03709391716</v>
      </c>
      <c r="F995" s="23">
        <f t="shared" si="64"/>
        <v>349.03709391715529</v>
      </c>
    </row>
    <row r="996" spans="1:6" x14ac:dyDescent="0.2">
      <c r="A996" s="11">
        <v>45034</v>
      </c>
      <c r="B996" s="12">
        <v>11.5151</v>
      </c>
      <c r="C996" s="22">
        <f t="shared" si="61"/>
        <v>1.303486576162443E-3</v>
      </c>
      <c r="D996" s="12">
        <f t="shared" si="62"/>
        <v>11.845430300606083</v>
      </c>
      <c r="E996" s="23">
        <f t="shared" si="63"/>
        <v>100130.43364840305</v>
      </c>
      <c r="F996" s="23">
        <f t="shared" si="64"/>
        <v>130.43364840305003</v>
      </c>
    </row>
    <row r="997" spans="1:6" x14ac:dyDescent="0.2">
      <c r="A997" s="11">
        <v>45035</v>
      </c>
      <c r="B997" s="12">
        <v>11.695</v>
      </c>
      <c r="C997" s="22">
        <f t="shared" si="61"/>
        <v>1.5502182476408541E-2</v>
      </c>
      <c r="D997" s="12">
        <f t="shared" si="62"/>
        <v>12.014819671561687</v>
      </c>
      <c r="E997" s="23">
        <f t="shared" si="63"/>
        <v>101562.29646290521</v>
      </c>
      <c r="F997" s="23">
        <f t="shared" si="64"/>
        <v>1562.2964629052149</v>
      </c>
    </row>
    <row r="998" spans="1:6" x14ac:dyDescent="0.2">
      <c r="A998" s="11">
        <v>45036</v>
      </c>
      <c r="B998" s="12">
        <v>11.824999999999999</v>
      </c>
      <c r="C998" s="22">
        <f t="shared" si="61"/>
        <v>1.1054534341854251E-2</v>
      </c>
      <c r="D998" s="12">
        <f t="shared" si="62"/>
        <v>11.9615006412997</v>
      </c>
      <c r="E998" s="23">
        <f t="shared" si="63"/>
        <v>101111.58614792646</v>
      </c>
      <c r="F998" s="23">
        <f t="shared" si="64"/>
        <v>1111.5861479264568</v>
      </c>
    </row>
    <row r="999" spans="1:6" x14ac:dyDescent="0.2">
      <c r="A999" s="11">
        <v>45037</v>
      </c>
      <c r="B999" s="12">
        <v>11.835000000000001</v>
      </c>
      <c r="C999" s="22">
        <f t="shared" si="61"/>
        <v>8.4530858795069011E-4</v>
      </c>
      <c r="D999" s="12">
        <f t="shared" si="62"/>
        <v>11.840004228329811</v>
      </c>
      <c r="E999" s="23">
        <f t="shared" si="63"/>
        <v>100084.56659619451</v>
      </c>
      <c r="F999" s="23">
        <f t="shared" si="64"/>
        <v>84.566596194505109</v>
      </c>
    </row>
    <row r="1000" spans="1:6" x14ac:dyDescent="0.2">
      <c r="A1000" s="11">
        <v>45040</v>
      </c>
      <c r="B1000" s="12">
        <v>11.82</v>
      </c>
      <c r="C1000" s="22">
        <f t="shared" si="61"/>
        <v>-1.2682309879951648E-3</v>
      </c>
      <c r="D1000" s="12">
        <f t="shared" si="62"/>
        <v>11.815006337135614</v>
      </c>
      <c r="E1000" s="23">
        <f t="shared" si="63"/>
        <v>99873.257287705943</v>
      </c>
      <c r="F1000" s="23">
        <f t="shared" si="64"/>
        <v>-126.74271229405713</v>
      </c>
    </row>
    <row r="1001" spans="1:6" x14ac:dyDescent="0.2">
      <c r="A1001" s="11">
        <v>45041</v>
      </c>
      <c r="B1001" s="12">
        <v>11.83</v>
      </c>
      <c r="C1001" s="22">
        <f t="shared" si="61"/>
        <v>8.4566601234314269E-4</v>
      </c>
      <c r="D1001" s="12">
        <f t="shared" si="62"/>
        <v>11.840008460236886</v>
      </c>
      <c r="E1001" s="23">
        <f t="shared" si="63"/>
        <v>100084.60236886631</v>
      </c>
      <c r="F1001" s="23">
        <f t="shared" si="64"/>
        <v>84.602368866311735</v>
      </c>
    </row>
    <row r="1002" spans="1:6" x14ac:dyDescent="0.2">
      <c r="A1002" s="11">
        <v>45042</v>
      </c>
      <c r="B1002" s="12">
        <v>11.84</v>
      </c>
      <c r="C1002" s="22">
        <f t="shared" si="61"/>
        <v>8.4495146556409176E-4</v>
      </c>
      <c r="D1002" s="12">
        <f t="shared" si="62"/>
        <v>11.839999999999998</v>
      </c>
      <c r="E1002" s="23">
        <f t="shared" si="63"/>
        <v>100084.53085376159</v>
      </c>
      <c r="F1002" s="23">
        <f t="shared" si="64"/>
        <v>84.53085376159288</v>
      </c>
    </row>
    <row r="1003" spans="1:6" x14ac:dyDescent="0.2">
      <c r="A1003" s="11">
        <v>45043</v>
      </c>
      <c r="B1003" s="12">
        <v>11.83</v>
      </c>
      <c r="C1003" s="22">
        <f t="shared" si="61"/>
        <v>-8.4495146556424724E-4</v>
      </c>
      <c r="D1003" s="12">
        <f t="shared" si="62"/>
        <v>11.820008445945946</v>
      </c>
      <c r="E1003" s="23">
        <f t="shared" si="63"/>
        <v>99915.540540540533</v>
      </c>
      <c r="F1003" s="23">
        <f t="shared" si="64"/>
        <v>-84.459459459467325</v>
      </c>
    </row>
    <row r="1004" spans="1:6" x14ac:dyDescent="0.2">
      <c r="A1004" s="11">
        <v>45044</v>
      </c>
      <c r="B1004" s="12">
        <v>11.83</v>
      </c>
      <c r="C1004" s="22">
        <f t="shared" si="61"/>
        <v>0</v>
      </c>
      <c r="D1004" s="12">
        <f t="shared" si="62"/>
        <v>11.83</v>
      </c>
      <c r="E1004" s="23">
        <f t="shared" si="63"/>
        <v>99999.999999999985</v>
      </c>
      <c r="F1004" s="23">
        <f t="shared" si="64"/>
        <v>0</v>
      </c>
    </row>
    <row r="1005" spans="1:6" x14ac:dyDescent="0.2">
      <c r="A1005" s="15"/>
      <c r="B1005" s="16"/>
      <c r="C1005" s="15"/>
      <c r="D1005" s="20"/>
    </row>
    <row r="1006" spans="1:6" x14ac:dyDescent="0.2">
      <c r="A1006" s="15"/>
      <c r="B1006" s="16"/>
      <c r="C1006" s="15"/>
      <c r="D1006" s="20"/>
    </row>
    <row r="1007" spans="1:6" x14ac:dyDescent="0.2">
      <c r="A1007" s="15"/>
      <c r="B1007" s="16"/>
      <c r="C1007" s="15"/>
      <c r="D1007" s="20"/>
    </row>
    <row r="1008" spans="1:6" x14ac:dyDescent="0.2">
      <c r="A1008" s="15"/>
      <c r="B1008" s="16"/>
      <c r="C1008" s="15"/>
      <c r="D1008" s="20"/>
    </row>
    <row r="1009" spans="1:4" x14ac:dyDescent="0.2">
      <c r="A1009" s="15"/>
      <c r="B1009" s="16"/>
      <c r="C1009" s="15"/>
      <c r="D1009" s="20"/>
    </row>
    <row r="1010" spans="1:4" x14ac:dyDescent="0.2">
      <c r="A1010" s="15"/>
      <c r="B1010" s="16"/>
      <c r="C1010" s="15"/>
      <c r="D1010" s="20"/>
    </row>
    <row r="1011" spans="1:4" x14ac:dyDescent="0.2">
      <c r="A1011" s="15"/>
      <c r="B1011" s="19"/>
      <c r="C1011" s="15"/>
      <c r="D1011" s="20"/>
    </row>
    <row r="1012" spans="1:4" x14ac:dyDescent="0.2">
      <c r="A1012" s="15"/>
      <c r="B1012" s="19"/>
      <c r="C1012" s="15"/>
      <c r="D1012" s="20"/>
    </row>
    <row r="1013" spans="1:4" x14ac:dyDescent="0.2">
      <c r="A1013" s="15"/>
      <c r="B1013" s="19"/>
      <c r="C1013" s="15"/>
      <c r="D1013" s="20"/>
    </row>
    <row r="1014" spans="1:4" x14ac:dyDescent="0.2">
      <c r="A1014" s="15"/>
      <c r="B1014" s="19"/>
      <c r="C1014" s="15"/>
      <c r="D1014" s="20"/>
    </row>
    <row r="1015" spans="1:4" x14ac:dyDescent="0.2">
      <c r="A1015" s="15"/>
      <c r="B1015" s="19"/>
      <c r="C1015" s="15"/>
      <c r="D1015" s="20"/>
    </row>
    <row r="1016" spans="1:4" x14ac:dyDescent="0.2">
      <c r="A1016" s="15"/>
      <c r="B1016" s="19"/>
      <c r="C1016" s="15"/>
      <c r="D1016" s="20"/>
    </row>
    <row r="1017" spans="1:4" x14ac:dyDescent="0.2">
      <c r="A1017" s="15"/>
      <c r="B1017" s="19"/>
      <c r="C1017" s="15"/>
      <c r="D1017" s="20"/>
    </row>
    <row r="1018" spans="1:4" x14ac:dyDescent="0.2">
      <c r="A1018" s="15"/>
      <c r="B1018" s="19"/>
      <c r="C1018" s="15"/>
      <c r="D1018" s="20"/>
    </row>
    <row r="1019" spans="1:4" x14ac:dyDescent="0.2">
      <c r="A1019" s="15"/>
      <c r="B1019" s="19"/>
      <c r="C1019" s="15"/>
      <c r="D1019" s="20"/>
    </row>
    <row r="1020" spans="1:4" x14ac:dyDescent="0.2">
      <c r="A1020" s="15"/>
      <c r="B1020" s="19"/>
      <c r="C1020" s="15"/>
      <c r="D1020" s="20"/>
    </row>
    <row r="1021" spans="1:4" x14ac:dyDescent="0.2">
      <c r="A1021" s="15"/>
      <c r="B1021" s="19"/>
      <c r="C1021" s="15"/>
      <c r="D1021" s="20"/>
    </row>
    <row r="1022" spans="1:4" x14ac:dyDescent="0.2">
      <c r="A1022" s="15"/>
      <c r="B1022" s="19"/>
      <c r="C1022" s="15"/>
      <c r="D1022" s="20"/>
    </row>
    <row r="1023" spans="1:4" x14ac:dyDescent="0.2">
      <c r="A1023" s="15"/>
      <c r="B1023" s="19"/>
      <c r="C1023" s="15"/>
      <c r="D1023" s="20"/>
    </row>
    <row r="1024" spans="1:4" x14ac:dyDescent="0.2">
      <c r="A1024" s="15"/>
      <c r="B1024" s="19"/>
      <c r="C1024" s="15"/>
      <c r="D1024" s="20"/>
    </row>
    <row r="1025" spans="1:4" x14ac:dyDescent="0.2">
      <c r="A1025" s="15"/>
      <c r="B1025" s="19"/>
      <c r="C1025" s="15"/>
      <c r="D1025" s="20"/>
    </row>
    <row r="1026" spans="1:4" x14ac:dyDescent="0.2">
      <c r="A1026" s="15"/>
      <c r="B1026" s="19"/>
      <c r="C1026" s="15"/>
      <c r="D1026" s="20"/>
    </row>
    <row r="1027" spans="1:4" x14ac:dyDescent="0.2">
      <c r="A1027" s="15"/>
      <c r="B1027" s="19"/>
      <c r="C1027" s="15"/>
      <c r="D1027" s="20"/>
    </row>
    <row r="1028" spans="1:4" x14ac:dyDescent="0.2">
      <c r="A1028" s="15"/>
      <c r="B1028" s="19"/>
      <c r="C1028" s="15"/>
      <c r="D1028" s="20"/>
    </row>
    <row r="1029" spans="1:4" x14ac:dyDescent="0.2">
      <c r="A1029" s="15"/>
      <c r="B1029" s="19"/>
      <c r="D1029" s="20"/>
    </row>
    <row r="1030" spans="1:4" x14ac:dyDescent="0.2">
      <c r="A1030" s="15"/>
      <c r="B1030" s="19"/>
      <c r="D1030" s="20"/>
    </row>
    <row r="1031" spans="1:4" x14ac:dyDescent="0.2">
      <c r="A1031" s="15"/>
      <c r="B1031" s="19"/>
      <c r="D1031" s="20"/>
    </row>
    <row r="1032" spans="1:4" x14ac:dyDescent="0.2">
      <c r="A1032" s="13"/>
      <c r="B1032" s="14"/>
      <c r="C1032" s="21"/>
      <c r="D1032" s="20"/>
    </row>
    <row r="1033" spans="1:4" x14ac:dyDescent="0.2">
      <c r="A1033" s="13"/>
      <c r="B1033" s="14"/>
      <c r="C1033" s="21"/>
      <c r="D1033" s="20"/>
    </row>
    <row r="1034" spans="1:4" x14ac:dyDescent="0.2">
      <c r="A1034" s="13"/>
      <c r="B1034" s="14"/>
      <c r="C1034" s="21"/>
      <c r="D1034" s="20"/>
    </row>
    <row r="1035" spans="1:4" x14ac:dyDescent="0.2">
      <c r="A1035" s="13"/>
      <c r="B1035" s="14"/>
      <c r="C1035" s="21"/>
      <c r="D1035" s="20"/>
    </row>
    <row r="1036" spans="1:4" x14ac:dyDescent="0.2">
      <c r="A1036" s="13"/>
      <c r="B1036" s="14"/>
      <c r="C1036" s="21"/>
      <c r="D1036" s="20"/>
    </row>
    <row r="1037" spans="1:4" x14ac:dyDescent="0.2">
      <c r="A1037" s="13"/>
      <c r="B1037" s="14"/>
      <c r="C1037" s="21"/>
      <c r="D1037" s="20"/>
    </row>
    <row r="1038" spans="1:4" x14ac:dyDescent="0.2">
      <c r="A1038" s="13"/>
      <c r="B1038" s="14"/>
      <c r="C1038" s="21"/>
      <c r="D1038" s="20"/>
    </row>
    <row r="1039" spans="1:4" x14ac:dyDescent="0.2">
      <c r="A1039" s="13"/>
      <c r="B1039" s="14"/>
      <c r="C1039" s="21"/>
      <c r="D1039" s="20"/>
    </row>
    <row r="1040" spans="1:4" x14ac:dyDescent="0.2">
      <c r="A1040" s="13"/>
      <c r="B1040" s="14"/>
      <c r="C1040" s="21"/>
      <c r="D1040" s="20"/>
    </row>
    <row r="1041" spans="1:4" x14ac:dyDescent="0.2">
      <c r="A1041" s="13"/>
      <c r="B1041" s="14"/>
      <c r="C1041" s="21"/>
      <c r="D1041" s="20"/>
    </row>
    <row r="1042" spans="1:4" x14ac:dyDescent="0.2">
      <c r="A1042" s="13"/>
      <c r="B1042" s="14"/>
      <c r="C1042" s="21"/>
      <c r="D1042" s="20"/>
    </row>
    <row r="1043" spans="1:4" x14ac:dyDescent="0.2">
      <c r="A1043" s="13"/>
      <c r="B1043" s="14"/>
      <c r="C1043" s="21"/>
      <c r="D1043" s="20"/>
    </row>
    <row r="1044" spans="1:4" x14ac:dyDescent="0.2">
      <c r="A1044" s="13"/>
      <c r="B1044" s="14"/>
      <c r="C1044" s="21"/>
      <c r="D1044" s="20"/>
    </row>
    <row r="1045" spans="1:4" x14ac:dyDescent="0.2">
      <c r="A1045" s="13"/>
      <c r="B1045" s="14"/>
      <c r="C1045" s="21"/>
      <c r="D1045" s="20"/>
    </row>
    <row r="1046" spans="1:4" x14ac:dyDescent="0.2">
      <c r="A1046" s="13"/>
      <c r="B1046" s="14"/>
      <c r="C1046" s="21"/>
      <c r="D1046" s="20"/>
    </row>
    <row r="1047" spans="1:4" x14ac:dyDescent="0.2">
      <c r="A1047" s="13"/>
      <c r="B1047" s="14"/>
      <c r="C1047" s="21"/>
      <c r="D1047" s="20"/>
    </row>
    <row r="1048" spans="1:4" x14ac:dyDescent="0.2">
      <c r="A1048" s="11"/>
      <c r="B1048" s="12"/>
      <c r="C1048" s="21"/>
      <c r="D1048" s="20"/>
    </row>
    <row r="1049" spans="1:4" x14ac:dyDescent="0.2">
      <c r="A1049" s="11"/>
      <c r="B1049" s="12"/>
      <c r="C1049" s="21"/>
      <c r="D1049" s="20"/>
    </row>
    <row r="1050" spans="1:4" x14ac:dyDescent="0.2">
      <c r="A1050" s="11"/>
      <c r="B1050" s="12"/>
      <c r="C1050" s="21"/>
      <c r="D1050" s="20"/>
    </row>
    <row r="1051" spans="1:4" x14ac:dyDescent="0.2">
      <c r="A1051" s="11"/>
      <c r="B1051" s="12"/>
      <c r="C1051" s="21"/>
      <c r="D1051" s="20"/>
    </row>
    <row r="1052" spans="1:4" x14ac:dyDescent="0.2">
      <c r="A1052" s="11"/>
      <c r="B1052" s="12"/>
      <c r="C1052" s="21"/>
      <c r="D1052" s="20"/>
    </row>
    <row r="1053" spans="1:4" x14ac:dyDescent="0.2">
      <c r="A1053" s="11"/>
      <c r="B1053" s="12"/>
      <c r="C1053" s="21"/>
      <c r="D1053" s="20"/>
    </row>
    <row r="1054" spans="1:4" x14ac:dyDescent="0.2">
      <c r="A1054" s="11"/>
      <c r="B1054" s="12"/>
      <c r="C1054" s="21"/>
      <c r="D1054" s="20"/>
    </row>
    <row r="1055" spans="1:4" x14ac:dyDescent="0.2">
      <c r="A1055" s="11"/>
      <c r="B1055" s="12"/>
      <c r="C1055" s="21"/>
      <c r="D1055" s="20"/>
    </row>
    <row r="1056" spans="1:4" x14ac:dyDescent="0.2">
      <c r="A1056" s="11"/>
      <c r="B1056" s="12"/>
      <c r="C1056" s="21"/>
      <c r="D1056" s="20"/>
    </row>
    <row r="1057" spans="1:4" x14ac:dyDescent="0.2">
      <c r="A1057" s="11"/>
      <c r="B1057" s="12"/>
      <c r="C1057" s="21"/>
      <c r="D1057" s="20"/>
    </row>
    <row r="1058" spans="1:4" x14ac:dyDescent="0.2">
      <c r="A1058" s="11"/>
      <c r="B1058" s="12"/>
      <c r="C1058" s="21"/>
      <c r="D1058" s="20"/>
    </row>
    <row r="1059" spans="1:4" x14ac:dyDescent="0.2">
      <c r="A1059" s="11"/>
      <c r="B1059" s="12"/>
      <c r="C1059" s="21"/>
      <c r="D1059" s="20"/>
    </row>
    <row r="1060" spans="1:4" x14ac:dyDescent="0.2">
      <c r="A1060" s="11"/>
      <c r="B1060" s="12"/>
      <c r="C1060" s="21"/>
      <c r="D1060" s="20"/>
    </row>
    <row r="1061" spans="1:4" x14ac:dyDescent="0.2">
      <c r="A1061" s="11"/>
      <c r="B1061" s="12"/>
      <c r="C1061" s="21"/>
      <c r="D1061" s="20"/>
    </row>
    <row r="1062" spans="1:4" x14ac:dyDescent="0.2">
      <c r="A1062" s="11"/>
      <c r="B1062" s="12"/>
      <c r="C1062" s="21"/>
      <c r="D1062" s="20"/>
    </row>
    <row r="1063" spans="1:4" x14ac:dyDescent="0.2">
      <c r="A1063" s="11"/>
      <c r="B1063" s="12"/>
      <c r="C1063" s="21"/>
      <c r="D1063" s="20"/>
    </row>
    <row r="1064" spans="1:4" x14ac:dyDescent="0.2">
      <c r="A1064" s="11"/>
      <c r="B1064" s="12"/>
      <c r="C1064" s="21"/>
      <c r="D1064" s="20"/>
    </row>
    <row r="1065" spans="1:4" x14ac:dyDescent="0.2">
      <c r="A1065" s="11"/>
      <c r="B1065" s="12"/>
      <c r="C1065" s="21"/>
      <c r="D1065" s="20"/>
    </row>
    <row r="1066" spans="1:4" x14ac:dyDescent="0.2">
      <c r="A1066" s="11"/>
      <c r="B1066" s="12"/>
      <c r="C1066" s="21"/>
      <c r="D1066" s="20"/>
    </row>
    <row r="1067" spans="1:4" x14ac:dyDescent="0.2">
      <c r="A1067" s="11"/>
      <c r="B1067" s="12"/>
      <c r="C1067" s="21"/>
      <c r="D1067" s="20"/>
    </row>
    <row r="1068" spans="1:4" x14ac:dyDescent="0.2">
      <c r="A1068" s="11"/>
      <c r="B1068" s="12"/>
      <c r="C1068" s="21"/>
      <c r="D1068" s="20"/>
    </row>
    <row r="1069" spans="1:4" x14ac:dyDescent="0.2">
      <c r="A1069" s="11"/>
      <c r="B1069" s="12"/>
      <c r="C1069" s="21"/>
      <c r="D1069" s="20"/>
    </row>
    <row r="1070" spans="1:4" x14ac:dyDescent="0.2">
      <c r="A1070" s="11"/>
      <c r="B1070" s="12"/>
      <c r="C1070" s="21"/>
      <c r="D1070" s="20"/>
    </row>
    <row r="1071" spans="1:4" x14ac:dyDescent="0.2">
      <c r="A1071" s="11"/>
      <c r="B1071" s="12"/>
      <c r="C1071" s="21"/>
      <c r="D1071" s="20"/>
    </row>
    <row r="1072" spans="1:4" x14ac:dyDescent="0.2">
      <c r="A1072" s="11"/>
      <c r="B1072" s="12"/>
      <c r="C1072" s="21"/>
      <c r="D1072" s="20"/>
    </row>
    <row r="1073" spans="1:5" x14ac:dyDescent="0.2">
      <c r="A1073" s="11"/>
      <c r="B1073" s="12"/>
      <c r="C1073" s="21"/>
      <c r="D1073" s="20"/>
    </row>
    <row r="1074" spans="1:5" x14ac:dyDescent="0.2">
      <c r="A1074" s="11"/>
      <c r="B1074" s="12"/>
      <c r="C1074" s="21"/>
      <c r="D1074" s="20"/>
    </row>
    <row r="1075" spans="1:5" x14ac:dyDescent="0.2">
      <c r="A1075" s="11"/>
      <c r="B1075" s="12"/>
      <c r="C1075" s="21"/>
      <c r="D1075" s="20"/>
    </row>
    <row r="1076" spans="1:5" x14ac:dyDescent="0.2">
      <c r="A1076" s="11"/>
      <c r="B1076" s="12"/>
      <c r="C1076" s="21"/>
      <c r="D1076" s="20"/>
    </row>
    <row r="1077" spans="1:5" x14ac:dyDescent="0.2">
      <c r="A1077" s="11"/>
      <c r="B1077" s="12"/>
      <c r="C1077" s="21"/>
      <c r="D1077" s="20"/>
    </row>
    <row r="1078" spans="1:5" x14ac:dyDescent="0.2">
      <c r="A1078" s="11"/>
      <c r="B1078" s="12"/>
      <c r="C1078" s="21"/>
      <c r="D1078" s="17"/>
      <c r="E1078" s="12"/>
    </row>
    <row r="1079" spans="1:5" x14ac:dyDescent="0.2">
      <c r="A1079" s="11"/>
      <c r="B1079" s="12"/>
      <c r="C1079" s="21"/>
      <c r="D1079" s="17"/>
      <c r="E1079" s="12"/>
    </row>
    <row r="1080" spans="1:5" x14ac:dyDescent="0.2">
      <c r="A1080" s="11"/>
      <c r="B1080" s="12"/>
      <c r="C1080" s="21"/>
      <c r="D1080" s="17"/>
    </row>
    <row r="1081" spans="1:5" x14ac:dyDescent="0.2">
      <c r="A1081" s="11"/>
      <c r="B1081" s="12"/>
      <c r="C1081" s="21"/>
      <c r="D1081" s="17"/>
    </row>
    <row r="1082" spans="1:5" x14ac:dyDescent="0.2">
      <c r="A1082" s="11"/>
      <c r="B1082" s="12"/>
      <c r="C1082" s="21"/>
      <c r="D1082" s="17"/>
    </row>
    <row r="1083" spans="1:5" x14ac:dyDescent="0.2">
      <c r="A1083" s="11"/>
      <c r="B1083" s="12"/>
      <c r="C1083" s="21"/>
      <c r="D1083" s="17"/>
    </row>
    <row r="1084" spans="1:5" x14ac:dyDescent="0.2">
      <c r="A1084" s="11"/>
      <c r="B1084" s="12"/>
      <c r="C1084" s="21"/>
      <c r="D1084" s="17"/>
    </row>
    <row r="1085" spans="1:5" x14ac:dyDescent="0.2">
      <c r="A1085" s="11"/>
      <c r="B1085" s="12"/>
      <c r="C1085" s="21"/>
      <c r="D1085" s="17"/>
    </row>
    <row r="1086" spans="1:5" x14ac:dyDescent="0.2">
      <c r="A1086" s="11"/>
      <c r="B1086" s="12"/>
      <c r="C1086" s="21"/>
      <c r="D1086" s="17"/>
    </row>
    <row r="1087" spans="1:5" x14ac:dyDescent="0.2">
      <c r="A1087" s="11"/>
      <c r="B1087" s="12"/>
      <c r="C1087" s="21"/>
      <c r="D1087" s="17"/>
    </row>
    <row r="1088" spans="1:5" x14ac:dyDescent="0.2">
      <c r="A1088" s="11"/>
      <c r="B1088" s="12"/>
      <c r="C1088" s="21"/>
      <c r="D1088" s="17"/>
    </row>
    <row r="1089" spans="1:4" x14ac:dyDescent="0.2">
      <c r="A1089" s="11"/>
      <c r="B1089" s="12"/>
      <c r="C1089" s="21"/>
      <c r="D1089" s="17"/>
    </row>
    <row r="1090" spans="1:4" x14ac:dyDescent="0.2">
      <c r="A1090" s="11"/>
      <c r="B1090" s="12"/>
      <c r="C1090" s="21"/>
      <c r="D1090" s="17"/>
    </row>
    <row r="1091" spans="1:4" x14ac:dyDescent="0.2">
      <c r="A1091" s="11"/>
      <c r="B1091" s="12"/>
      <c r="C1091" s="21"/>
      <c r="D1091" s="17"/>
    </row>
    <row r="1092" spans="1:4" x14ac:dyDescent="0.2">
      <c r="A1092" s="11"/>
      <c r="B1092" s="12"/>
      <c r="C1092" s="21"/>
      <c r="D1092" s="17"/>
    </row>
    <row r="1093" spans="1:4" x14ac:dyDescent="0.2">
      <c r="A1093" s="11"/>
      <c r="B1093" s="12"/>
      <c r="C1093" s="21"/>
      <c r="D1093" s="17"/>
    </row>
    <row r="1094" spans="1:4" x14ac:dyDescent="0.2">
      <c r="A1094" s="11"/>
      <c r="B1094" s="12"/>
      <c r="C1094" s="21"/>
      <c r="D1094" s="17"/>
    </row>
    <row r="1095" spans="1:4" x14ac:dyDescent="0.2">
      <c r="A1095" s="11"/>
      <c r="B1095" s="12"/>
      <c r="C1095" s="21"/>
      <c r="D1095" s="17"/>
    </row>
    <row r="1096" spans="1:4" x14ac:dyDescent="0.2">
      <c r="A1096" s="11"/>
      <c r="B1096" s="12"/>
      <c r="C1096" s="21"/>
      <c r="D1096" s="17"/>
    </row>
    <row r="1097" spans="1:4" x14ac:dyDescent="0.2">
      <c r="A1097" s="11"/>
      <c r="B1097" s="12"/>
      <c r="C1097" s="21"/>
      <c r="D1097" s="17"/>
    </row>
    <row r="1098" spans="1:4" x14ac:dyDescent="0.2">
      <c r="A1098" s="11"/>
      <c r="B1098" s="12"/>
      <c r="C1098" s="21"/>
      <c r="D1098" s="17"/>
    </row>
    <row r="1099" spans="1:4" x14ac:dyDescent="0.2">
      <c r="A1099" s="11"/>
      <c r="B1099" s="12"/>
      <c r="C1099" s="21"/>
      <c r="D1099" s="17"/>
    </row>
    <row r="1100" spans="1:4" x14ac:dyDescent="0.2">
      <c r="A1100" s="11"/>
      <c r="B1100" s="12"/>
      <c r="C1100" s="21"/>
      <c r="D1100" s="17"/>
    </row>
    <row r="1101" spans="1:4" x14ac:dyDescent="0.2">
      <c r="A1101" s="11"/>
      <c r="B1101" s="12"/>
      <c r="C1101" s="21"/>
      <c r="D1101" s="17"/>
    </row>
    <row r="1102" spans="1:4" x14ac:dyDescent="0.2">
      <c r="A1102" s="11"/>
      <c r="B1102" s="12"/>
      <c r="C1102" s="21"/>
      <c r="D1102" s="17"/>
    </row>
    <row r="1103" spans="1:4" x14ac:dyDescent="0.2">
      <c r="A1103" s="11"/>
      <c r="B1103" s="12"/>
      <c r="C1103" s="21"/>
      <c r="D1103" s="17"/>
    </row>
    <row r="1104" spans="1:4" x14ac:dyDescent="0.2">
      <c r="A1104" s="11"/>
      <c r="B1104" s="12"/>
      <c r="C1104" s="21"/>
      <c r="D1104" s="17"/>
    </row>
    <row r="1105" spans="1:4" x14ac:dyDescent="0.2">
      <c r="A1105" s="11"/>
      <c r="B1105" s="12"/>
      <c r="C1105" s="21"/>
      <c r="D1105" s="17"/>
    </row>
    <row r="1106" spans="1:4" x14ac:dyDescent="0.2">
      <c r="A1106" s="11"/>
      <c r="B1106" s="12"/>
    </row>
  </sheetData>
  <mergeCells count="1">
    <mergeCell ref="I3:N3"/>
  </mergeCells>
  <pageMargins left="0.75" right="0.75" top="1" bottom="1" header="0" footer="0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3D7C797EA12745A270EF30E38719B9" ma:contentTypeVersion="19" ma:contentTypeDescription="Crear nuevo documento." ma:contentTypeScope="" ma:versionID="227b02526234ef39b0b78895a9d90cf5">
  <xsd:schema xmlns:xsd="http://www.w3.org/2001/XMLSchema" xmlns:xs="http://www.w3.org/2001/XMLSchema" xmlns:p="http://schemas.microsoft.com/office/2006/metadata/properties" xmlns:ns2="0a70e875-3d35-4be2-921f-7117c31bab9b" xmlns:ns3="27c1adeb-3674-457c-b08c-8a73f31b6e23" targetNamespace="http://schemas.microsoft.com/office/2006/metadata/properties" ma:root="true" ma:fieldsID="3c939c8607e2f594db8bbb23634dd059" ns2:_="" ns3:_="">
    <xsd:import namespace="0a70e875-3d35-4be2-921f-7117c31bab9b"/>
    <xsd:import namespace="27c1adeb-3674-457c-b08c-8a73f31b6e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e875-3d35-4be2-921f-7117c31bab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f67346-78c9-4c4d-b954-8d350fdf60db}" ma:internalName="TaxCatchAll" ma:showField="CatchAllData" ma:web="0a70e875-3d35-4be2-921f-7117c31bab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1adeb-3674-457c-b08c-8a73f31b6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7631b59-e624-4eb7-963c-219f14f88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Estado de aprobación" ma:internalName="Estado_x0020_de_x0020_aprobaci_x00f3_n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7c1adeb-3674-457c-b08c-8a73f31b6e23" xsi:nil="true"/>
    <lcf76f155ced4ddcb4097134ff3c332f xmlns="27c1adeb-3674-457c-b08c-8a73f31b6e23">
      <Terms xmlns="http://schemas.microsoft.com/office/infopath/2007/PartnerControls"/>
    </lcf76f155ced4ddcb4097134ff3c332f>
    <TaxCatchAll xmlns="0a70e875-3d35-4be2-921f-7117c31bab9b" xsi:nil="true"/>
  </documentManagement>
</p:properties>
</file>

<file path=customXml/itemProps1.xml><?xml version="1.0" encoding="utf-8"?>
<ds:datastoreItem xmlns:ds="http://schemas.openxmlformats.org/officeDocument/2006/customXml" ds:itemID="{A467424A-A9F3-4852-8167-F8302066F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0e875-3d35-4be2-921f-7117c31bab9b"/>
    <ds:schemaRef ds:uri="27c1adeb-3674-457c-b08c-8a73f31b6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12CDA2-CD44-4024-9409-B24B5A28BB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5C33E0-9001-4393-B514-6047A4A4E3CA}">
  <ds:schemaRefs>
    <ds:schemaRef ds:uri="http://schemas.microsoft.com/office/2006/metadata/properties"/>
    <ds:schemaRef ds:uri="http://schemas.microsoft.com/office/infopath/2007/PartnerControls"/>
    <ds:schemaRef ds:uri="27c1adeb-3674-457c-b08c-8a73f31b6e23"/>
    <ds:schemaRef ds:uri="0a70e875-3d35-4be2-921f-7117c31bab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Integrantes</vt:lpstr>
      <vt:lpstr>CASO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Eduardo Daniel López Vila</cp:lastModifiedBy>
  <dcterms:created xsi:type="dcterms:W3CDTF">2020-06-29T19:46:30Z</dcterms:created>
  <dcterms:modified xsi:type="dcterms:W3CDTF">2024-04-25T15:40:49Z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0x010100DF3D7C797EA12745A270EF30E38719B9</vt:lpwstr>
  </property>
</Properties>
</file>