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e1a7edefa746d31/डेस्कटॉप/"/>
    </mc:Choice>
  </mc:AlternateContent>
  <xr:revisionPtr revIDLastSave="12" documentId="8_{942315B8-9618-4D0F-B4FB-3461B3CCC2EF}" xr6:coauthVersionLast="47" xr6:coauthVersionMax="47" xr10:uidLastSave="{54B5B2E9-6DD2-4E2F-B55B-364F11631111}"/>
  <bookViews>
    <workbookView xWindow="-108" yWindow="-108" windowWidth="23256" windowHeight="12456" xr2:uid="{116360BE-A4DB-E14C-9944-2D63108588B5}"/>
  </bookViews>
  <sheets>
    <sheet name="ENUNCIADO" sheetId="3" r:id="rId1"/>
  </sheets>
  <definedNames>
    <definedName name="_xlchart.v1.0" hidden="1">ENUNCIADO!$M$7:$M$1005</definedName>
    <definedName name="TEF" localSheetId="0">ENUNCIADO!$K$7:$K$1005</definedName>
    <definedName name="TEF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3" l="1"/>
  <c r="R4" i="3" s="1"/>
  <c r="R3" i="3"/>
  <c r="R2" i="3"/>
  <c r="Q4" i="3" l="1"/>
  <c r="Q3" i="3"/>
  <c r="Q2" i="3"/>
  <c r="O4" i="3"/>
  <c r="P3" i="3"/>
  <c r="O3" i="3"/>
  <c r="O2" i="3"/>
  <c r="P2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7" i="3"/>
  <c r="K8" i="3"/>
  <c r="K7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7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7" i="3"/>
  <c r="D8" i="3" l="1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D296" i="3"/>
  <c r="E296" i="3"/>
  <c r="D297" i="3"/>
  <c r="E297" i="3"/>
  <c r="D298" i="3"/>
  <c r="E298" i="3"/>
  <c r="D299" i="3"/>
  <c r="E299" i="3"/>
  <c r="D300" i="3"/>
  <c r="E300" i="3"/>
  <c r="D301" i="3"/>
  <c r="E301" i="3"/>
  <c r="D302" i="3"/>
  <c r="E302" i="3"/>
  <c r="D303" i="3"/>
  <c r="E303" i="3"/>
  <c r="D304" i="3"/>
  <c r="E304" i="3"/>
  <c r="D305" i="3"/>
  <c r="E305" i="3"/>
  <c r="D306" i="3"/>
  <c r="E306" i="3"/>
  <c r="D307" i="3"/>
  <c r="E307" i="3"/>
  <c r="D308" i="3"/>
  <c r="E308" i="3"/>
  <c r="D309" i="3"/>
  <c r="E309" i="3"/>
  <c r="D310" i="3"/>
  <c r="E310" i="3"/>
  <c r="D311" i="3"/>
  <c r="E311" i="3"/>
  <c r="D312" i="3"/>
  <c r="E312" i="3"/>
  <c r="D313" i="3"/>
  <c r="E313" i="3"/>
  <c r="D314" i="3"/>
  <c r="E314" i="3"/>
  <c r="D315" i="3"/>
  <c r="E315" i="3"/>
  <c r="D316" i="3"/>
  <c r="E316" i="3"/>
  <c r="D317" i="3"/>
  <c r="E317" i="3"/>
  <c r="D318" i="3"/>
  <c r="E318" i="3"/>
  <c r="D319" i="3"/>
  <c r="E319" i="3"/>
  <c r="D320" i="3"/>
  <c r="E320" i="3"/>
  <c r="D321" i="3"/>
  <c r="E321" i="3"/>
  <c r="D322" i="3"/>
  <c r="E322" i="3"/>
  <c r="D323" i="3"/>
  <c r="E323" i="3"/>
  <c r="D324" i="3"/>
  <c r="E324" i="3"/>
  <c r="D325" i="3"/>
  <c r="E325" i="3"/>
  <c r="D326" i="3"/>
  <c r="E326" i="3"/>
  <c r="D327" i="3"/>
  <c r="E327" i="3"/>
  <c r="D328" i="3"/>
  <c r="E328" i="3"/>
  <c r="D329" i="3"/>
  <c r="E329" i="3"/>
  <c r="D330" i="3"/>
  <c r="E330" i="3"/>
  <c r="D331" i="3"/>
  <c r="E331" i="3"/>
  <c r="D332" i="3"/>
  <c r="E332" i="3"/>
  <c r="D333" i="3"/>
  <c r="E333" i="3"/>
  <c r="D334" i="3"/>
  <c r="E334" i="3"/>
  <c r="D335" i="3"/>
  <c r="E335" i="3"/>
  <c r="D336" i="3"/>
  <c r="E336" i="3"/>
  <c r="D337" i="3"/>
  <c r="E337" i="3"/>
  <c r="D338" i="3"/>
  <c r="E338" i="3"/>
  <c r="D339" i="3"/>
  <c r="E339" i="3"/>
  <c r="D340" i="3"/>
  <c r="E340" i="3"/>
  <c r="D341" i="3"/>
  <c r="E341" i="3"/>
  <c r="D342" i="3"/>
  <c r="E342" i="3"/>
  <c r="D343" i="3"/>
  <c r="E343" i="3"/>
  <c r="D344" i="3"/>
  <c r="E344" i="3"/>
  <c r="D345" i="3"/>
  <c r="E345" i="3"/>
  <c r="D346" i="3"/>
  <c r="E346" i="3"/>
  <c r="D347" i="3"/>
  <c r="E347" i="3"/>
  <c r="D348" i="3"/>
  <c r="E348" i="3"/>
  <c r="D349" i="3"/>
  <c r="E349" i="3"/>
  <c r="D350" i="3"/>
  <c r="E350" i="3"/>
  <c r="D351" i="3"/>
  <c r="E351" i="3"/>
  <c r="D352" i="3"/>
  <c r="E352" i="3"/>
  <c r="D353" i="3"/>
  <c r="E353" i="3"/>
  <c r="D354" i="3"/>
  <c r="E354" i="3"/>
  <c r="D355" i="3"/>
  <c r="E355" i="3"/>
  <c r="D356" i="3"/>
  <c r="E356" i="3"/>
  <c r="D357" i="3"/>
  <c r="E357" i="3"/>
  <c r="D358" i="3"/>
  <c r="E358" i="3"/>
  <c r="D359" i="3"/>
  <c r="E359" i="3"/>
  <c r="D360" i="3"/>
  <c r="E360" i="3"/>
  <c r="D361" i="3"/>
  <c r="E361" i="3"/>
  <c r="D362" i="3"/>
  <c r="E362" i="3"/>
  <c r="D363" i="3"/>
  <c r="E363" i="3"/>
  <c r="D364" i="3"/>
  <c r="E364" i="3"/>
  <c r="D365" i="3"/>
  <c r="E365" i="3"/>
  <c r="D366" i="3"/>
  <c r="E366" i="3"/>
  <c r="D367" i="3"/>
  <c r="E367" i="3"/>
  <c r="D368" i="3"/>
  <c r="E368" i="3"/>
  <c r="D369" i="3"/>
  <c r="E369" i="3"/>
  <c r="D370" i="3"/>
  <c r="E370" i="3"/>
  <c r="D371" i="3"/>
  <c r="E371" i="3"/>
  <c r="D372" i="3"/>
  <c r="E372" i="3"/>
  <c r="D373" i="3"/>
  <c r="E373" i="3"/>
  <c r="D374" i="3"/>
  <c r="E374" i="3"/>
  <c r="D375" i="3"/>
  <c r="E375" i="3"/>
  <c r="D376" i="3"/>
  <c r="E376" i="3"/>
  <c r="D377" i="3"/>
  <c r="E377" i="3"/>
  <c r="D378" i="3"/>
  <c r="E378" i="3"/>
  <c r="D379" i="3"/>
  <c r="E379" i="3"/>
  <c r="D380" i="3"/>
  <c r="E380" i="3"/>
  <c r="D381" i="3"/>
  <c r="E381" i="3"/>
  <c r="D382" i="3"/>
  <c r="E382" i="3"/>
  <c r="D383" i="3"/>
  <c r="E383" i="3"/>
  <c r="D384" i="3"/>
  <c r="E384" i="3"/>
  <c r="D385" i="3"/>
  <c r="E385" i="3"/>
  <c r="D386" i="3"/>
  <c r="E386" i="3"/>
  <c r="D387" i="3"/>
  <c r="E387" i="3"/>
  <c r="D388" i="3"/>
  <c r="E388" i="3"/>
  <c r="D389" i="3"/>
  <c r="E389" i="3"/>
  <c r="D390" i="3"/>
  <c r="E390" i="3"/>
  <c r="D391" i="3"/>
  <c r="E391" i="3"/>
  <c r="D392" i="3"/>
  <c r="E392" i="3"/>
  <c r="D393" i="3"/>
  <c r="E393" i="3"/>
  <c r="D394" i="3"/>
  <c r="E394" i="3"/>
  <c r="D395" i="3"/>
  <c r="E395" i="3"/>
  <c r="D396" i="3"/>
  <c r="E396" i="3"/>
  <c r="D397" i="3"/>
  <c r="E397" i="3"/>
  <c r="D398" i="3"/>
  <c r="E398" i="3"/>
  <c r="D399" i="3"/>
  <c r="E399" i="3"/>
  <c r="D400" i="3"/>
  <c r="E400" i="3"/>
  <c r="D401" i="3"/>
  <c r="E401" i="3"/>
  <c r="D402" i="3"/>
  <c r="E402" i="3"/>
  <c r="D403" i="3"/>
  <c r="E403" i="3"/>
  <c r="D404" i="3"/>
  <c r="E404" i="3"/>
  <c r="D405" i="3"/>
  <c r="E405" i="3"/>
  <c r="D406" i="3"/>
  <c r="E406" i="3"/>
  <c r="D407" i="3"/>
  <c r="E407" i="3"/>
  <c r="D408" i="3"/>
  <c r="E408" i="3"/>
  <c r="D409" i="3"/>
  <c r="E409" i="3"/>
  <c r="D410" i="3"/>
  <c r="E410" i="3"/>
  <c r="D411" i="3"/>
  <c r="E411" i="3"/>
  <c r="D412" i="3"/>
  <c r="E412" i="3"/>
  <c r="D413" i="3"/>
  <c r="E413" i="3"/>
  <c r="D414" i="3"/>
  <c r="E414" i="3"/>
  <c r="D415" i="3"/>
  <c r="E415" i="3"/>
  <c r="D416" i="3"/>
  <c r="E416" i="3"/>
  <c r="D417" i="3"/>
  <c r="E417" i="3"/>
  <c r="D418" i="3"/>
  <c r="E418" i="3"/>
  <c r="D419" i="3"/>
  <c r="E419" i="3"/>
  <c r="D420" i="3"/>
  <c r="E420" i="3"/>
  <c r="D421" i="3"/>
  <c r="E421" i="3"/>
  <c r="D422" i="3"/>
  <c r="E422" i="3"/>
  <c r="D423" i="3"/>
  <c r="E423" i="3"/>
  <c r="D424" i="3"/>
  <c r="E424" i="3"/>
  <c r="D425" i="3"/>
  <c r="E425" i="3"/>
  <c r="D426" i="3"/>
  <c r="E426" i="3"/>
  <c r="D427" i="3"/>
  <c r="E427" i="3"/>
  <c r="D428" i="3"/>
  <c r="E428" i="3"/>
  <c r="D429" i="3"/>
  <c r="E429" i="3"/>
  <c r="D430" i="3"/>
  <c r="E430" i="3"/>
  <c r="D431" i="3"/>
  <c r="E431" i="3"/>
  <c r="D432" i="3"/>
  <c r="E432" i="3"/>
  <c r="D433" i="3"/>
  <c r="E433" i="3"/>
  <c r="D434" i="3"/>
  <c r="E434" i="3"/>
  <c r="D435" i="3"/>
  <c r="E435" i="3"/>
  <c r="D436" i="3"/>
  <c r="E436" i="3"/>
  <c r="D437" i="3"/>
  <c r="E437" i="3"/>
  <c r="D438" i="3"/>
  <c r="E438" i="3"/>
  <c r="D439" i="3"/>
  <c r="E439" i="3"/>
  <c r="D440" i="3"/>
  <c r="E440" i="3"/>
  <c r="D441" i="3"/>
  <c r="E441" i="3"/>
  <c r="D442" i="3"/>
  <c r="E442" i="3"/>
  <c r="D443" i="3"/>
  <c r="E443" i="3"/>
  <c r="D444" i="3"/>
  <c r="E444" i="3"/>
  <c r="D445" i="3"/>
  <c r="E445" i="3"/>
  <c r="D446" i="3"/>
  <c r="E446" i="3"/>
  <c r="D447" i="3"/>
  <c r="E447" i="3"/>
  <c r="D448" i="3"/>
  <c r="E448" i="3"/>
  <c r="D449" i="3"/>
  <c r="E449" i="3"/>
  <c r="D450" i="3"/>
  <c r="E450" i="3"/>
  <c r="D451" i="3"/>
  <c r="E451" i="3"/>
  <c r="D452" i="3"/>
  <c r="E452" i="3"/>
  <c r="D453" i="3"/>
  <c r="E453" i="3"/>
  <c r="D454" i="3"/>
  <c r="E454" i="3"/>
  <c r="D455" i="3"/>
  <c r="E455" i="3"/>
  <c r="D456" i="3"/>
  <c r="E456" i="3"/>
  <c r="D457" i="3"/>
  <c r="E457" i="3"/>
  <c r="D458" i="3"/>
  <c r="E458" i="3"/>
  <c r="D459" i="3"/>
  <c r="E459" i="3"/>
  <c r="D460" i="3"/>
  <c r="E460" i="3"/>
  <c r="D461" i="3"/>
  <c r="E461" i="3"/>
  <c r="D462" i="3"/>
  <c r="E462" i="3"/>
  <c r="D463" i="3"/>
  <c r="E463" i="3"/>
  <c r="D464" i="3"/>
  <c r="E464" i="3"/>
  <c r="D465" i="3"/>
  <c r="E465" i="3"/>
  <c r="D466" i="3"/>
  <c r="E466" i="3"/>
  <c r="D467" i="3"/>
  <c r="E467" i="3"/>
  <c r="D468" i="3"/>
  <c r="E468" i="3"/>
  <c r="D469" i="3"/>
  <c r="E469" i="3"/>
  <c r="D470" i="3"/>
  <c r="E470" i="3"/>
  <c r="D471" i="3"/>
  <c r="E471" i="3"/>
  <c r="D472" i="3"/>
  <c r="E472" i="3"/>
  <c r="D473" i="3"/>
  <c r="E473" i="3"/>
  <c r="D474" i="3"/>
  <c r="E474" i="3"/>
  <c r="D475" i="3"/>
  <c r="E475" i="3"/>
  <c r="D476" i="3"/>
  <c r="E476" i="3"/>
  <c r="D477" i="3"/>
  <c r="E477" i="3"/>
  <c r="D478" i="3"/>
  <c r="E478" i="3"/>
  <c r="D479" i="3"/>
  <c r="E479" i="3"/>
  <c r="D480" i="3"/>
  <c r="E480" i="3"/>
  <c r="D481" i="3"/>
  <c r="E481" i="3"/>
  <c r="D482" i="3"/>
  <c r="E482" i="3"/>
  <c r="D483" i="3"/>
  <c r="E483" i="3"/>
  <c r="D484" i="3"/>
  <c r="E484" i="3"/>
  <c r="D485" i="3"/>
  <c r="E485" i="3"/>
  <c r="D486" i="3"/>
  <c r="E486" i="3"/>
  <c r="D487" i="3"/>
  <c r="E487" i="3"/>
  <c r="D488" i="3"/>
  <c r="E488" i="3"/>
  <c r="D489" i="3"/>
  <c r="E489" i="3"/>
  <c r="D490" i="3"/>
  <c r="E490" i="3"/>
  <c r="D491" i="3"/>
  <c r="E491" i="3"/>
  <c r="D492" i="3"/>
  <c r="E492" i="3"/>
  <c r="D493" i="3"/>
  <c r="E493" i="3"/>
  <c r="D494" i="3"/>
  <c r="E494" i="3"/>
  <c r="D495" i="3"/>
  <c r="E495" i="3"/>
  <c r="D496" i="3"/>
  <c r="E496" i="3"/>
  <c r="D497" i="3"/>
  <c r="E497" i="3"/>
  <c r="D498" i="3"/>
  <c r="E498" i="3"/>
  <c r="D499" i="3"/>
  <c r="E499" i="3"/>
  <c r="D500" i="3"/>
  <c r="E500" i="3"/>
  <c r="D501" i="3"/>
  <c r="E501" i="3"/>
  <c r="D502" i="3"/>
  <c r="E502" i="3"/>
  <c r="D503" i="3"/>
  <c r="E503" i="3"/>
  <c r="D504" i="3"/>
  <c r="E504" i="3"/>
  <c r="D505" i="3"/>
  <c r="E505" i="3"/>
  <c r="D506" i="3"/>
  <c r="E506" i="3"/>
  <c r="D507" i="3"/>
  <c r="E507" i="3"/>
  <c r="D508" i="3"/>
  <c r="E508" i="3"/>
  <c r="D509" i="3"/>
  <c r="E509" i="3"/>
  <c r="D510" i="3"/>
  <c r="E510" i="3"/>
  <c r="D511" i="3"/>
  <c r="E511" i="3"/>
  <c r="D512" i="3"/>
  <c r="E512" i="3"/>
  <c r="D513" i="3"/>
  <c r="E513" i="3"/>
  <c r="D514" i="3"/>
  <c r="E514" i="3"/>
  <c r="D515" i="3"/>
  <c r="E515" i="3"/>
  <c r="D516" i="3"/>
  <c r="E516" i="3"/>
  <c r="D517" i="3"/>
  <c r="E517" i="3"/>
  <c r="D518" i="3"/>
  <c r="E518" i="3"/>
  <c r="D519" i="3"/>
  <c r="E519" i="3"/>
  <c r="D520" i="3"/>
  <c r="E520" i="3"/>
  <c r="D521" i="3"/>
  <c r="E521" i="3"/>
  <c r="D522" i="3"/>
  <c r="E522" i="3"/>
  <c r="D523" i="3"/>
  <c r="E523" i="3"/>
  <c r="D524" i="3"/>
  <c r="E524" i="3"/>
  <c r="D525" i="3"/>
  <c r="E525" i="3"/>
  <c r="D526" i="3"/>
  <c r="E526" i="3"/>
  <c r="D527" i="3"/>
  <c r="E527" i="3"/>
  <c r="D528" i="3"/>
  <c r="E528" i="3"/>
  <c r="D529" i="3"/>
  <c r="E529" i="3"/>
  <c r="D530" i="3"/>
  <c r="E530" i="3"/>
  <c r="D531" i="3"/>
  <c r="E531" i="3"/>
  <c r="D532" i="3"/>
  <c r="E532" i="3"/>
  <c r="D533" i="3"/>
  <c r="E533" i="3"/>
  <c r="D534" i="3"/>
  <c r="E534" i="3"/>
  <c r="D535" i="3"/>
  <c r="E535" i="3"/>
  <c r="D536" i="3"/>
  <c r="E536" i="3"/>
  <c r="D537" i="3"/>
  <c r="E537" i="3"/>
  <c r="D538" i="3"/>
  <c r="E538" i="3"/>
  <c r="D539" i="3"/>
  <c r="E539" i="3"/>
  <c r="D540" i="3"/>
  <c r="E540" i="3"/>
  <c r="D541" i="3"/>
  <c r="E541" i="3"/>
  <c r="D542" i="3"/>
  <c r="E542" i="3"/>
  <c r="D543" i="3"/>
  <c r="E543" i="3"/>
  <c r="D544" i="3"/>
  <c r="E544" i="3"/>
  <c r="D545" i="3"/>
  <c r="E545" i="3"/>
  <c r="D546" i="3"/>
  <c r="E546" i="3"/>
  <c r="D547" i="3"/>
  <c r="E547" i="3"/>
  <c r="D548" i="3"/>
  <c r="E548" i="3"/>
  <c r="D549" i="3"/>
  <c r="E549" i="3"/>
  <c r="D550" i="3"/>
  <c r="E550" i="3"/>
  <c r="D551" i="3"/>
  <c r="E551" i="3"/>
  <c r="D552" i="3"/>
  <c r="E552" i="3"/>
  <c r="D553" i="3"/>
  <c r="E553" i="3"/>
  <c r="D554" i="3"/>
  <c r="E554" i="3"/>
  <c r="D555" i="3"/>
  <c r="E555" i="3"/>
  <c r="D556" i="3"/>
  <c r="E556" i="3"/>
  <c r="D557" i="3"/>
  <c r="E557" i="3"/>
  <c r="D558" i="3"/>
  <c r="E558" i="3"/>
  <c r="D559" i="3"/>
  <c r="E559" i="3"/>
  <c r="D560" i="3"/>
  <c r="E560" i="3"/>
  <c r="D561" i="3"/>
  <c r="E561" i="3"/>
  <c r="D562" i="3"/>
  <c r="E562" i="3"/>
  <c r="D563" i="3"/>
  <c r="E563" i="3"/>
  <c r="D564" i="3"/>
  <c r="E564" i="3"/>
  <c r="D565" i="3"/>
  <c r="E565" i="3"/>
  <c r="D566" i="3"/>
  <c r="E566" i="3"/>
  <c r="D567" i="3"/>
  <c r="E567" i="3"/>
  <c r="D568" i="3"/>
  <c r="E568" i="3"/>
  <c r="D569" i="3"/>
  <c r="E569" i="3"/>
  <c r="D570" i="3"/>
  <c r="E570" i="3"/>
  <c r="D571" i="3"/>
  <c r="E571" i="3"/>
  <c r="D572" i="3"/>
  <c r="E572" i="3"/>
  <c r="D573" i="3"/>
  <c r="E573" i="3"/>
  <c r="D574" i="3"/>
  <c r="E574" i="3"/>
  <c r="D575" i="3"/>
  <c r="E575" i="3"/>
  <c r="D576" i="3"/>
  <c r="E576" i="3"/>
  <c r="D577" i="3"/>
  <c r="E577" i="3"/>
  <c r="D578" i="3"/>
  <c r="E578" i="3"/>
  <c r="D579" i="3"/>
  <c r="E579" i="3"/>
  <c r="D580" i="3"/>
  <c r="E580" i="3"/>
  <c r="D581" i="3"/>
  <c r="E581" i="3"/>
  <c r="D582" i="3"/>
  <c r="E582" i="3"/>
  <c r="D583" i="3"/>
  <c r="E583" i="3"/>
  <c r="D584" i="3"/>
  <c r="E584" i="3"/>
  <c r="D585" i="3"/>
  <c r="E585" i="3"/>
  <c r="D586" i="3"/>
  <c r="E586" i="3"/>
  <c r="D587" i="3"/>
  <c r="E587" i="3"/>
  <c r="D588" i="3"/>
  <c r="E588" i="3"/>
  <c r="D589" i="3"/>
  <c r="E589" i="3"/>
  <c r="D590" i="3"/>
  <c r="E590" i="3"/>
  <c r="D591" i="3"/>
  <c r="E591" i="3"/>
  <c r="D592" i="3"/>
  <c r="E592" i="3"/>
  <c r="D593" i="3"/>
  <c r="E593" i="3"/>
  <c r="D594" i="3"/>
  <c r="E594" i="3"/>
  <c r="D595" i="3"/>
  <c r="E595" i="3"/>
  <c r="D596" i="3"/>
  <c r="E596" i="3"/>
  <c r="D597" i="3"/>
  <c r="E597" i="3"/>
  <c r="D598" i="3"/>
  <c r="E598" i="3"/>
  <c r="D599" i="3"/>
  <c r="E599" i="3"/>
  <c r="D600" i="3"/>
  <c r="E600" i="3"/>
  <c r="D601" i="3"/>
  <c r="E601" i="3"/>
  <c r="D602" i="3"/>
  <c r="E602" i="3"/>
  <c r="D603" i="3"/>
  <c r="E603" i="3"/>
  <c r="D604" i="3"/>
  <c r="E604" i="3"/>
  <c r="D605" i="3"/>
  <c r="E605" i="3"/>
  <c r="D606" i="3"/>
  <c r="E606" i="3"/>
  <c r="D607" i="3"/>
  <c r="E607" i="3"/>
  <c r="D608" i="3"/>
  <c r="E608" i="3"/>
  <c r="D609" i="3"/>
  <c r="E609" i="3"/>
  <c r="D610" i="3"/>
  <c r="E610" i="3"/>
  <c r="D611" i="3"/>
  <c r="E611" i="3"/>
  <c r="D612" i="3"/>
  <c r="E612" i="3"/>
  <c r="D613" i="3"/>
  <c r="E613" i="3"/>
  <c r="D614" i="3"/>
  <c r="E614" i="3"/>
  <c r="D615" i="3"/>
  <c r="E615" i="3"/>
  <c r="D616" i="3"/>
  <c r="E616" i="3"/>
  <c r="D617" i="3"/>
  <c r="E617" i="3"/>
  <c r="D618" i="3"/>
  <c r="E618" i="3"/>
  <c r="D619" i="3"/>
  <c r="E619" i="3"/>
  <c r="D620" i="3"/>
  <c r="E620" i="3"/>
  <c r="D621" i="3"/>
  <c r="E621" i="3"/>
  <c r="D622" i="3"/>
  <c r="E622" i="3"/>
  <c r="D623" i="3"/>
  <c r="E623" i="3"/>
  <c r="D624" i="3"/>
  <c r="E624" i="3"/>
  <c r="D625" i="3"/>
  <c r="E625" i="3"/>
  <c r="D626" i="3"/>
  <c r="E626" i="3"/>
  <c r="D627" i="3"/>
  <c r="E627" i="3"/>
  <c r="D628" i="3"/>
  <c r="E628" i="3"/>
  <c r="D629" i="3"/>
  <c r="E629" i="3"/>
  <c r="D630" i="3"/>
  <c r="E630" i="3"/>
  <c r="D631" i="3"/>
  <c r="E631" i="3"/>
  <c r="D632" i="3"/>
  <c r="E632" i="3"/>
  <c r="D633" i="3"/>
  <c r="E633" i="3"/>
  <c r="D634" i="3"/>
  <c r="E634" i="3"/>
  <c r="D635" i="3"/>
  <c r="E635" i="3"/>
  <c r="D636" i="3"/>
  <c r="E636" i="3"/>
  <c r="D637" i="3"/>
  <c r="E637" i="3"/>
  <c r="D638" i="3"/>
  <c r="E638" i="3"/>
  <c r="D639" i="3"/>
  <c r="E639" i="3"/>
  <c r="D640" i="3"/>
  <c r="E640" i="3"/>
  <c r="D641" i="3"/>
  <c r="E641" i="3"/>
  <c r="D642" i="3"/>
  <c r="E642" i="3"/>
  <c r="D643" i="3"/>
  <c r="E643" i="3"/>
  <c r="D644" i="3"/>
  <c r="E644" i="3"/>
  <c r="D645" i="3"/>
  <c r="E645" i="3"/>
  <c r="D646" i="3"/>
  <c r="E646" i="3"/>
  <c r="D647" i="3"/>
  <c r="E647" i="3"/>
  <c r="D648" i="3"/>
  <c r="E648" i="3"/>
  <c r="D649" i="3"/>
  <c r="E649" i="3"/>
  <c r="D650" i="3"/>
  <c r="E650" i="3"/>
  <c r="D651" i="3"/>
  <c r="E651" i="3"/>
  <c r="D652" i="3"/>
  <c r="E652" i="3"/>
  <c r="D653" i="3"/>
  <c r="E653" i="3"/>
  <c r="D654" i="3"/>
  <c r="E654" i="3"/>
  <c r="D655" i="3"/>
  <c r="E655" i="3"/>
  <c r="D656" i="3"/>
  <c r="E656" i="3"/>
  <c r="D657" i="3"/>
  <c r="E657" i="3"/>
  <c r="D658" i="3"/>
  <c r="E658" i="3"/>
  <c r="D659" i="3"/>
  <c r="E659" i="3"/>
  <c r="D660" i="3"/>
  <c r="E660" i="3"/>
  <c r="D661" i="3"/>
  <c r="E661" i="3"/>
  <c r="D662" i="3"/>
  <c r="E662" i="3"/>
  <c r="D663" i="3"/>
  <c r="E663" i="3"/>
  <c r="D664" i="3"/>
  <c r="E664" i="3"/>
  <c r="D665" i="3"/>
  <c r="E665" i="3"/>
  <c r="D666" i="3"/>
  <c r="E666" i="3"/>
  <c r="D667" i="3"/>
  <c r="E667" i="3"/>
  <c r="D668" i="3"/>
  <c r="E668" i="3"/>
  <c r="D669" i="3"/>
  <c r="E669" i="3"/>
  <c r="D670" i="3"/>
  <c r="E670" i="3"/>
  <c r="D671" i="3"/>
  <c r="E671" i="3"/>
  <c r="D672" i="3"/>
  <c r="E672" i="3"/>
  <c r="D673" i="3"/>
  <c r="E673" i="3"/>
  <c r="D674" i="3"/>
  <c r="E674" i="3"/>
  <c r="D675" i="3"/>
  <c r="E675" i="3"/>
  <c r="D676" i="3"/>
  <c r="E676" i="3"/>
  <c r="D677" i="3"/>
  <c r="E677" i="3"/>
  <c r="D678" i="3"/>
  <c r="E678" i="3"/>
  <c r="D679" i="3"/>
  <c r="E679" i="3"/>
  <c r="D680" i="3"/>
  <c r="E680" i="3"/>
  <c r="D681" i="3"/>
  <c r="E681" i="3"/>
  <c r="D682" i="3"/>
  <c r="E682" i="3"/>
  <c r="D683" i="3"/>
  <c r="E683" i="3"/>
  <c r="D684" i="3"/>
  <c r="E684" i="3"/>
  <c r="D685" i="3"/>
  <c r="E685" i="3"/>
  <c r="D686" i="3"/>
  <c r="E686" i="3"/>
  <c r="D687" i="3"/>
  <c r="E687" i="3"/>
  <c r="D688" i="3"/>
  <c r="E688" i="3"/>
  <c r="D689" i="3"/>
  <c r="E689" i="3"/>
  <c r="D690" i="3"/>
  <c r="E690" i="3"/>
  <c r="D691" i="3"/>
  <c r="E691" i="3"/>
  <c r="D692" i="3"/>
  <c r="E692" i="3"/>
  <c r="D693" i="3"/>
  <c r="E693" i="3"/>
  <c r="D694" i="3"/>
  <c r="E694" i="3"/>
  <c r="D695" i="3"/>
  <c r="E695" i="3"/>
  <c r="D696" i="3"/>
  <c r="E696" i="3"/>
  <c r="D697" i="3"/>
  <c r="E697" i="3"/>
  <c r="D698" i="3"/>
  <c r="E698" i="3"/>
  <c r="D699" i="3"/>
  <c r="E699" i="3"/>
  <c r="D700" i="3"/>
  <c r="E700" i="3"/>
  <c r="D701" i="3"/>
  <c r="E701" i="3"/>
  <c r="D702" i="3"/>
  <c r="E702" i="3"/>
  <c r="D703" i="3"/>
  <c r="E703" i="3"/>
  <c r="D704" i="3"/>
  <c r="E704" i="3"/>
  <c r="D705" i="3"/>
  <c r="E705" i="3"/>
  <c r="D706" i="3"/>
  <c r="E706" i="3"/>
  <c r="D707" i="3"/>
  <c r="E707" i="3"/>
  <c r="D708" i="3"/>
  <c r="E708" i="3"/>
  <c r="D709" i="3"/>
  <c r="E709" i="3"/>
  <c r="D710" i="3"/>
  <c r="E710" i="3"/>
  <c r="D711" i="3"/>
  <c r="E711" i="3"/>
  <c r="D712" i="3"/>
  <c r="E712" i="3"/>
  <c r="D713" i="3"/>
  <c r="E713" i="3"/>
  <c r="D714" i="3"/>
  <c r="E714" i="3"/>
  <c r="D715" i="3"/>
  <c r="E715" i="3"/>
  <c r="D716" i="3"/>
  <c r="E716" i="3"/>
  <c r="D717" i="3"/>
  <c r="E717" i="3"/>
  <c r="D718" i="3"/>
  <c r="E718" i="3"/>
  <c r="D719" i="3"/>
  <c r="E719" i="3"/>
  <c r="D720" i="3"/>
  <c r="E720" i="3"/>
  <c r="D721" i="3"/>
  <c r="E721" i="3"/>
  <c r="D722" i="3"/>
  <c r="E722" i="3"/>
  <c r="D723" i="3"/>
  <c r="E723" i="3"/>
  <c r="D724" i="3"/>
  <c r="E724" i="3"/>
  <c r="D725" i="3"/>
  <c r="E725" i="3"/>
  <c r="D726" i="3"/>
  <c r="E726" i="3"/>
  <c r="D727" i="3"/>
  <c r="E727" i="3"/>
  <c r="D728" i="3"/>
  <c r="E728" i="3"/>
  <c r="D729" i="3"/>
  <c r="E729" i="3"/>
  <c r="D730" i="3"/>
  <c r="E730" i="3"/>
  <c r="D731" i="3"/>
  <c r="E731" i="3"/>
  <c r="D732" i="3"/>
  <c r="E732" i="3"/>
  <c r="D733" i="3"/>
  <c r="E733" i="3"/>
  <c r="D734" i="3"/>
  <c r="E734" i="3"/>
  <c r="D735" i="3"/>
  <c r="E735" i="3"/>
  <c r="D736" i="3"/>
  <c r="E736" i="3"/>
  <c r="D737" i="3"/>
  <c r="E737" i="3"/>
  <c r="D738" i="3"/>
  <c r="E738" i="3"/>
  <c r="D739" i="3"/>
  <c r="E739" i="3"/>
  <c r="D740" i="3"/>
  <c r="E740" i="3"/>
  <c r="D741" i="3"/>
  <c r="E741" i="3"/>
  <c r="D742" i="3"/>
  <c r="E742" i="3"/>
  <c r="D743" i="3"/>
  <c r="E743" i="3"/>
  <c r="D744" i="3"/>
  <c r="E744" i="3"/>
  <c r="D745" i="3"/>
  <c r="E745" i="3"/>
  <c r="D746" i="3"/>
  <c r="E746" i="3"/>
  <c r="D747" i="3"/>
  <c r="E747" i="3"/>
  <c r="D748" i="3"/>
  <c r="E748" i="3"/>
  <c r="D749" i="3"/>
  <c r="E749" i="3"/>
  <c r="D750" i="3"/>
  <c r="E750" i="3"/>
  <c r="D751" i="3"/>
  <c r="E751" i="3"/>
  <c r="D752" i="3"/>
  <c r="E752" i="3"/>
  <c r="D753" i="3"/>
  <c r="E753" i="3"/>
  <c r="D754" i="3"/>
  <c r="E754" i="3"/>
  <c r="D755" i="3"/>
  <c r="E755" i="3"/>
  <c r="D756" i="3"/>
  <c r="E756" i="3"/>
  <c r="D757" i="3"/>
  <c r="E757" i="3"/>
  <c r="D758" i="3"/>
  <c r="E758" i="3"/>
  <c r="D759" i="3"/>
  <c r="E759" i="3"/>
  <c r="D760" i="3"/>
  <c r="E760" i="3"/>
  <c r="D761" i="3"/>
  <c r="E761" i="3"/>
  <c r="D762" i="3"/>
  <c r="E762" i="3"/>
  <c r="D763" i="3"/>
  <c r="E763" i="3"/>
  <c r="D764" i="3"/>
  <c r="E764" i="3"/>
  <c r="D765" i="3"/>
  <c r="E765" i="3"/>
  <c r="D766" i="3"/>
  <c r="E766" i="3"/>
  <c r="D767" i="3"/>
  <c r="E767" i="3"/>
  <c r="D768" i="3"/>
  <c r="E768" i="3"/>
  <c r="D769" i="3"/>
  <c r="E769" i="3"/>
  <c r="D770" i="3"/>
  <c r="E770" i="3"/>
  <c r="D771" i="3"/>
  <c r="E771" i="3"/>
  <c r="D772" i="3"/>
  <c r="E772" i="3"/>
  <c r="D773" i="3"/>
  <c r="E773" i="3"/>
  <c r="D774" i="3"/>
  <c r="E774" i="3"/>
  <c r="D775" i="3"/>
  <c r="E775" i="3"/>
  <c r="D776" i="3"/>
  <c r="E776" i="3"/>
  <c r="D777" i="3"/>
  <c r="E777" i="3"/>
  <c r="D778" i="3"/>
  <c r="E778" i="3"/>
  <c r="D779" i="3"/>
  <c r="E779" i="3"/>
  <c r="D780" i="3"/>
  <c r="E780" i="3"/>
  <c r="D781" i="3"/>
  <c r="E781" i="3"/>
  <c r="D782" i="3"/>
  <c r="E782" i="3"/>
  <c r="D783" i="3"/>
  <c r="E783" i="3"/>
  <c r="D784" i="3"/>
  <c r="E784" i="3"/>
  <c r="D785" i="3"/>
  <c r="E785" i="3"/>
  <c r="D786" i="3"/>
  <c r="E786" i="3"/>
  <c r="D787" i="3"/>
  <c r="E787" i="3"/>
  <c r="D788" i="3"/>
  <c r="E788" i="3"/>
  <c r="D789" i="3"/>
  <c r="E789" i="3"/>
  <c r="D790" i="3"/>
  <c r="E790" i="3"/>
  <c r="D791" i="3"/>
  <c r="E791" i="3"/>
  <c r="D792" i="3"/>
  <c r="E792" i="3"/>
  <c r="D793" i="3"/>
  <c r="E793" i="3"/>
  <c r="D794" i="3"/>
  <c r="E794" i="3"/>
  <c r="D795" i="3"/>
  <c r="E795" i="3"/>
  <c r="D796" i="3"/>
  <c r="E796" i="3"/>
  <c r="D797" i="3"/>
  <c r="E797" i="3"/>
  <c r="D798" i="3"/>
  <c r="E798" i="3"/>
  <c r="D799" i="3"/>
  <c r="E799" i="3"/>
  <c r="D800" i="3"/>
  <c r="E800" i="3"/>
  <c r="D801" i="3"/>
  <c r="E801" i="3"/>
  <c r="D802" i="3"/>
  <c r="E802" i="3"/>
  <c r="D803" i="3"/>
  <c r="E803" i="3"/>
  <c r="D804" i="3"/>
  <c r="E804" i="3"/>
  <c r="D805" i="3"/>
  <c r="E805" i="3"/>
  <c r="D806" i="3"/>
  <c r="E806" i="3"/>
  <c r="D807" i="3"/>
  <c r="E807" i="3"/>
  <c r="D808" i="3"/>
  <c r="E808" i="3"/>
  <c r="D809" i="3"/>
  <c r="E809" i="3"/>
  <c r="D810" i="3"/>
  <c r="E810" i="3"/>
  <c r="D811" i="3"/>
  <c r="E811" i="3"/>
  <c r="D812" i="3"/>
  <c r="E812" i="3"/>
  <c r="D813" i="3"/>
  <c r="E813" i="3"/>
  <c r="D814" i="3"/>
  <c r="E814" i="3"/>
  <c r="D815" i="3"/>
  <c r="E815" i="3"/>
  <c r="D816" i="3"/>
  <c r="E816" i="3"/>
  <c r="D817" i="3"/>
  <c r="E817" i="3"/>
  <c r="D818" i="3"/>
  <c r="E818" i="3"/>
  <c r="D819" i="3"/>
  <c r="E819" i="3"/>
  <c r="D820" i="3"/>
  <c r="E820" i="3"/>
  <c r="D821" i="3"/>
  <c r="E821" i="3"/>
  <c r="D822" i="3"/>
  <c r="E822" i="3"/>
  <c r="D823" i="3"/>
  <c r="E823" i="3"/>
  <c r="D824" i="3"/>
  <c r="E824" i="3"/>
  <c r="D825" i="3"/>
  <c r="E825" i="3"/>
  <c r="D826" i="3"/>
  <c r="E826" i="3"/>
  <c r="D827" i="3"/>
  <c r="E827" i="3"/>
  <c r="D828" i="3"/>
  <c r="E828" i="3"/>
  <c r="D829" i="3"/>
  <c r="E829" i="3"/>
  <c r="D830" i="3"/>
  <c r="E830" i="3"/>
  <c r="D831" i="3"/>
  <c r="E831" i="3"/>
  <c r="D832" i="3"/>
  <c r="E832" i="3"/>
  <c r="D833" i="3"/>
  <c r="E833" i="3"/>
  <c r="D834" i="3"/>
  <c r="E834" i="3"/>
  <c r="D835" i="3"/>
  <c r="E835" i="3"/>
  <c r="D836" i="3"/>
  <c r="E836" i="3"/>
  <c r="D837" i="3"/>
  <c r="E837" i="3"/>
  <c r="D838" i="3"/>
  <c r="E838" i="3"/>
  <c r="D839" i="3"/>
  <c r="E839" i="3"/>
  <c r="D840" i="3"/>
  <c r="E840" i="3"/>
  <c r="D841" i="3"/>
  <c r="E841" i="3"/>
  <c r="D842" i="3"/>
  <c r="E842" i="3"/>
  <c r="D843" i="3"/>
  <c r="E843" i="3"/>
  <c r="D844" i="3"/>
  <c r="E844" i="3"/>
  <c r="D845" i="3"/>
  <c r="E845" i="3"/>
  <c r="D846" i="3"/>
  <c r="E846" i="3"/>
  <c r="D847" i="3"/>
  <c r="E847" i="3"/>
  <c r="D848" i="3"/>
  <c r="E848" i="3"/>
  <c r="D849" i="3"/>
  <c r="E849" i="3"/>
  <c r="D850" i="3"/>
  <c r="E850" i="3"/>
  <c r="D851" i="3"/>
  <c r="E851" i="3"/>
  <c r="D852" i="3"/>
  <c r="E852" i="3"/>
  <c r="D853" i="3"/>
  <c r="E853" i="3"/>
  <c r="D854" i="3"/>
  <c r="E854" i="3"/>
  <c r="D855" i="3"/>
  <c r="E855" i="3"/>
  <c r="D856" i="3"/>
  <c r="E856" i="3"/>
  <c r="D857" i="3"/>
  <c r="E857" i="3"/>
  <c r="D858" i="3"/>
  <c r="E858" i="3"/>
  <c r="D859" i="3"/>
  <c r="E859" i="3"/>
  <c r="D860" i="3"/>
  <c r="E860" i="3"/>
  <c r="D861" i="3"/>
  <c r="E861" i="3"/>
  <c r="D862" i="3"/>
  <c r="E862" i="3"/>
  <c r="D863" i="3"/>
  <c r="E863" i="3"/>
  <c r="D864" i="3"/>
  <c r="E864" i="3"/>
  <c r="D865" i="3"/>
  <c r="E865" i="3"/>
  <c r="D866" i="3"/>
  <c r="E866" i="3"/>
  <c r="D867" i="3"/>
  <c r="E867" i="3"/>
  <c r="D868" i="3"/>
  <c r="E868" i="3"/>
  <c r="D869" i="3"/>
  <c r="E869" i="3"/>
  <c r="D870" i="3"/>
  <c r="E870" i="3"/>
  <c r="D871" i="3"/>
  <c r="E871" i="3"/>
  <c r="D872" i="3"/>
  <c r="E872" i="3"/>
  <c r="D873" i="3"/>
  <c r="E873" i="3"/>
  <c r="D874" i="3"/>
  <c r="E874" i="3"/>
  <c r="D875" i="3"/>
  <c r="E875" i="3"/>
  <c r="D876" i="3"/>
  <c r="E876" i="3"/>
  <c r="D877" i="3"/>
  <c r="E877" i="3"/>
  <c r="D878" i="3"/>
  <c r="E878" i="3"/>
  <c r="D879" i="3"/>
  <c r="E879" i="3"/>
  <c r="D880" i="3"/>
  <c r="E880" i="3"/>
  <c r="D881" i="3"/>
  <c r="E881" i="3"/>
  <c r="D882" i="3"/>
  <c r="E882" i="3"/>
  <c r="D883" i="3"/>
  <c r="E883" i="3"/>
  <c r="D884" i="3"/>
  <c r="E884" i="3"/>
  <c r="D885" i="3"/>
  <c r="E885" i="3"/>
  <c r="D886" i="3"/>
  <c r="E886" i="3"/>
  <c r="D887" i="3"/>
  <c r="E887" i="3"/>
  <c r="D888" i="3"/>
  <c r="E888" i="3"/>
  <c r="D889" i="3"/>
  <c r="E889" i="3"/>
  <c r="D890" i="3"/>
  <c r="E890" i="3"/>
  <c r="D891" i="3"/>
  <c r="E891" i="3"/>
  <c r="D892" i="3"/>
  <c r="E892" i="3"/>
  <c r="D893" i="3"/>
  <c r="E893" i="3"/>
  <c r="D894" i="3"/>
  <c r="E894" i="3"/>
  <c r="D895" i="3"/>
  <c r="E895" i="3"/>
  <c r="D896" i="3"/>
  <c r="E896" i="3"/>
  <c r="D897" i="3"/>
  <c r="E897" i="3"/>
  <c r="D898" i="3"/>
  <c r="E898" i="3"/>
  <c r="D899" i="3"/>
  <c r="E899" i="3"/>
  <c r="D900" i="3"/>
  <c r="E900" i="3"/>
  <c r="D901" i="3"/>
  <c r="E901" i="3"/>
  <c r="D902" i="3"/>
  <c r="E902" i="3"/>
  <c r="D903" i="3"/>
  <c r="E903" i="3"/>
  <c r="D904" i="3"/>
  <c r="E904" i="3"/>
  <c r="D905" i="3"/>
  <c r="E905" i="3"/>
  <c r="D906" i="3"/>
  <c r="E906" i="3"/>
  <c r="D907" i="3"/>
  <c r="E907" i="3"/>
  <c r="D908" i="3"/>
  <c r="E908" i="3"/>
  <c r="D909" i="3"/>
  <c r="E909" i="3"/>
  <c r="D910" i="3"/>
  <c r="E910" i="3"/>
  <c r="D911" i="3"/>
  <c r="E911" i="3"/>
  <c r="D912" i="3"/>
  <c r="E912" i="3"/>
  <c r="D913" i="3"/>
  <c r="E913" i="3"/>
  <c r="D914" i="3"/>
  <c r="E914" i="3"/>
  <c r="D915" i="3"/>
  <c r="E915" i="3"/>
  <c r="D916" i="3"/>
  <c r="E916" i="3"/>
  <c r="D917" i="3"/>
  <c r="E917" i="3"/>
  <c r="D918" i="3"/>
  <c r="E918" i="3"/>
  <c r="D919" i="3"/>
  <c r="E919" i="3"/>
  <c r="D920" i="3"/>
  <c r="E920" i="3"/>
  <c r="D921" i="3"/>
  <c r="E921" i="3"/>
  <c r="D922" i="3"/>
  <c r="E922" i="3"/>
  <c r="D923" i="3"/>
  <c r="E923" i="3"/>
  <c r="D924" i="3"/>
  <c r="E924" i="3"/>
  <c r="D925" i="3"/>
  <c r="E925" i="3"/>
  <c r="D926" i="3"/>
  <c r="E926" i="3"/>
  <c r="D927" i="3"/>
  <c r="E927" i="3"/>
  <c r="D928" i="3"/>
  <c r="E928" i="3"/>
  <c r="D929" i="3"/>
  <c r="E929" i="3"/>
  <c r="D930" i="3"/>
  <c r="E930" i="3"/>
  <c r="D931" i="3"/>
  <c r="E931" i="3"/>
  <c r="D932" i="3"/>
  <c r="E932" i="3"/>
  <c r="D933" i="3"/>
  <c r="E933" i="3"/>
  <c r="D934" i="3"/>
  <c r="E934" i="3"/>
  <c r="D935" i="3"/>
  <c r="E935" i="3"/>
  <c r="D936" i="3"/>
  <c r="E936" i="3"/>
  <c r="D937" i="3"/>
  <c r="E937" i="3"/>
  <c r="D938" i="3"/>
  <c r="E938" i="3"/>
  <c r="D939" i="3"/>
  <c r="E939" i="3"/>
  <c r="D940" i="3"/>
  <c r="E940" i="3"/>
  <c r="D941" i="3"/>
  <c r="E941" i="3"/>
  <c r="D942" i="3"/>
  <c r="E942" i="3"/>
  <c r="D943" i="3"/>
  <c r="E943" i="3"/>
  <c r="D944" i="3"/>
  <c r="E944" i="3"/>
  <c r="D945" i="3"/>
  <c r="E945" i="3"/>
  <c r="D946" i="3"/>
  <c r="E946" i="3"/>
  <c r="D947" i="3"/>
  <c r="E947" i="3"/>
  <c r="D948" i="3"/>
  <c r="E948" i="3"/>
  <c r="D949" i="3"/>
  <c r="E949" i="3"/>
  <c r="D950" i="3"/>
  <c r="E950" i="3"/>
  <c r="D951" i="3"/>
  <c r="E951" i="3"/>
  <c r="D952" i="3"/>
  <c r="E952" i="3"/>
  <c r="D953" i="3"/>
  <c r="E953" i="3"/>
  <c r="D954" i="3"/>
  <c r="E954" i="3"/>
  <c r="D955" i="3"/>
  <c r="E955" i="3"/>
  <c r="D956" i="3"/>
  <c r="E956" i="3"/>
  <c r="D957" i="3"/>
  <c r="E957" i="3"/>
  <c r="D958" i="3"/>
  <c r="E958" i="3"/>
  <c r="D959" i="3"/>
  <c r="E959" i="3"/>
  <c r="D960" i="3"/>
  <c r="E960" i="3"/>
  <c r="D961" i="3"/>
  <c r="E961" i="3"/>
  <c r="D962" i="3"/>
  <c r="E962" i="3"/>
  <c r="D963" i="3"/>
  <c r="E963" i="3"/>
  <c r="D964" i="3"/>
  <c r="E964" i="3"/>
  <c r="D965" i="3"/>
  <c r="E965" i="3"/>
  <c r="D966" i="3"/>
  <c r="E966" i="3"/>
  <c r="D967" i="3"/>
  <c r="E967" i="3"/>
  <c r="D968" i="3"/>
  <c r="E968" i="3"/>
  <c r="D969" i="3"/>
  <c r="E969" i="3"/>
  <c r="D970" i="3"/>
  <c r="E970" i="3"/>
  <c r="D971" i="3"/>
  <c r="E971" i="3"/>
  <c r="D972" i="3"/>
  <c r="E972" i="3"/>
  <c r="D973" i="3"/>
  <c r="E973" i="3"/>
  <c r="D974" i="3"/>
  <c r="E974" i="3"/>
  <c r="D975" i="3"/>
  <c r="E975" i="3"/>
  <c r="D976" i="3"/>
  <c r="E976" i="3"/>
  <c r="D977" i="3"/>
  <c r="E977" i="3"/>
  <c r="D978" i="3"/>
  <c r="E978" i="3"/>
  <c r="D979" i="3"/>
  <c r="E979" i="3"/>
  <c r="D980" i="3"/>
  <c r="E980" i="3"/>
  <c r="D981" i="3"/>
  <c r="E981" i="3"/>
  <c r="D982" i="3"/>
  <c r="E982" i="3"/>
  <c r="D983" i="3"/>
  <c r="E983" i="3"/>
  <c r="D984" i="3"/>
  <c r="E984" i="3"/>
  <c r="D985" i="3"/>
  <c r="E985" i="3"/>
  <c r="D986" i="3"/>
  <c r="E986" i="3"/>
  <c r="D987" i="3"/>
  <c r="E987" i="3"/>
  <c r="D988" i="3"/>
  <c r="E988" i="3"/>
  <c r="D989" i="3"/>
  <c r="E989" i="3"/>
  <c r="D990" i="3"/>
  <c r="E990" i="3"/>
  <c r="D991" i="3"/>
  <c r="E991" i="3"/>
  <c r="D992" i="3"/>
  <c r="E992" i="3"/>
  <c r="D993" i="3"/>
  <c r="E993" i="3"/>
  <c r="D994" i="3"/>
  <c r="E994" i="3"/>
  <c r="D995" i="3"/>
  <c r="E995" i="3"/>
  <c r="D996" i="3"/>
  <c r="E996" i="3"/>
  <c r="D997" i="3"/>
  <c r="E997" i="3"/>
  <c r="D998" i="3"/>
  <c r="E998" i="3"/>
  <c r="D999" i="3"/>
  <c r="E999" i="3"/>
  <c r="D1000" i="3"/>
  <c r="E1000" i="3"/>
  <c r="D1001" i="3"/>
  <c r="E1001" i="3"/>
  <c r="D1002" i="3"/>
  <c r="E1002" i="3"/>
  <c r="D1003" i="3"/>
  <c r="E1003" i="3"/>
  <c r="D1004" i="3"/>
  <c r="E1004" i="3"/>
  <c r="D1005" i="3"/>
  <c r="E1005" i="3"/>
  <c r="E7" i="3"/>
  <c r="D7" i="3"/>
  <c r="C4" i="3"/>
  <c r="B4" i="3"/>
  <c r="C3" i="3"/>
  <c r="D2" i="3"/>
  <c r="B3" i="3" l="1"/>
</calcChain>
</file>

<file path=xl/sharedStrings.xml><?xml version="1.0" encoding="utf-8"?>
<sst xmlns="http://schemas.openxmlformats.org/spreadsheetml/2006/main" count="37" uniqueCount="23">
  <si>
    <t>Activo:</t>
  </si>
  <si>
    <t>TEF</t>
  </si>
  <si>
    <t>BBVA</t>
  </si>
  <si>
    <t>VaR por simulación histórica</t>
  </si>
  <si>
    <t>Nominal €:</t>
  </si>
  <si>
    <t>H. Temporal</t>
  </si>
  <si>
    <t>1 día</t>
  </si>
  <si>
    <t>VaR</t>
  </si>
  <si>
    <t>Nº acciones:</t>
  </si>
  <si>
    <t>N. confianza</t>
  </si>
  <si>
    <t>EaR</t>
  </si>
  <si>
    <t>Precio:</t>
  </si>
  <si>
    <t>V. Temporal</t>
  </si>
  <si>
    <t>días</t>
  </si>
  <si>
    <t>ESF</t>
  </si>
  <si>
    <t>Fechas</t>
  </si>
  <si>
    <t>3. Tasas</t>
  </si>
  <si>
    <t>4. Simular</t>
  </si>
  <si>
    <t>5. Valorar</t>
  </si>
  <si>
    <t>6. P&amp;G</t>
  </si>
  <si>
    <t>TOTAL</t>
  </si>
  <si>
    <t>Histograma de frecuencia del vector de pérdidas y ganancias simulado</t>
  </si>
  <si>
    <t>Correlación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</si>
</sst>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44" formatCode="_-* #,##0.00\ &quot;€&quot;_-;\-* #,##0.00\ &quot;€&quot;_-;_-* &quot;-&quot;??\ &quot;€&quot;_-;_-@_-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ourier"/>
      <family val="3"/>
    </font>
    <font>
      <sz val="11"/>
      <color theme="1"/>
      <name val="Arial"/>
      <family val="2"/>
    </font>
    <font>
      <u/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u/>
      <sz val="11"/>
      <color theme="0"/>
      <name val="Arial"/>
      <family val="2"/>
    </font>
    <font>
      <u/>
      <sz val="11"/>
      <color rgb="FF0070C0"/>
      <name val="Arial"/>
      <family val="2"/>
    </font>
    <font>
      <b/>
      <u/>
      <sz val="11"/>
      <color theme="1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>
      <alignment vertical="center"/>
    </xf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3" fontId="3" fillId="0" borderId="0" xfId="0" applyNumberFormat="1" applyFont="1"/>
    <xf numFmtId="14" fontId="3" fillId="0" borderId="0" xfId="0" applyNumberFormat="1" applyFont="1"/>
    <xf numFmtId="4" fontId="3" fillId="0" borderId="0" xfId="0" applyNumberFormat="1" applyFont="1"/>
    <xf numFmtId="6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2" borderId="0" xfId="0" applyFont="1" applyFill="1" applyAlignment="1">
      <alignment horizontal="right"/>
    </xf>
    <xf numFmtId="2" fontId="3" fillId="3" borderId="0" xfId="0" applyNumberFormat="1" applyFont="1" applyFill="1"/>
    <xf numFmtId="9" fontId="3" fillId="0" borderId="0" xfId="0" applyNumberFormat="1" applyFont="1" applyAlignment="1">
      <alignment horizontal="center"/>
    </xf>
    <xf numFmtId="10" fontId="3" fillId="0" borderId="0" xfId="1" applyNumberFormat="1" applyFont="1"/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5" fillId="4" borderId="0" xfId="0" applyFont="1" applyFill="1"/>
    <xf numFmtId="0" fontId="9" fillId="4" borderId="0" xfId="0" applyFont="1" applyFill="1"/>
    <xf numFmtId="0" fontId="3" fillId="4" borderId="0" xfId="0" applyFont="1" applyFill="1"/>
    <xf numFmtId="0" fontId="3" fillId="0" borderId="1" xfId="0" applyFont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14" fontId="10" fillId="0" borderId="0" xfId="2" applyNumberFormat="1" applyFont="1" applyAlignment="1"/>
    <xf numFmtId="2" fontId="10" fillId="0" borderId="0" xfId="2" applyNumberFormat="1" applyFont="1" applyAlignment="1"/>
    <xf numFmtId="2" fontId="3" fillId="0" borderId="0" xfId="0" applyNumberFormat="1" applyFont="1"/>
    <xf numFmtId="4" fontId="10" fillId="0" borderId="0" xfId="2" applyNumberFormat="1" applyFont="1" applyAlignment="1"/>
    <xf numFmtId="44" fontId="3" fillId="0" borderId="0" xfId="3" applyFont="1"/>
    <xf numFmtId="44" fontId="3" fillId="0" borderId="0" xfId="3" applyFont="1" applyAlignment="1">
      <alignment horizontal="center"/>
    </xf>
    <xf numFmtId="0" fontId="7" fillId="2" borderId="0" xfId="0" applyFont="1" applyFill="1" applyAlignment="1">
      <alignment horizontal="center"/>
    </xf>
  </cellXfs>
  <cellStyles count="4">
    <cellStyle name="Moneda" xfId="3" builtinId="4"/>
    <cellStyle name="Normal" xfId="0" builtinId="0"/>
    <cellStyle name="Normal_Hist_Equity" xfId="2" xr:uid="{8B8CDB58-8EBA-1C47-96BB-C86E0B36A9AF}"/>
    <cellStyle name="Porcentaje" xfId="1" builtinId="5"/>
  </cellStyles>
  <dxfs count="3"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</a:t>
          </a:r>
        </a:p>
      </cx:txPr>
    </cx:title>
    <cx:plotArea>
      <cx:plotAreaRegion>
        <cx:series layoutId="clusteredColumn" uniqueId="{8358085A-ED69-4C9B-A04C-6F2EA32E16A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139420</xdr:colOff>
      <xdr:row>7</xdr:row>
      <xdr:rowOff>33117</xdr:rowOff>
    </xdr:from>
    <xdr:to>
      <xdr:col>18</xdr:col>
      <xdr:colOff>550778</xdr:colOff>
      <xdr:row>22</xdr:row>
      <xdr:rowOff>114639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C67D8DF8-D6CF-957D-832D-78952A324E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70435" y="1231362"/>
              <a:ext cx="4562353" cy="26551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AA52A-3970-2D40-AA45-4AB29842D743}">
  <dimension ref="A1:R1050"/>
  <sheetViews>
    <sheetView showGridLines="0" tabSelected="1" zoomScale="115" zoomScaleNormal="115" workbookViewId="0">
      <pane xSplit="4" topLeftCell="N1" activePane="topRight" state="frozen"/>
      <selection pane="topRight" activeCell="T3" sqref="T3"/>
    </sheetView>
  </sheetViews>
  <sheetFormatPr baseColWidth="10" defaultColWidth="10.8984375" defaultRowHeight="13.8" x14ac:dyDescent="0.25"/>
  <cols>
    <col min="1" max="1" width="12.09765625" style="1" bestFit="1" customWidth="1"/>
    <col min="2" max="2" width="10.8984375" style="1" bestFit="1" customWidth="1"/>
    <col min="3" max="3" width="10.8984375" style="1" customWidth="1"/>
    <col min="4" max="4" width="14.69921875" style="1" customWidth="1"/>
    <col min="5" max="7" width="10.8984375" style="1"/>
    <col min="8" max="8" width="13.296875" style="1" customWidth="1"/>
    <col min="9" max="9" width="11.796875" style="1" bestFit="1" customWidth="1"/>
    <col min="10" max="10" width="12.8984375" style="1" bestFit="1" customWidth="1"/>
    <col min="11" max="11" width="12.5" style="1" bestFit="1" customWidth="1"/>
    <col min="12" max="13" width="12.5" style="1" customWidth="1"/>
    <col min="14" max="17" width="10.8984375" style="1"/>
    <col min="18" max="18" width="14.09765625" style="1" customWidth="1"/>
    <col min="19" max="16384" width="10.8984375" style="1"/>
  </cols>
  <sheetData>
    <row r="1" spans="1:18" x14ac:dyDescent="0.25">
      <c r="A1" s="8" t="s">
        <v>0</v>
      </c>
      <c r="B1" s="20" t="s">
        <v>1</v>
      </c>
      <c r="C1" s="19" t="s">
        <v>2</v>
      </c>
      <c r="E1" s="15" t="s">
        <v>3</v>
      </c>
      <c r="F1" s="15"/>
      <c r="G1" s="16"/>
      <c r="H1" s="6"/>
      <c r="I1" s="6"/>
      <c r="O1" s="20" t="s">
        <v>1</v>
      </c>
      <c r="P1" s="19" t="s">
        <v>2</v>
      </c>
      <c r="Q1" s="17" t="s">
        <v>20</v>
      </c>
      <c r="R1" s="17" t="s">
        <v>22</v>
      </c>
    </row>
    <row r="2" spans="1:18" x14ac:dyDescent="0.25">
      <c r="A2" s="8" t="s">
        <v>4</v>
      </c>
      <c r="B2" s="5">
        <v>50000</v>
      </c>
      <c r="C2" s="5">
        <v>50000</v>
      </c>
      <c r="D2" s="5">
        <f>+C2+B2</f>
        <v>100000</v>
      </c>
      <c r="E2" s="14" t="s">
        <v>5</v>
      </c>
      <c r="F2" s="14"/>
      <c r="G2" s="6" t="s">
        <v>6</v>
      </c>
      <c r="H2" s="6"/>
      <c r="I2" s="6"/>
      <c r="K2" s="4"/>
      <c r="L2" s="4"/>
      <c r="N2" s="12" t="s">
        <v>7</v>
      </c>
      <c r="O2" s="25">
        <f>PERCENTILE(TEF,5%)</f>
        <v>-1505.3449383518227</v>
      </c>
      <c r="P2" s="25">
        <f>PERCENTILE(L7:L1005,5%)</f>
        <v>-1938.3469160510379</v>
      </c>
      <c r="Q2" s="25">
        <f>PERCENTILE(M7:M1005,5%)</f>
        <v>-2871.1298208707663</v>
      </c>
      <c r="R2" s="25">
        <f>O2+P2</f>
        <v>-3443.6918544028604</v>
      </c>
    </row>
    <row r="3" spans="1:18" x14ac:dyDescent="0.25">
      <c r="A3" s="8" t="s">
        <v>8</v>
      </c>
      <c r="B3" s="2">
        <f>B2/B4</f>
        <v>14013.452914798207</v>
      </c>
      <c r="C3" s="2">
        <f>C2/C4</f>
        <v>7760.3600807077455</v>
      </c>
      <c r="E3" s="14" t="s">
        <v>9</v>
      </c>
      <c r="F3" s="14"/>
      <c r="G3" s="10">
        <v>0.95</v>
      </c>
      <c r="H3" s="10"/>
      <c r="K3" s="4"/>
      <c r="L3" s="4"/>
      <c r="N3" s="12" t="s">
        <v>10</v>
      </c>
      <c r="O3" s="25">
        <f>PERCENTILE(TEF,95%)</f>
        <v>1361.2363479163098</v>
      </c>
      <c r="P3" s="25">
        <f>PERCENTILE(L7:L1005,95%)</f>
        <v>1823.7679923117487</v>
      </c>
      <c r="Q3" s="25">
        <f>PERCENTILE(M7:M1005,95%)</f>
        <v>2659.8416640700657</v>
      </c>
      <c r="R3" s="25">
        <f>O3+P3</f>
        <v>3185.0043402280585</v>
      </c>
    </row>
    <row r="4" spans="1:18" x14ac:dyDescent="0.25">
      <c r="A4" s="8" t="s">
        <v>11</v>
      </c>
      <c r="B4" s="9">
        <f t="shared" ref="B4:C4" si="0">B1005</f>
        <v>3.5680000000000001</v>
      </c>
      <c r="C4" s="9">
        <f t="shared" si="0"/>
        <v>6.4429999999999996</v>
      </c>
      <c r="E4" s="14" t="s">
        <v>12</v>
      </c>
      <c r="F4" s="14"/>
      <c r="G4" s="6">
        <v>1000</v>
      </c>
      <c r="H4" s="1" t="s">
        <v>13</v>
      </c>
      <c r="K4" s="4"/>
      <c r="L4" s="4"/>
      <c r="N4" s="12" t="s">
        <v>14</v>
      </c>
      <c r="O4" s="25">
        <f>AVERAGEIF(TEF,"&lt;"&amp;O2)</f>
        <v>-2251.6053238217364</v>
      </c>
      <c r="P4" s="25">
        <f>AVERAGEIF(L7:L1005,"&lt;"&amp;P2)</f>
        <v>-2927.2085289006181</v>
      </c>
      <c r="Q4" s="25">
        <f>AVERAGEIF(M7:M1005,"&lt;"&amp;P2)</f>
        <v>-3335.8483406154005</v>
      </c>
      <c r="R4" s="25">
        <f>O4+P4</f>
        <v>-5178.8138527223546</v>
      </c>
    </row>
    <row r="5" spans="1:18" x14ac:dyDescent="0.25">
      <c r="A5" s="7" t="s">
        <v>15</v>
      </c>
      <c r="B5" s="20" t="s">
        <v>1</v>
      </c>
      <c r="C5" s="19" t="s">
        <v>2</v>
      </c>
      <c r="D5" s="27" t="s">
        <v>16</v>
      </c>
      <c r="E5" s="27"/>
      <c r="F5" s="27" t="s">
        <v>17</v>
      </c>
      <c r="G5" s="27"/>
      <c r="H5" s="27" t="s">
        <v>18</v>
      </c>
      <c r="I5" s="27"/>
      <c r="J5" s="18"/>
      <c r="K5" s="18" t="s">
        <v>19</v>
      </c>
      <c r="L5" s="18"/>
      <c r="M5" s="18"/>
    </row>
    <row r="6" spans="1:18" x14ac:dyDescent="0.25">
      <c r="A6" s="21">
        <v>43545</v>
      </c>
      <c r="B6" s="22">
        <v>7.7370000000000001</v>
      </c>
      <c r="C6" s="22">
        <v>5.3719999999999999</v>
      </c>
      <c r="D6" s="20" t="s">
        <v>1</v>
      </c>
      <c r="E6" s="19" t="s">
        <v>2</v>
      </c>
      <c r="F6" s="20" t="s">
        <v>1</v>
      </c>
      <c r="G6" s="19" t="s">
        <v>2</v>
      </c>
      <c r="H6" s="20" t="s">
        <v>1</v>
      </c>
      <c r="I6" s="19" t="s">
        <v>2</v>
      </c>
      <c r="J6" s="17" t="s">
        <v>20</v>
      </c>
      <c r="K6" s="20" t="s">
        <v>1</v>
      </c>
      <c r="L6" s="19" t="s">
        <v>2</v>
      </c>
      <c r="M6" s="17" t="s">
        <v>20</v>
      </c>
      <c r="N6" s="13" t="s">
        <v>21</v>
      </c>
    </row>
    <row r="7" spans="1:18" x14ac:dyDescent="0.25">
      <c r="A7" s="21">
        <v>43546</v>
      </c>
      <c r="B7" s="22">
        <v>7.6</v>
      </c>
      <c r="C7" s="22">
        <v>5.1879999999999997</v>
      </c>
      <c r="D7" s="11">
        <f>LN(B7/B6)</f>
        <v>-1.7865768275032088E-2</v>
      </c>
      <c r="E7" s="11">
        <f>LN(C7/C6)</f>
        <v>-3.4852012206793702E-2</v>
      </c>
      <c r="F7" s="26">
        <f>$B$4*EXP(D7)</f>
        <v>3.504820990047822</v>
      </c>
      <c r="G7" s="26">
        <f>$C$4*EXP(E7)</f>
        <v>6.2223164556962018</v>
      </c>
      <c r="H7" s="25">
        <f>$B$3*F7</f>
        <v>49114.643918831585</v>
      </c>
      <c r="I7" s="25">
        <f>$C$3*G7</f>
        <v>48287.416232315707</v>
      </c>
      <c r="J7" s="25">
        <f>H7+I7</f>
        <v>97402.060151147292</v>
      </c>
      <c r="K7" s="25">
        <f>H7-$B$2</f>
        <v>-885.35608116841468</v>
      </c>
      <c r="L7" s="25">
        <f>I7-$C$2</f>
        <v>-1712.583767684293</v>
      </c>
      <c r="M7" s="25">
        <f>K7+L7</f>
        <v>-2597.9398488527077</v>
      </c>
    </row>
    <row r="8" spans="1:18" x14ac:dyDescent="0.25">
      <c r="A8" s="21">
        <v>43549</v>
      </c>
      <c r="B8" s="22">
        <v>7.5440000000000005</v>
      </c>
      <c r="C8" s="22">
        <v>5.2</v>
      </c>
      <c r="D8" s="11">
        <f t="shared" ref="D8:D71" si="1">LN(B8/B7)</f>
        <v>-7.3957019611289128E-3</v>
      </c>
      <c r="E8" s="11">
        <f t="shared" ref="E8:E71" si="2">LN(C8/C7)</f>
        <v>2.3103591331843066E-3</v>
      </c>
      <c r="F8" s="26">
        <f t="shared" ref="F8:F71" si="3">$B$4*EXP(D8)</f>
        <v>3.541709473684211</v>
      </c>
      <c r="G8" s="26">
        <f t="shared" ref="G8:G71" si="4">$C$4*EXP(E8)</f>
        <v>6.4579028527370861</v>
      </c>
      <c r="H8" s="25">
        <f t="shared" ref="H8:H71" si="5">$B$3*F8</f>
        <v>49631.578947368427</v>
      </c>
      <c r="I8" s="25">
        <f t="shared" ref="I8:I71" si="6">$C$3*G8</f>
        <v>50115.651503469555</v>
      </c>
      <c r="J8" s="25">
        <f t="shared" ref="J8:J71" si="7">H8+I8</f>
        <v>99747.230450837989</v>
      </c>
      <c r="K8" s="25">
        <f>H8-$B$2</f>
        <v>-368.42105263157282</v>
      </c>
      <c r="L8" s="25">
        <f t="shared" ref="L8:L71" si="8">I8-$C$2</f>
        <v>115.65150346955488</v>
      </c>
      <c r="M8" s="25">
        <f t="shared" ref="M8:M71" si="9">K8+L8</f>
        <v>-252.76954916201794</v>
      </c>
    </row>
    <row r="9" spans="1:18" x14ac:dyDescent="0.25">
      <c r="A9" s="21">
        <v>43550</v>
      </c>
      <c r="B9" s="22">
        <v>7.5739999999999998</v>
      </c>
      <c r="C9" s="22">
        <v>5.1429999999999998</v>
      </c>
      <c r="D9" s="11">
        <f t="shared" si="1"/>
        <v>3.9687841484466009E-3</v>
      </c>
      <c r="E9" s="11">
        <f t="shared" si="2"/>
        <v>-1.1022058794602638E-2</v>
      </c>
      <c r="F9" s="26">
        <f t="shared" si="3"/>
        <v>3.582188759278897</v>
      </c>
      <c r="G9" s="26">
        <f t="shared" si="4"/>
        <v>6.3723748076923066</v>
      </c>
      <c r="H9" s="25">
        <f t="shared" si="5"/>
        <v>50198.833510074233</v>
      </c>
      <c r="I9" s="25">
        <f t="shared" si="6"/>
        <v>49451.923076923071</v>
      </c>
      <c r="J9" s="25">
        <f t="shared" si="7"/>
        <v>99650.756586997304</v>
      </c>
      <c r="K9" s="25">
        <f t="shared" ref="K9:K71" si="10">H9-$B$2</f>
        <v>198.83351007423335</v>
      </c>
      <c r="L9" s="25">
        <f t="shared" si="8"/>
        <v>-548.07692307692923</v>
      </c>
      <c r="M9" s="25">
        <f t="shared" si="9"/>
        <v>-349.24341300269589</v>
      </c>
    </row>
    <row r="10" spans="1:18" x14ac:dyDescent="0.25">
      <c r="A10" s="21">
        <v>43551</v>
      </c>
      <c r="B10" s="22">
        <v>7.59</v>
      </c>
      <c r="C10" s="22">
        <v>5.1159999999999997</v>
      </c>
      <c r="D10" s="11">
        <f t="shared" si="1"/>
        <v>2.1102619279355643E-3</v>
      </c>
      <c r="E10" s="11">
        <f t="shared" si="2"/>
        <v>-5.2636830761829626E-3</v>
      </c>
      <c r="F10" s="26">
        <f t="shared" si="3"/>
        <v>3.5755373646686035</v>
      </c>
      <c r="G10" s="26">
        <f t="shared" si="4"/>
        <v>6.4091751895780664</v>
      </c>
      <c r="H10" s="25">
        <f t="shared" si="5"/>
        <v>50105.624504885142</v>
      </c>
      <c r="I10" s="25">
        <f t="shared" si="6"/>
        <v>49737.50729146412</v>
      </c>
      <c r="J10" s="25">
        <f t="shared" si="7"/>
        <v>99843.131796349262</v>
      </c>
      <c r="K10" s="25">
        <f t="shared" si="10"/>
        <v>105.6245048851415</v>
      </c>
      <c r="L10" s="25">
        <f t="shared" si="8"/>
        <v>-262.4927085358795</v>
      </c>
      <c r="M10" s="25">
        <f t="shared" si="9"/>
        <v>-156.868203650738</v>
      </c>
    </row>
    <row r="11" spans="1:18" x14ac:dyDescent="0.25">
      <c r="A11" s="21">
        <v>43552</v>
      </c>
      <c r="B11" s="22">
        <v>7.3920000000000003</v>
      </c>
      <c r="C11" s="22">
        <v>5.0469999999999997</v>
      </c>
      <c r="D11" s="11">
        <f t="shared" si="1"/>
        <v>-2.6433257068155483E-2</v>
      </c>
      <c r="E11" s="11">
        <f t="shared" si="2"/>
        <v>-1.3578876358470975E-2</v>
      </c>
      <c r="F11" s="26">
        <f t="shared" si="3"/>
        <v>3.4749217391304348</v>
      </c>
      <c r="G11" s="26">
        <f t="shared" si="4"/>
        <v>6.3561026192337753</v>
      </c>
      <c r="H11" s="25">
        <f t="shared" si="5"/>
        <v>48695.652173913048</v>
      </c>
      <c r="I11" s="25">
        <f t="shared" si="6"/>
        <v>49325.645035183734</v>
      </c>
      <c r="J11" s="25">
        <f t="shared" si="7"/>
        <v>98021.297209096781</v>
      </c>
      <c r="K11" s="25">
        <f t="shared" si="10"/>
        <v>-1304.3478260869524</v>
      </c>
      <c r="L11" s="25">
        <f t="shared" si="8"/>
        <v>-674.35496481626615</v>
      </c>
      <c r="M11" s="25">
        <f t="shared" si="9"/>
        <v>-1978.7027909032186</v>
      </c>
    </row>
    <row r="12" spans="1:18" x14ac:dyDescent="0.25">
      <c r="A12" s="21">
        <v>43553</v>
      </c>
      <c r="B12" s="22">
        <v>7.4690000000000003</v>
      </c>
      <c r="C12" s="22">
        <v>5.093</v>
      </c>
      <c r="D12" s="11">
        <f t="shared" si="1"/>
        <v>1.0362787035546658E-2</v>
      </c>
      <c r="E12" s="11">
        <f t="shared" si="2"/>
        <v>9.0730405443423898E-3</v>
      </c>
      <c r="F12" s="26">
        <f t="shared" si="3"/>
        <v>3.6051666666666669</v>
      </c>
      <c r="G12" s="26">
        <f t="shared" si="4"/>
        <v>6.5017235981771355</v>
      </c>
      <c r="H12" s="25">
        <f t="shared" si="5"/>
        <v>50520.833333333336</v>
      </c>
      <c r="I12" s="25">
        <f t="shared" si="6"/>
        <v>50455.716267089367</v>
      </c>
      <c r="J12" s="25">
        <f t="shared" si="7"/>
        <v>100976.5496004227</v>
      </c>
      <c r="K12" s="25">
        <f t="shared" si="10"/>
        <v>520.83333333333576</v>
      </c>
      <c r="L12" s="25">
        <f t="shared" si="8"/>
        <v>455.71626708936674</v>
      </c>
      <c r="M12" s="25">
        <f t="shared" si="9"/>
        <v>976.5496004227025</v>
      </c>
    </row>
    <row r="13" spans="1:18" x14ac:dyDescent="0.25">
      <c r="A13" s="21">
        <v>43556</v>
      </c>
      <c r="B13" s="22">
        <v>7.5110000000000001</v>
      </c>
      <c r="C13" s="22">
        <v>5.306</v>
      </c>
      <c r="D13" s="11">
        <f t="shared" si="1"/>
        <v>5.6074913289450249E-3</v>
      </c>
      <c r="E13" s="11">
        <f t="shared" si="2"/>
        <v>4.0971207813080453E-2</v>
      </c>
      <c r="F13" s="26">
        <f t="shared" si="3"/>
        <v>3.5880637300843485</v>
      </c>
      <c r="G13" s="26">
        <f t="shared" si="4"/>
        <v>6.7124598468486161</v>
      </c>
      <c r="H13" s="25">
        <f t="shared" si="5"/>
        <v>50281.162136832238</v>
      </c>
      <c r="I13" s="25">
        <f t="shared" si="6"/>
        <v>52091.105438837629</v>
      </c>
      <c r="J13" s="25">
        <f t="shared" si="7"/>
        <v>102372.26757566986</v>
      </c>
      <c r="K13" s="25">
        <f t="shared" si="10"/>
        <v>281.16213683223759</v>
      </c>
      <c r="L13" s="25">
        <f t="shared" si="8"/>
        <v>2091.1054388376288</v>
      </c>
      <c r="M13" s="25">
        <f t="shared" si="9"/>
        <v>2372.2675756698663</v>
      </c>
    </row>
    <row r="14" spans="1:18" x14ac:dyDescent="0.25">
      <c r="A14" s="21">
        <v>43557</v>
      </c>
      <c r="B14" s="22">
        <v>7.4850000000000003</v>
      </c>
      <c r="C14" s="22">
        <v>5.3280000000000003</v>
      </c>
      <c r="D14" s="11">
        <f t="shared" si="1"/>
        <v>-3.4675948322830229E-3</v>
      </c>
      <c r="E14" s="11">
        <f t="shared" si="2"/>
        <v>4.1376775225401763E-3</v>
      </c>
      <c r="F14" s="26">
        <f t="shared" si="3"/>
        <v>3.5556490480628411</v>
      </c>
      <c r="G14" s="26">
        <f t="shared" si="4"/>
        <v>6.4697142857142858</v>
      </c>
      <c r="H14" s="25">
        <f t="shared" si="5"/>
        <v>49826.920516575687</v>
      </c>
      <c r="I14" s="25">
        <f t="shared" si="6"/>
        <v>50207.312476441766</v>
      </c>
      <c r="J14" s="25">
        <f t="shared" si="7"/>
        <v>100034.23299301745</v>
      </c>
      <c r="K14" s="25">
        <f t="shared" si="10"/>
        <v>-173.07948342431337</v>
      </c>
      <c r="L14" s="25">
        <f t="shared" si="8"/>
        <v>207.31247644176619</v>
      </c>
      <c r="M14" s="25">
        <f t="shared" si="9"/>
        <v>34.232993017452827</v>
      </c>
    </row>
    <row r="15" spans="1:18" x14ac:dyDescent="0.25">
      <c r="A15" s="21">
        <v>43558</v>
      </c>
      <c r="B15" s="22">
        <v>7.5529999999999999</v>
      </c>
      <c r="C15" s="22">
        <v>5.4130000000000003</v>
      </c>
      <c r="D15" s="11">
        <f t="shared" si="1"/>
        <v>9.0438174597190814E-3</v>
      </c>
      <c r="E15" s="11">
        <f t="shared" si="2"/>
        <v>1.5827534576752712E-2</v>
      </c>
      <c r="F15" s="26">
        <f t="shared" si="3"/>
        <v>3.6004146960587837</v>
      </c>
      <c r="G15" s="26">
        <f t="shared" si="4"/>
        <v>6.5457881006005998</v>
      </c>
      <c r="H15" s="25">
        <f t="shared" si="5"/>
        <v>50454.24181696726</v>
      </c>
      <c r="I15" s="25">
        <f t="shared" si="6"/>
        <v>50797.67267267267</v>
      </c>
      <c r="J15" s="25">
        <f t="shared" si="7"/>
        <v>101251.91448963992</v>
      </c>
      <c r="K15" s="25">
        <f t="shared" si="10"/>
        <v>454.24181696726009</v>
      </c>
      <c r="L15" s="25">
        <f t="shared" si="8"/>
        <v>797.67267267267016</v>
      </c>
      <c r="M15" s="25">
        <f t="shared" si="9"/>
        <v>1251.9144896399303</v>
      </c>
    </row>
    <row r="16" spans="1:18" x14ac:dyDescent="0.25">
      <c r="A16" s="21">
        <v>43559</v>
      </c>
      <c r="B16" s="22">
        <v>7.62</v>
      </c>
      <c r="C16" s="22">
        <v>5.4980000000000002</v>
      </c>
      <c r="D16" s="11">
        <f t="shared" si="1"/>
        <v>8.8315343672440202E-3</v>
      </c>
      <c r="E16" s="11">
        <f t="shared" si="2"/>
        <v>1.558092192821307E-2</v>
      </c>
      <c r="F16" s="26">
        <f t="shared" si="3"/>
        <v>3.5996504700119161</v>
      </c>
      <c r="G16" s="26">
        <f t="shared" si="4"/>
        <v>6.54417402549418</v>
      </c>
      <c r="H16" s="25">
        <f t="shared" si="5"/>
        <v>50443.532371243222</v>
      </c>
      <c r="I16" s="25">
        <f t="shared" si="6"/>
        <v>50785.14686864955</v>
      </c>
      <c r="J16" s="25">
        <f t="shared" si="7"/>
        <v>101228.67923989278</v>
      </c>
      <c r="K16" s="25">
        <f t="shared" si="10"/>
        <v>443.53237124322186</v>
      </c>
      <c r="L16" s="25">
        <f t="shared" si="8"/>
        <v>785.14686864955002</v>
      </c>
      <c r="M16" s="25">
        <f t="shared" si="9"/>
        <v>1228.6792398927719</v>
      </c>
    </row>
    <row r="17" spans="1:13" x14ac:dyDescent="0.25">
      <c r="A17" s="21">
        <v>43560</v>
      </c>
      <c r="B17" s="22">
        <v>7.508</v>
      </c>
      <c r="C17" s="22">
        <v>5.4950000000000001</v>
      </c>
      <c r="D17" s="11">
        <f t="shared" si="1"/>
        <v>-1.4807250974292576E-2</v>
      </c>
      <c r="E17" s="11">
        <f t="shared" si="2"/>
        <v>-5.4580188746927033E-4</v>
      </c>
      <c r="F17" s="26">
        <f t="shared" si="3"/>
        <v>3.5155569553805774</v>
      </c>
      <c r="G17" s="26">
        <f t="shared" si="4"/>
        <v>6.439484357948345</v>
      </c>
      <c r="H17" s="25">
        <f t="shared" si="5"/>
        <v>49265.09186351706</v>
      </c>
      <c r="I17" s="25">
        <f t="shared" si="6"/>
        <v>49972.71735176428</v>
      </c>
      <c r="J17" s="25">
        <f t="shared" si="7"/>
        <v>99237.809215281333</v>
      </c>
      <c r="K17" s="25">
        <f t="shared" si="10"/>
        <v>-734.90813648293988</v>
      </c>
      <c r="L17" s="25">
        <f t="shared" si="8"/>
        <v>-27.282648235719535</v>
      </c>
      <c r="M17" s="25">
        <f t="shared" si="9"/>
        <v>-762.19078471865942</v>
      </c>
    </row>
    <row r="18" spans="1:13" x14ac:dyDescent="0.25">
      <c r="A18" s="21">
        <v>43563</v>
      </c>
      <c r="B18" s="22">
        <v>7.42</v>
      </c>
      <c r="C18" s="22">
        <v>5.3330000000000002</v>
      </c>
      <c r="D18" s="11">
        <f t="shared" si="1"/>
        <v>-1.179006154497334E-2</v>
      </c>
      <c r="E18" s="11">
        <f t="shared" si="2"/>
        <v>-2.9924656237119485E-2</v>
      </c>
      <c r="F18" s="26">
        <f t="shared" si="3"/>
        <v>3.5261800745871068</v>
      </c>
      <c r="G18" s="26">
        <f t="shared" si="4"/>
        <v>6.2530516833484988</v>
      </c>
      <c r="H18" s="25">
        <f t="shared" si="5"/>
        <v>49413.958444326046</v>
      </c>
      <c r="I18" s="25">
        <f t="shared" si="6"/>
        <v>48525.932666060064</v>
      </c>
      <c r="J18" s="25">
        <f t="shared" si="7"/>
        <v>97939.891110386117</v>
      </c>
      <c r="K18" s="25">
        <f t="shared" si="10"/>
        <v>-586.04155567395355</v>
      </c>
      <c r="L18" s="25">
        <f t="shared" si="8"/>
        <v>-1474.0673339399364</v>
      </c>
      <c r="M18" s="25">
        <f t="shared" si="9"/>
        <v>-2060.1088896138899</v>
      </c>
    </row>
    <row r="19" spans="1:13" x14ac:dyDescent="0.25">
      <c r="A19" s="21">
        <v>43564</v>
      </c>
      <c r="B19" s="22">
        <v>7.3879999999999999</v>
      </c>
      <c r="C19" s="22">
        <v>5.3460000000000001</v>
      </c>
      <c r="D19" s="11">
        <f t="shared" si="1"/>
        <v>-4.3219948422955831E-3</v>
      </c>
      <c r="E19" s="11">
        <f t="shared" si="2"/>
        <v>2.4346860982621074E-3</v>
      </c>
      <c r="F19" s="26">
        <f t="shared" si="3"/>
        <v>3.5526123989218328</v>
      </c>
      <c r="G19" s="26">
        <f t="shared" si="4"/>
        <v>6.4587057941121317</v>
      </c>
      <c r="H19" s="25">
        <f t="shared" si="5"/>
        <v>49784.366576819404</v>
      </c>
      <c r="I19" s="25">
        <f t="shared" si="6"/>
        <v>50121.882617663607</v>
      </c>
      <c r="J19" s="25">
        <f t="shared" si="7"/>
        <v>99906.249194483011</v>
      </c>
      <c r="K19" s="25">
        <f t="shared" si="10"/>
        <v>-215.63342318059586</v>
      </c>
      <c r="L19" s="25">
        <f t="shared" si="8"/>
        <v>121.88261766360665</v>
      </c>
      <c r="M19" s="25">
        <f t="shared" si="9"/>
        <v>-93.750805516989203</v>
      </c>
    </row>
    <row r="20" spans="1:13" x14ac:dyDescent="0.25">
      <c r="A20" s="21">
        <v>43565</v>
      </c>
      <c r="B20" s="22">
        <v>7.3940000000000001</v>
      </c>
      <c r="C20" s="22">
        <v>5.2939999999999996</v>
      </c>
      <c r="D20" s="11">
        <f t="shared" si="1"/>
        <v>8.117981774466564E-4</v>
      </c>
      <c r="E20" s="11">
        <f t="shared" si="2"/>
        <v>-9.7745139118178004E-3</v>
      </c>
      <c r="F20" s="26">
        <f t="shared" si="3"/>
        <v>3.5708976719003793</v>
      </c>
      <c r="G20" s="26">
        <f t="shared" si="4"/>
        <v>6.3803295922184802</v>
      </c>
      <c r="H20" s="25">
        <f t="shared" si="5"/>
        <v>50040.606388738503</v>
      </c>
      <c r="I20" s="25">
        <f t="shared" si="6"/>
        <v>49513.655069210625</v>
      </c>
      <c r="J20" s="25">
        <f t="shared" si="7"/>
        <v>99554.26145794912</v>
      </c>
      <c r="K20" s="25">
        <f t="shared" si="10"/>
        <v>40.606388738502574</v>
      </c>
      <c r="L20" s="25">
        <f t="shared" si="8"/>
        <v>-486.34493078937521</v>
      </c>
      <c r="M20" s="25">
        <f t="shared" si="9"/>
        <v>-445.73854205087264</v>
      </c>
    </row>
    <row r="21" spans="1:13" x14ac:dyDescent="0.25">
      <c r="A21" s="21">
        <v>43566</v>
      </c>
      <c r="B21" s="22">
        <v>7.4359999999999999</v>
      </c>
      <c r="C21" s="22">
        <v>5.37</v>
      </c>
      <c r="D21" s="11">
        <f t="shared" si="1"/>
        <v>5.6642093447574586E-3</v>
      </c>
      <c r="E21" s="11">
        <f t="shared" si="2"/>
        <v>1.4253804715863783E-2</v>
      </c>
      <c r="F21" s="26">
        <f t="shared" si="3"/>
        <v>3.5882672437111172</v>
      </c>
      <c r="G21" s="26">
        <f t="shared" si="4"/>
        <v>6.5354948998866638</v>
      </c>
      <c r="H21" s="25">
        <f t="shared" si="5"/>
        <v>50284.014065458483</v>
      </c>
      <c r="I21" s="25">
        <f t="shared" si="6"/>
        <v>50717.79372874953</v>
      </c>
      <c r="J21" s="25">
        <f t="shared" si="7"/>
        <v>101001.80779420801</v>
      </c>
      <c r="K21" s="25">
        <f t="shared" si="10"/>
        <v>284.01406545848295</v>
      </c>
      <c r="L21" s="25">
        <f t="shared" si="8"/>
        <v>717.79372874952969</v>
      </c>
      <c r="M21" s="25">
        <f t="shared" si="9"/>
        <v>1001.8077942080126</v>
      </c>
    </row>
    <row r="22" spans="1:13" x14ac:dyDescent="0.25">
      <c r="A22" s="21">
        <v>43567</v>
      </c>
      <c r="B22" s="22">
        <v>7.4320000000000004</v>
      </c>
      <c r="C22" s="22">
        <v>5.5120000000000005</v>
      </c>
      <c r="D22" s="11">
        <f t="shared" si="1"/>
        <v>-5.3806834766011147E-4</v>
      </c>
      <c r="E22" s="11">
        <f t="shared" si="2"/>
        <v>2.6099625190584154E-2</v>
      </c>
      <c r="F22" s="26">
        <f t="shared" si="3"/>
        <v>3.5660806885422272</v>
      </c>
      <c r="G22" s="26">
        <f t="shared" si="4"/>
        <v>6.6133735567970202</v>
      </c>
      <c r="H22" s="25">
        <f t="shared" si="5"/>
        <v>49973.103819257667</v>
      </c>
      <c r="I22" s="25">
        <f t="shared" si="6"/>
        <v>51322.160148975796</v>
      </c>
      <c r="J22" s="25">
        <f t="shared" si="7"/>
        <v>101295.26396823346</v>
      </c>
      <c r="K22" s="25">
        <f t="shared" si="10"/>
        <v>-26.896180742332945</v>
      </c>
      <c r="L22" s="25">
        <f t="shared" si="8"/>
        <v>1322.1601489757959</v>
      </c>
      <c r="M22" s="25">
        <f t="shared" si="9"/>
        <v>1295.2639682334629</v>
      </c>
    </row>
    <row r="23" spans="1:13" x14ac:dyDescent="0.25">
      <c r="A23" s="21">
        <v>43570</v>
      </c>
      <c r="B23" s="22">
        <v>7.4669999999999996</v>
      </c>
      <c r="C23" s="22">
        <v>5.4809999999999999</v>
      </c>
      <c r="D23" s="11">
        <f t="shared" si="1"/>
        <v>4.6983105420271929E-3</v>
      </c>
      <c r="E23" s="11">
        <f t="shared" si="2"/>
        <v>-5.6399676473782084E-3</v>
      </c>
      <c r="F23" s="26">
        <f t="shared" si="3"/>
        <v>3.5848030139935414</v>
      </c>
      <c r="G23" s="26">
        <f t="shared" si="4"/>
        <v>6.4067639695210437</v>
      </c>
      <c r="H23" s="25">
        <f t="shared" si="5"/>
        <v>50235.468245425189</v>
      </c>
      <c r="I23" s="25">
        <f t="shared" si="6"/>
        <v>49718.795355587805</v>
      </c>
      <c r="J23" s="25">
        <f t="shared" si="7"/>
        <v>99954.263601012994</v>
      </c>
      <c r="K23" s="25">
        <f t="shared" si="10"/>
        <v>235.4682454251888</v>
      </c>
      <c r="L23" s="25">
        <f t="shared" si="8"/>
        <v>-281.20464441219519</v>
      </c>
      <c r="M23" s="25">
        <f t="shared" si="9"/>
        <v>-45.736398987006396</v>
      </c>
    </row>
    <row r="24" spans="1:13" x14ac:dyDescent="0.25">
      <c r="A24" s="21">
        <v>43571</v>
      </c>
      <c r="B24" s="22">
        <v>7.4039999999999999</v>
      </c>
      <c r="C24" s="22">
        <v>5.5259999999999998</v>
      </c>
      <c r="D24" s="11">
        <f t="shared" si="1"/>
        <v>-8.4729173423135091E-3</v>
      </c>
      <c r="E24" s="11">
        <f t="shared" si="2"/>
        <v>8.1766604372453186E-3</v>
      </c>
      <c r="F24" s="26">
        <f t="shared" si="3"/>
        <v>3.5378963439132183</v>
      </c>
      <c r="G24" s="26">
        <f t="shared" si="4"/>
        <v>6.4958981937602616</v>
      </c>
      <c r="H24" s="25">
        <f t="shared" si="5"/>
        <v>49578.143832864604</v>
      </c>
      <c r="I24" s="25">
        <f t="shared" si="6"/>
        <v>50410.509031198679</v>
      </c>
      <c r="J24" s="25">
        <f t="shared" si="7"/>
        <v>99988.652864063275</v>
      </c>
      <c r="K24" s="25">
        <f t="shared" si="10"/>
        <v>-421.85616713539639</v>
      </c>
      <c r="L24" s="25">
        <f t="shared" si="8"/>
        <v>410.50903119867871</v>
      </c>
      <c r="M24" s="25">
        <f t="shared" si="9"/>
        <v>-11.347135936717677</v>
      </c>
    </row>
    <row r="25" spans="1:13" x14ac:dyDescent="0.25">
      <c r="A25" s="21">
        <v>43572</v>
      </c>
      <c r="B25" s="22">
        <v>7.5</v>
      </c>
      <c r="C25" s="22">
        <v>5.5990000000000002</v>
      </c>
      <c r="D25" s="11">
        <f t="shared" si="1"/>
        <v>1.288262583101361E-2</v>
      </c>
      <c r="E25" s="11">
        <f t="shared" si="2"/>
        <v>1.3123783865531447E-2</v>
      </c>
      <c r="F25" s="26">
        <f t="shared" si="3"/>
        <v>3.6142625607779575</v>
      </c>
      <c r="G25" s="26">
        <f t="shared" si="4"/>
        <v>6.5281138255519355</v>
      </c>
      <c r="H25" s="25">
        <f t="shared" si="5"/>
        <v>50648.298217179901</v>
      </c>
      <c r="I25" s="25">
        <f t="shared" si="6"/>
        <v>50660.513934129565</v>
      </c>
      <c r="J25" s="25">
        <f t="shared" si="7"/>
        <v>101308.81215130947</v>
      </c>
      <c r="K25" s="25">
        <f t="shared" si="10"/>
        <v>648.29821717990126</v>
      </c>
      <c r="L25" s="25">
        <f t="shared" si="8"/>
        <v>660.51393412956531</v>
      </c>
      <c r="M25" s="25">
        <f t="shared" si="9"/>
        <v>1308.8121513094666</v>
      </c>
    </row>
    <row r="26" spans="1:13" x14ac:dyDescent="0.25">
      <c r="A26" s="21">
        <v>43573</v>
      </c>
      <c r="B26" s="22">
        <v>7.508</v>
      </c>
      <c r="C26" s="22">
        <v>5.5940000000000003</v>
      </c>
      <c r="D26" s="11">
        <f t="shared" si="1"/>
        <v>1.0660981819977334E-3</v>
      </c>
      <c r="E26" s="11">
        <f t="shared" si="2"/>
        <v>-8.9341558698818012E-4</v>
      </c>
      <c r="F26" s="26">
        <f t="shared" si="3"/>
        <v>3.5718058666666672</v>
      </c>
      <c r="G26" s="26">
        <f t="shared" si="4"/>
        <v>6.437246293981068</v>
      </c>
      <c r="H26" s="25">
        <f t="shared" si="5"/>
        <v>50053.333333333343</v>
      </c>
      <c r="I26" s="25">
        <f t="shared" si="6"/>
        <v>49955.349169494555</v>
      </c>
      <c r="J26" s="25">
        <f t="shared" si="7"/>
        <v>100008.6825028279</v>
      </c>
      <c r="K26" s="25">
        <f t="shared" si="10"/>
        <v>53.333333333343035</v>
      </c>
      <c r="L26" s="25">
        <f t="shared" si="8"/>
        <v>-44.650830505444901</v>
      </c>
      <c r="M26" s="25">
        <f t="shared" si="9"/>
        <v>8.6825028278981335</v>
      </c>
    </row>
    <row r="27" spans="1:13" x14ac:dyDescent="0.25">
      <c r="A27" s="21">
        <v>43574</v>
      </c>
      <c r="B27" s="22">
        <v>7.508</v>
      </c>
      <c r="C27" s="22">
        <v>5.5940000000000003</v>
      </c>
      <c r="D27" s="11">
        <f t="shared" si="1"/>
        <v>0</v>
      </c>
      <c r="E27" s="11">
        <f t="shared" si="2"/>
        <v>0</v>
      </c>
      <c r="F27" s="26">
        <f t="shared" si="3"/>
        <v>3.5680000000000001</v>
      </c>
      <c r="G27" s="26">
        <f t="shared" si="4"/>
        <v>6.4429999999999996</v>
      </c>
      <c r="H27" s="25">
        <f t="shared" si="5"/>
        <v>50000</v>
      </c>
      <c r="I27" s="25">
        <f t="shared" si="6"/>
        <v>50000</v>
      </c>
      <c r="J27" s="25">
        <f t="shared" si="7"/>
        <v>100000</v>
      </c>
      <c r="K27" s="25">
        <f t="shared" si="10"/>
        <v>0</v>
      </c>
      <c r="L27" s="25">
        <f t="shared" si="8"/>
        <v>0</v>
      </c>
      <c r="M27" s="25">
        <f t="shared" si="9"/>
        <v>0</v>
      </c>
    </row>
    <row r="28" spans="1:13" x14ac:dyDescent="0.25">
      <c r="A28" s="21">
        <v>43577</v>
      </c>
      <c r="B28" s="22">
        <v>7.508</v>
      </c>
      <c r="C28" s="22">
        <v>5.5940000000000003</v>
      </c>
      <c r="D28" s="11">
        <f t="shared" si="1"/>
        <v>0</v>
      </c>
      <c r="E28" s="11">
        <f t="shared" si="2"/>
        <v>0</v>
      </c>
      <c r="F28" s="26">
        <f t="shared" si="3"/>
        <v>3.5680000000000001</v>
      </c>
      <c r="G28" s="26">
        <f t="shared" si="4"/>
        <v>6.4429999999999996</v>
      </c>
      <c r="H28" s="25">
        <f t="shared" si="5"/>
        <v>50000</v>
      </c>
      <c r="I28" s="25">
        <f t="shared" si="6"/>
        <v>50000</v>
      </c>
      <c r="J28" s="25">
        <f t="shared" si="7"/>
        <v>100000</v>
      </c>
      <c r="K28" s="25">
        <f t="shared" si="10"/>
        <v>0</v>
      </c>
      <c r="L28" s="25">
        <f t="shared" si="8"/>
        <v>0</v>
      </c>
      <c r="M28" s="25">
        <f t="shared" si="9"/>
        <v>0</v>
      </c>
    </row>
    <row r="29" spans="1:13" x14ac:dyDescent="0.25">
      <c r="A29" s="21">
        <v>43578</v>
      </c>
      <c r="B29" s="22">
        <v>7.4320000000000004</v>
      </c>
      <c r="C29" s="22">
        <v>5.476</v>
      </c>
      <c r="D29" s="11">
        <f t="shared" si="1"/>
        <v>-1.0174117212724997E-2</v>
      </c>
      <c r="E29" s="11">
        <f t="shared" si="2"/>
        <v>-2.1319687353565601E-2</v>
      </c>
      <c r="F29" s="26">
        <f t="shared" si="3"/>
        <v>3.5318827916888651</v>
      </c>
      <c r="G29" s="26">
        <f t="shared" si="4"/>
        <v>6.3070911691097598</v>
      </c>
      <c r="H29" s="25">
        <f t="shared" si="5"/>
        <v>49493.873201917952</v>
      </c>
      <c r="I29" s="25">
        <f t="shared" si="6"/>
        <v>48945.298534143723</v>
      </c>
      <c r="J29" s="25">
        <f t="shared" si="7"/>
        <v>98439.171736061675</v>
      </c>
      <c r="K29" s="25">
        <f t="shared" si="10"/>
        <v>-506.12679808204848</v>
      </c>
      <c r="L29" s="25">
        <f t="shared" si="8"/>
        <v>-1054.7014658562766</v>
      </c>
      <c r="M29" s="25">
        <f t="shared" si="9"/>
        <v>-1560.8282639383251</v>
      </c>
    </row>
    <row r="30" spans="1:13" x14ac:dyDescent="0.25">
      <c r="A30" s="21">
        <v>43579</v>
      </c>
      <c r="B30" s="22">
        <v>7.343</v>
      </c>
      <c r="C30" s="22">
        <v>5.4089999999999998</v>
      </c>
      <c r="D30" s="11">
        <f t="shared" si="1"/>
        <v>-1.2047523042064004E-2</v>
      </c>
      <c r="E30" s="11">
        <f t="shared" si="2"/>
        <v>-1.2310674536912619E-2</v>
      </c>
      <c r="F30" s="26">
        <f t="shared" si="3"/>
        <v>3.5252723358449947</v>
      </c>
      <c r="G30" s="26">
        <f t="shared" si="4"/>
        <v>6.3641685536888231</v>
      </c>
      <c r="H30" s="25">
        <f t="shared" si="5"/>
        <v>49401.237890204524</v>
      </c>
      <c r="I30" s="25">
        <f t="shared" si="6"/>
        <v>49388.239590942292</v>
      </c>
      <c r="J30" s="25">
        <f t="shared" si="7"/>
        <v>98789.477481146809</v>
      </c>
      <c r="K30" s="25">
        <f t="shared" si="10"/>
        <v>-598.76210979547614</v>
      </c>
      <c r="L30" s="25">
        <f t="shared" si="8"/>
        <v>-611.76040905770788</v>
      </c>
      <c r="M30" s="25">
        <f t="shared" si="9"/>
        <v>-1210.522518853184</v>
      </c>
    </row>
    <row r="31" spans="1:13" x14ac:dyDescent="0.25">
      <c r="A31" s="21">
        <v>43580</v>
      </c>
      <c r="B31" s="22">
        <v>7.3840000000000003</v>
      </c>
      <c r="C31" s="22">
        <v>5.3639999999999999</v>
      </c>
      <c r="D31" s="11">
        <f t="shared" si="1"/>
        <v>5.5680187310775953E-3</v>
      </c>
      <c r="E31" s="11">
        <f t="shared" si="2"/>
        <v>-8.3542674698578127E-3</v>
      </c>
      <c r="F31" s="26">
        <f t="shared" si="3"/>
        <v>3.5879221026828274</v>
      </c>
      <c r="G31" s="26">
        <f t="shared" si="4"/>
        <v>6.3893976705490845</v>
      </c>
      <c r="H31" s="25">
        <f t="shared" si="5"/>
        <v>50279.177447909577</v>
      </c>
      <c r="I31" s="25">
        <f t="shared" si="6"/>
        <v>49584.026622296173</v>
      </c>
      <c r="J31" s="25">
        <f t="shared" si="7"/>
        <v>99863.204070205742</v>
      </c>
      <c r="K31" s="25">
        <f t="shared" si="10"/>
        <v>279.17744790957659</v>
      </c>
      <c r="L31" s="25">
        <f t="shared" si="8"/>
        <v>-415.97337770382728</v>
      </c>
      <c r="M31" s="25">
        <f t="shared" si="9"/>
        <v>-136.7959297942507</v>
      </c>
    </row>
    <row r="32" spans="1:13" x14ac:dyDescent="0.25">
      <c r="A32" s="21">
        <v>43581</v>
      </c>
      <c r="B32" s="22">
        <v>7.4630000000000001</v>
      </c>
      <c r="C32" s="22">
        <v>5.3769999999999998</v>
      </c>
      <c r="D32" s="11">
        <f t="shared" si="1"/>
        <v>1.0641980948699208E-2</v>
      </c>
      <c r="E32" s="11">
        <f t="shared" si="2"/>
        <v>2.4206324081088308E-3</v>
      </c>
      <c r="F32" s="26">
        <f t="shared" si="3"/>
        <v>3.6061733477789812</v>
      </c>
      <c r="G32" s="26">
        <f t="shared" si="4"/>
        <v>6.458615026099924</v>
      </c>
      <c r="H32" s="25">
        <f t="shared" si="5"/>
        <v>50534.940411700969</v>
      </c>
      <c r="I32" s="25">
        <f t="shared" si="6"/>
        <v>50121.178225205062</v>
      </c>
      <c r="J32" s="25">
        <f t="shared" si="7"/>
        <v>100656.11863690603</v>
      </c>
      <c r="K32" s="25">
        <f t="shared" si="10"/>
        <v>534.94041170096898</v>
      </c>
      <c r="L32" s="25">
        <f t="shared" si="8"/>
        <v>121.17822520506161</v>
      </c>
      <c r="M32" s="25">
        <f t="shared" si="9"/>
        <v>656.11863690603059</v>
      </c>
    </row>
    <row r="33" spans="1:13" x14ac:dyDescent="0.25">
      <c r="A33" s="21">
        <v>43584</v>
      </c>
      <c r="B33" s="22">
        <v>7.51</v>
      </c>
      <c r="C33" s="22">
        <v>5.415</v>
      </c>
      <c r="D33" s="11">
        <f t="shared" si="1"/>
        <v>6.2779876267930503E-3</v>
      </c>
      <c r="E33" s="11">
        <f t="shared" si="2"/>
        <v>7.042282625412951E-3</v>
      </c>
      <c r="F33" s="26">
        <f t="shared" si="3"/>
        <v>3.59047032024655</v>
      </c>
      <c r="G33" s="26">
        <f t="shared" si="4"/>
        <v>6.488533568904594</v>
      </c>
      <c r="H33" s="25">
        <f t="shared" si="5"/>
        <v>50314.886774755469</v>
      </c>
      <c r="I33" s="25">
        <f t="shared" si="6"/>
        <v>50353.35689045937</v>
      </c>
      <c r="J33" s="25">
        <f t="shared" si="7"/>
        <v>100668.24366521483</v>
      </c>
      <c r="K33" s="25">
        <f t="shared" si="10"/>
        <v>314.88677475546865</v>
      </c>
      <c r="L33" s="25">
        <f t="shared" si="8"/>
        <v>353.35689045937033</v>
      </c>
      <c r="M33" s="25">
        <f t="shared" si="9"/>
        <v>668.24366521483898</v>
      </c>
    </row>
    <row r="34" spans="1:13" x14ac:dyDescent="0.25">
      <c r="A34" s="21">
        <v>43585</v>
      </c>
      <c r="B34" s="22">
        <v>7.4320000000000004</v>
      </c>
      <c r="C34" s="22">
        <v>5.4180000000000001</v>
      </c>
      <c r="D34" s="11">
        <f t="shared" si="1"/>
        <v>-1.0440464264505947E-2</v>
      </c>
      <c r="E34" s="11">
        <f t="shared" si="2"/>
        <v>5.5386320994951831E-4</v>
      </c>
      <c r="F34" s="26">
        <f t="shared" si="3"/>
        <v>3.5309422103861521</v>
      </c>
      <c r="G34" s="26">
        <f t="shared" si="4"/>
        <v>6.4465695290858731</v>
      </c>
      <c r="H34" s="25">
        <f t="shared" si="5"/>
        <v>49480.692410119846</v>
      </c>
      <c r="I34" s="25">
        <f t="shared" si="6"/>
        <v>50027.700831024937</v>
      </c>
      <c r="J34" s="25">
        <f t="shared" si="7"/>
        <v>99508.393241144775</v>
      </c>
      <c r="K34" s="25">
        <f t="shared" si="10"/>
        <v>-519.30758988015441</v>
      </c>
      <c r="L34" s="25">
        <f t="shared" si="8"/>
        <v>27.700831024936633</v>
      </c>
      <c r="M34" s="25">
        <f t="shared" si="9"/>
        <v>-491.60675885521778</v>
      </c>
    </row>
    <row r="35" spans="1:13" x14ac:dyDescent="0.25">
      <c r="A35" s="21">
        <v>43586</v>
      </c>
      <c r="B35" s="22">
        <v>7.4320000000000004</v>
      </c>
      <c r="C35" s="22">
        <v>5.4180000000000001</v>
      </c>
      <c r="D35" s="11">
        <f t="shared" si="1"/>
        <v>0</v>
      </c>
      <c r="E35" s="11">
        <f t="shared" si="2"/>
        <v>0</v>
      </c>
      <c r="F35" s="26">
        <f t="shared" si="3"/>
        <v>3.5680000000000001</v>
      </c>
      <c r="G35" s="26">
        <f t="shared" si="4"/>
        <v>6.4429999999999996</v>
      </c>
      <c r="H35" s="25">
        <f t="shared" si="5"/>
        <v>50000</v>
      </c>
      <c r="I35" s="25">
        <f t="shared" si="6"/>
        <v>50000</v>
      </c>
      <c r="J35" s="25">
        <f t="shared" si="7"/>
        <v>100000</v>
      </c>
      <c r="K35" s="25">
        <f t="shared" si="10"/>
        <v>0</v>
      </c>
      <c r="L35" s="25">
        <f t="shared" si="8"/>
        <v>0</v>
      </c>
      <c r="M35" s="25">
        <f t="shared" si="9"/>
        <v>0</v>
      </c>
    </row>
    <row r="36" spans="1:13" x14ac:dyDescent="0.25">
      <c r="A36" s="21">
        <v>43587</v>
      </c>
      <c r="B36" s="22">
        <v>7.3209999999999997</v>
      </c>
      <c r="C36" s="22">
        <v>5.3490000000000002</v>
      </c>
      <c r="D36" s="11">
        <f t="shared" si="1"/>
        <v>-1.5048070847031881E-2</v>
      </c>
      <c r="E36" s="11">
        <f t="shared" si="2"/>
        <v>-1.2817116113790312E-2</v>
      </c>
      <c r="F36" s="26">
        <f t="shared" si="3"/>
        <v>3.5147104413347683</v>
      </c>
      <c r="G36" s="26">
        <f t="shared" si="4"/>
        <v>6.3609462901439642</v>
      </c>
      <c r="H36" s="25">
        <f t="shared" si="5"/>
        <v>49253.229278794402</v>
      </c>
      <c r="I36" s="25">
        <f t="shared" si="6"/>
        <v>49363.233665559252</v>
      </c>
      <c r="J36" s="25">
        <f t="shared" si="7"/>
        <v>98616.462944353654</v>
      </c>
      <c r="K36" s="25">
        <f t="shared" si="10"/>
        <v>-746.77072120559751</v>
      </c>
      <c r="L36" s="25">
        <f t="shared" si="8"/>
        <v>-636.76633444074832</v>
      </c>
      <c r="M36" s="25">
        <f t="shared" si="9"/>
        <v>-1383.5370556463458</v>
      </c>
    </row>
    <row r="37" spans="1:13" x14ac:dyDescent="0.25">
      <c r="A37" s="21">
        <v>43588</v>
      </c>
      <c r="B37" s="22">
        <v>7.2930000000000001</v>
      </c>
      <c r="C37" s="22">
        <v>5.3360000000000003</v>
      </c>
      <c r="D37" s="11">
        <f t="shared" si="1"/>
        <v>-3.8319466624096073E-3</v>
      </c>
      <c r="E37" s="11">
        <f t="shared" si="2"/>
        <v>-2.4333189357904406E-3</v>
      </c>
      <c r="F37" s="26">
        <f t="shared" si="3"/>
        <v>3.5543537768064475</v>
      </c>
      <c r="G37" s="26">
        <f t="shared" si="4"/>
        <v>6.4273411852682738</v>
      </c>
      <c r="H37" s="25">
        <f t="shared" si="5"/>
        <v>49808.769293812329</v>
      </c>
      <c r="I37" s="25">
        <f t="shared" si="6"/>
        <v>49878.481959244717</v>
      </c>
      <c r="J37" s="25">
        <f t="shared" si="7"/>
        <v>99687.251253057038</v>
      </c>
      <c r="K37" s="25">
        <f t="shared" si="10"/>
        <v>-191.23070618767088</v>
      </c>
      <c r="L37" s="25">
        <f t="shared" si="8"/>
        <v>-121.51804075528344</v>
      </c>
      <c r="M37" s="25">
        <f t="shared" si="9"/>
        <v>-312.74874694295431</v>
      </c>
    </row>
    <row r="38" spans="1:13" x14ac:dyDescent="0.25">
      <c r="A38" s="21">
        <v>43591</v>
      </c>
      <c r="B38" s="22">
        <v>7.2880000000000003</v>
      </c>
      <c r="C38" s="22">
        <v>5.2789999999999999</v>
      </c>
      <c r="D38" s="11">
        <f t="shared" si="1"/>
        <v>-6.8582404443875977E-4</v>
      </c>
      <c r="E38" s="11">
        <f t="shared" si="2"/>
        <v>-1.0739622771843493E-2</v>
      </c>
      <c r="F38" s="26">
        <f t="shared" si="3"/>
        <v>3.5655538187302893</v>
      </c>
      <c r="G38" s="26">
        <f t="shared" si="4"/>
        <v>6.3741748500749615</v>
      </c>
      <c r="H38" s="25">
        <f t="shared" si="5"/>
        <v>49965.720553955849</v>
      </c>
      <c r="I38" s="25">
        <f t="shared" si="6"/>
        <v>49465.89205397301</v>
      </c>
      <c r="J38" s="25">
        <f t="shared" si="7"/>
        <v>99431.612607928866</v>
      </c>
      <c r="K38" s="25">
        <f t="shared" si="10"/>
        <v>-34.279446044150973</v>
      </c>
      <c r="L38" s="25">
        <f t="shared" si="8"/>
        <v>-534.10794602699025</v>
      </c>
      <c r="M38" s="25">
        <f t="shared" si="9"/>
        <v>-568.38739207114122</v>
      </c>
    </row>
    <row r="39" spans="1:13" x14ac:dyDescent="0.25">
      <c r="A39" s="21">
        <v>43592</v>
      </c>
      <c r="B39" s="22">
        <v>7.2210000000000001</v>
      </c>
      <c r="C39" s="22">
        <v>5.1440000000000001</v>
      </c>
      <c r="D39" s="11">
        <f t="shared" si="1"/>
        <v>-9.2357124886126192E-3</v>
      </c>
      <c r="E39" s="11">
        <f t="shared" si="2"/>
        <v>-2.5905698906160842E-2</v>
      </c>
      <c r="F39" s="26">
        <f t="shared" si="3"/>
        <v>3.535198682766191</v>
      </c>
      <c r="G39" s="26">
        <f t="shared" si="4"/>
        <v>6.2782329986739915</v>
      </c>
      <c r="H39" s="25">
        <f t="shared" si="5"/>
        <v>49540.340285400656</v>
      </c>
      <c r="I39" s="25">
        <f t="shared" si="6"/>
        <v>48721.348740291731</v>
      </c>
      <c r="J39" s="25">
        <f t="shared" si="7"/>
        <v>98261.68902569238</v>
      </c>
      <c r="K39" s="25">
        <f t="shared" si="10"/>
        <v>-459.65971459934372</v>
      </c>
      <c r="L39" s="25">
        <f t="shared" si="8"/>
        <v>-1278.6512597082692</v>
      </c>
      <c r="M39" s="25">
        <f t="shared" si="9"/>
        <v>-1738.3109743076129</v>
      </c>
    </row>
    <row r="40" spans="1:13" x14ac:dyDescent="0.25">
      <c r="A40" s="21">
        <v>43593</v>
      </c>
      <c r="B40" s="22">
        <v>7.18</v>
      </c>
      <c r="C40" s="22">
        <v>5.2</v>
      </c>
      <c r="D40" s="11">
        <f t="shared" si="1"/>
        <v>-5.6940644089118735E-3</v>
      </c>
      <c r="E40" s="11">
        <f t="shared" si="2"/>
        <v>1.0827638652063393E-2</v>
      </c>
      <c r="F40" s="26">
        <f t="shared" si="3"/>
        <v>3.5477413100678574</v>
      </c>
      <c r="G40" s="26">
        <f t="shared" si="4"/>
        <v>6.5131415241057535</v>
      </c>
      <c r="H40" s="25">
        <f t="shared" si="5"/>
        <v>49716.105802520426</v>
      </c>
      <c r="I40" s="25">
        <f t="shared" si="6"/>
        <v>50544.323483670298</v>
      </c>
      <c r="J40" s="25">
        <f t="shared" si="7"/>
        <v>100260.42928619072</v>
      </c>
      <c r="K40" s="25">
        <f t="shared" si="10"/>
        <v>-283.89419747957436</v>
      </c>
      <c r="L40" s="25">
        <f t="shared" si="8"/>
        <v>544.32348367029772</v>
      </c>
      <c r="M40" s="25">
        <f t="shared" si="9"/>
        <v>260.42928619072336</v>
      </c>
    </row>
    <row r="41" spans="1:13" x14ac:dyDescent="0.25">
      <c r="A41" s="21">
        <v>43594</v>
      </c>
      <c r="B41" s="22">
        <v>7.1189999999999998</v>
      </c>
      <c r="C41" s="22">
        <v>5.0940000000000003</v>
      </c>
      <c r="D41" s="11">
        <f t="shared" si="1"/>
        <v>-8.5321169383965698E-3</v>
      </c>
      <c r="E41" s="11">
        <f t="shared" si="2"/>
        <v>-2.0595249030116353E-2</v>
      </c>
      <c r="F41" s="26">
        <f t="shared" si="3"/>
        <v>3.5376869080779945</v>
      </c>
      <c r="G41" s="26">
        <f t="shared" si="4"/>
        <v>6.3116619230769233</v>
      </c>
      <c r="H41" s="25">
        <f t="shared" si="5"/>
        <v>49575.208913649025</v>
      </c>
      <c r="I41" s="25">
        <f t="shared" si="6"/>
        <v>48980.769230769234</v>
      </c>
      <c r="J41" s="25">
        <f t="shared" si="7"/>
        <v>98555.978144418259</v>
      </c>
      <c r="K41" s="25">
        <f t="shared" si="10"/>
        <v>-424.79108635097509</v>
      </c>
      <c r="L41" s="25">
        <f t="shared" si="8"/>
        <v>-1019.2307692307659</v>
      </c>
      <c r="M41" s="25">
        <f t="shared" si="9"/>
        <v>-1444.021855581741</v>
      </c>
    </row>
    <row r="42" spans="1:13" x14ac:dyDescent="0.25">
      <c r="A42" s="21">
        <v>43595</v>
      </c>
      <c r="B42" s="22">
        <v>7.1070000000000002</v>
      </c>
      <c r="C42" s="22">
        <v>5.0780000000000003</v>
      </c>
      <c r="D42" s="11">
        <f t="shared" si="1"/>
        <v>-1.6870522769780955E-3</v>
      </c>
      <c r="E42" s="11">
        <f t="shared" si="2"/>
        <v>-3.1458932747785574E-3</v>
      </c>
      <c r="F42" s="26">
        <f t="shared" si="3"/>
        <v>3.5619856721449641</v>
      </c>
      <c r="G42" s="26">
        <f t="shared" si="4"/>
        <v>6.4227628582646243</v>
      </c>
      <c r="H42" s="25">
        <f t="shared" si="5"/>
        <v>49915.718499789298</v>
      </c>
      <c r="I42" s="25">
        <f t="shared" si="6"/>
        <v>49842.952493129167</v>
      </c>
      <c r="J42" s="25">
        <f t="shared" si="7"/>
        <v>99758.670992918458</v>
      </c>
      <c r="K42" s="25">
        <f t="shared" si="10"/>
        <v>-84.281500210701779</v>
      </c>
      <c r="L42" s="25">
        <f t="shared" si="8"/>
        <v>-157.04750687083288</v>
      </c>
      <c r="M42" s="25">
        <f t="shared" si="9"/>
        <v>-241.32900708153466</v>
      </c>
    </row>
    <row r="43" spans="1:13" x14ac:dyDescent="0.25">
      <c r="A43" s="21">
        <v>43598</v>
      </c>
      <c r="B43" s="22">
        <v>7.024</v>
      </c>
      <c r="C43" s="22">
        <v>4.9824999999999999</v>
      </c>
      <c r="D43" s="11">
        <f t="shared" si="1"/>
        <v>-1.1747357511942577E-2</v>
      </c>
      <c r="E43" s="11">
        <f t="shared" si="2"/>
        <v>-1.8985710177674038E-2</v>
      </c>
      <c r="F43" s="26">
        <f t="shared" si="3"/>
        <v>3.526330659912762</v>
      </c>
      <c r="G43" s="26">
        <f t="shared" si="4"/>
        <v>6.3218289680976758</v>
      </c>
      <c r="H43" s="25">
        <f t="shared" si="5"/>
        <v>49416.068664696781</v>
      </c>
      <c r="I43" s="25">
        <f t="shared" si="6"/>
        <v>49059.66916108704</v>
      </c>
      <c r="J43" s="25">
        <f t="shared" si="7"/>
        <v>98475.737825783814</v>
      </c>
      <c r="K43" s="25">
        <f t="shared" si="10"/>
        <v>-583.93133530321938</v>
      </c>
      <c r="L43" s="25">
        <f t="shared" si="8"/>
        <v>-940.33083891295973</v>
      </c>
      <c r="M43" s="25">
        <f t="shared" si="9"/>
        <v>-1524.2621742161791</v>
      </c>
    </row>
    <row r="44" spans="1:13" x14ac:dyDescent="0.25">
      <c r="A44" s="21">
        <v>43599</v>
      </c>
      <c r="B44" s="22">
        <v>7.1109999999999998</v>
      </c>
      <c r="C44" s="22">
        <v>5.0830000000000002</v>
      </c>
      <c r="D44" s="11">
        <f t="shared" si="1"/>
        <v>1.2310024568565404E-2</v>
      </c>
      <c r="E44" s="11">
        <f t="shared" si="2"/>
        <v>1.9969865359952873E-2</v>
      </c>
      <c r="F44" s="26">
        <f t="shared" si="3"/>
        <v>3.6121936218678816</v>
      </c>
      <c r="G44" s="26">
        <f t="shared" si="4"/>
        <v>6.5729591570496746</v>
      </c>
      <c r="H44" s="25">
        <f t="shared" si="5"/>
        <v>50619.305239179957</v>
      </c>
      <c r="I44" s="25">
        <f t="shared" si="6"/>
        <v>51008.529854490727</v>
      </c>
      <c r="J44" s="25">
        <f t="shared" si="7"/>
        <v>101627.83509367068</v>
      </c>
      <c r="K44" s="25">
        <f t="shared" si="10"/>
        <v>619.30523917995743</v>
      </c>
      <c r="L44" s="25">
        <f t="shared" si="8"/>
        <v>1008.5298544907273</v>
      </c>
      <c r="M44" s="25">
        <f t="shared" si="9"/>
        <v>1627.8350936706847</v>
      </c>
    </row>
    <row r="45" spans="1:13" x14ac:dyDescent="0.25">
      <c r="A45" s="21">
        <v>43600</v>
      </c>
      <c r="B45" s="22">
        <v>7.15</v>
      </c>
      <c r="C45" s="22">
        <v>5.0910000000000002</v>
      </c>
      <c r="D45" s="11">
        <f t="shared" si="1"/>
        <v>5.4694758045354761E-3</v>
      </c>
      <c r="E45" s="11">
        <f t="shared" si="2"/>
        <v>1.5726364554334072E-3</v>
      </c>
      <c r="F45" s="26">
        <f t="shared" si="3"/>
        <v>3.5875685557586841</v>
      </c>
      <c r="G45" s="26">
        <f t="shared" si="4"/>
        <v>6.4531404682274234</v>
      </c>
      <c r="H45" s="25">
        <f t="shared" si="5"/>
        <v>50274.223034734925</v>
      </c>
      <c r="I45" s="25">
        <f t="shared" si="6"/>
        <v>50078.693684831786</v>
      </c>
      <c r="J45" s="25">
        <f t="shared" si="7"/>
        <v>100352.91671956671</v>
      </c>
      <c r="K45" s="25">
        <f t="shared" si="10"/>
        <v>274.22303473492502</v>
      </c>
      <c r="L45" s="25">
        <f t="shared" si="8"/>
        <v>78.693684831785504</v>
      </c>
      <c r="M45" s="25">
        <f t="shared" si="9"/>
        <v>352.91671956671053</v>
      </c>
    </row>
    <row r="46" spans="1:13" x14ac:dyDescent="0.25">
      <c r="A46" s="21">
        <v>43601</v>
      </c>
      <c r="B46" s="22">
        <v>7.2169999999999996</v>
      </c>
      <c r="C46" s="22">
        <v>5.1920000000000002</v>
      </c>
      <c r="D46" s="11">
        <f t="shared" si="1"/>
        <v>9.3269973842197915E-3</v>
      </c>
      <c r="E46" s="11">
        <f t="shared" si="2"/>
        <v>1.9644704481590003E-2</v>
      </c>
      <c r="F46" s="26">
        <f t="shared" si="3"/>
        <v>3.6014344055944054</v>
      </c>
      <c r="G46" s="26">
        <f t="shared" si="4"/>
        <v>6.5708222353172268</v>
      </c>
      <c r="H46" s="25">
        <f t="shared" si="5"/>
        <v>50468.531468531466</v>
      </c>
      <c r="I46" s="25">
        <f t="shared" si="6"/>
        <v>50991.946572382643</v>
      </c>
      <c r="J46" s="25">
        <f t="shared" si="7"/>
        <v>101460.47804091411</v>
      </c>
      <c r="K46" s="25">
        <f t="shared" si="10"/>
        <v>468.53146853146609</v>
      </c>
      <c r="L46" s="25">
        <f t="shared" si="8"/>
        <v>991.94657238264335</v>
      </c>
      <c r="M46" s="25">
        <f t="shared" si="9"/>
        <v>1460.4780409141094</v>
      </c>
    </row>
    <row r="47" spans="1:13" x14ac:dyDescent="0.25">
      <c r="A47" s="21">
        <v>43602</v>
      </c>
      <c r="B47" s="22">
        <v>7.1760000000000002</v>
      </c>
      <c r="C47" s="22">
        <v>5.1520000000000001</v>
      </c>
      <c r="D47" s="11">
        <f t="shared" si="1"/>
        <v>-5.6972293336410877E-3</v>
      </c>
      <c r="E47" s="11">
        <f t="shared" si="2"/>
        <v>-7.7339905997363392E-3</v>
      </c>
      <c r="F47" s="26">
        <f t="shared" si="3"/>
        <v>3.5477300817514208</v>
      </c>
      <c r="G47" s="26">
        <f t="shared" si="4"/>
        <v>6.3933620955315869</v>
      </c>
      <c r="H47" s="25">
        <f t="shared" si="5"/>
        <v>49715.948455036727</v>
      </c>
      <c r="I47" s="25">
        <f t="shared" si="6"/>
        <v>49614.791987673343</v>
      </c>
      <c r="J47" s="25">
        <f t="shared" si="7"/>
        <v>99330.74044271007</v>
      </c>
      <c r="K47" s="25">
        <f t="shared" si="10"/>
        <v>-284.05154496327305</v>
      </c>
      <c r="L47" s="25">
        <f t="shared" si="8"/>
        <v>-385.2080123266569</v>
      </c>
      <c r="M47" s="25">
        <f t="shared" si="9"/>
        <v>-669.25955728992994</v>
      </c>
    </row>
    <row r="48" spans="1:13" x14ac:dyDescent="0.25">
      <c r="A48" s="21">
        <v>43605</v>
      </c>
      <c r="B48" s="22">
        <v>7.1769999999999996</v>
      </c>
      <c r="C48" s="22">
        <v>5.0739999999999998</v>
      </c>
      <c r="D48" s="11">
        <f t="shared" si="1"/>
        <v>1.3934369143985524E-4</v>
      </c>
      <c r="E48" s="11">
        <f t="shared" si="2"/>
        <v>-1.5255527624962451E-2</v>
      </c>
      <c r="F48" s="26">
        <f t="shared" si="3"/>
        <v>3.5684972129319958</v>
      </c>
      <c r="G48" s="26">
        <f t="shared" si="4"/>
        <v>6.3454545807453409</v>
      </c>
      <c r="H48" s="25">
        <f t="shared" si="5"/>
        <v>50006.967670011152</v>
      </c>
      <c r="I48" s="25">
        <f t="shared" si="6"/>
        <v>49243.012422360247</v>
      </c>
      <c r="J48" s="25">
        <f t="shared" si="7"/>
        <v>99249.980092371406</v>
      </c>
      <c r="K48" s="25">
        <f t="shared" si="10"/>
        <v>6.9676700111522223</v>
      </c>
      <c r="L48" s="25">
        <f t="shared" si="8"/>
        <v>-756.987577639753</v>
      </c>
      <c r="M48" s="25">
        <f t="shared" si="9"/>
        <v>-750.01990762860078</v>
      </c>
    </row>
    <row r="49" spans="1:13" x14ac:dyDescent="0.25">
      <c r="A49" s="21">
        <v>43606</v>
      </c>
      <c r="B49" s="22">
        <v>7.202</v>
      </c>
      <c r="C49" s="22">
        <v>5.117</v>
      </c>
      <c r="D49" s="11">
        <f t="shared" si="1"/>
        <v>3.4772967787486944E-3</v>
      </c>
      <c r="E49" s="11">
        <f t="shared" si="2"/>
        <v>8.4388686458646035E-3</v>
      </c>
      <c r="F49" s="26">
        <f t="shared" si="3"/>
        <v>3.5804285913334266</v>
      </c>
      <c r="G49" s="26">
        <f t="shared" si="4"/>
        <v>6.4976016949152537</v>
      </c>
      <c r="H49" s="25">
        <f t="shared" si="5"/>
        <v>50174.167479448246</v>
      </c>
      <c r="I49" s="25">
        <f t="shared" si="6"/>
        <v>50423.728813559319</v>
      </c>
      <c r="J49" s="25">
        <f t="shared" si="7"/>
        <v>100597.89629300756</v>
      </c>
      <c r="K49" s="25">
        <f t="shared" si="10"/>
        <v>174.16747944824601</v>
      </c>
      <c r="L49" s="25">
        <f t="shared" si="8"/>
        <v>423.72881355931895</v>
      </c>
      <c r="M49" s="25">
        <f t="shared" si="9"/>
        <v>597.89629300756496</v>
      </c>
    </row>
    <row r="50" spans="1:13" x14ac:dyDescent="0.25">
      <c r="A50" s="21">
        <v>43607</v>
      </c>
      <c r="B50" s="22">
        <v>7.2279999999999998</v>
      </c>
      <c r="C50" s="22">
        <v>5.0259999999999998</v>
      </c>
      <c r="D50" s="11">
        <f t="shared" si="1"/>
        <v>3.6036075032986181E-3</v>
      </c>
      <c r="E50" s="11">
        <f t="shared" si="2"/>
        <v>-1.7943890701554308E-2</v>
      </c>
      <c r="F50" s="26">
        <f t="shared" si="3"/>
        <v>3.5808808664259932</v>
      </c>
      <c r="G50" s="26">
        <f t="shared" si="4"/>
        <v>6.3284186046511621</v>
      </c>
      <c r="H50" s="25">
        <f t="shared" si="5"/>
        <v>50180.505415162464</v>
      </c>
      <c r="I50" s="25">
        <f t="shared" si="6"/>
        <v>49110.807113543087</v>
      </c>
      <c r="J50" s="25">
        <f t="shared" si="7"/>
        <v>99291.312528705545</v>
      </c>
      <c r="K50" s="25">
        <f t="shared" si="10"/>
        <v>180.50541516246449</v>
      </c>
      <c r="L50" s="25">
        <f t="shared" si="8"/>
        <v>-889.19288645691267</v>
      </c>
      <c r="M50" s="25">
        <f t="shared" si="9"/>
        <v>-708.68747129444819</v>
      </c>
    </row>
    <row r="51" spans="1:13" x14ac:dyDescent="0.25">
      <c r="A51" s="21">
        <v>43608</v>
      </c>
      <c r="B51" s="22">
        <v>7.1840000000000002</v>
      </c>
      <c r="C51" s="22">
        <v>4.9734999999999996</v>
      </c>
      <c r="D51" s="11">
        <f t="shared" si="1"/>
        <v>-6.1060417300835348E-3</v>
      </c>
      <c r="E51" s="11">
        <f t="shared" si="2"/>
        <v>-1.050062151106892E-2</v>
      </c>
      <c r="F51" s="26">
        <f t="shared" si="3"/>
        <v>3.5462800221361377</v>
      </c>
      <c r="G51" s="26">
        <f t="shared" si="4"/>
        <v>6.3756984679665729</v>
      </c>
      <c r="H51" s="25">
        <f t="shared" si="5"/>
        <v>49695.628112894308</v>
      </c>
      <c r="I51" s="25">
        <f t="shared" si="6"/>
        <v>49477.715877437324</v>
      </c>
      <c r="J51" s="25">
        <f t="shared" si="7"/>
        <v>99173.343990331632</v>
      </c>
      <c r="K51" s="25">
        <f t="shared" si="10"/>
        <v>-304.37188710569171</v>
      </c>
      <c r="L51" s="25">
        <f t="shared" si="8"/>
        <v>-522.2841225626762</v>
      </c>
      <c r="M51" s="25">
        <f t="shared" si="9"/>
        <v>-826.65600966836791</v>
      </c>
    </row>
    <row r="52" spans="1:13" x14ac:dyDescent="0.25">
      <c r="A52" s="21">
        <v>43609</v>
      </c>
      <c r="B52" s="22">
        <v>7.2039999999999997</v>
      </c>
      <c r="C52" s="22">
        <v>5.024</v>
      </c>
      <c r="D52" s="11">
        <f t="shared" si="1"/>
        <v>2.780096313811117E-3</v>
      </c>
      <c r="E52" s="11">
        <f t="shared" si="2"/>
        <v>1.0102611555566136E-2</v>
      </c>
      <c r="F52" s="26">
        <f t="shared" si="3"/>
        <v>3.5779331848552336</v>
      </c>
      <c r="G52" s="26">
        <f t="shared" si="4"/>
        <v>6.5084210314667743</v>
      </c>
      <c r="H52" s="25">
        <f t="shared" si="5"/>
        <v>50139.198218262805</v>
      </c>
      <c r="I52" s="25">
        <f t="shared" si="6"/>
        <v>50507.690761033482</v>
      </c>
      <c r="J52" s="25">
        <f t="shared" si="7"/>
        <v>100646.88897929629</v>
      </c>
      <c r="K52" s="25">
        <f t="shared" si="10"/>
        <v>139.19821826280531</v>
      </c>
      <c r="L52" s="25">
        <f t="shared" si="8"/>
        <v>507.69076103348198</v>
      </c>
      <c r="M52" s="25">
        <f t="shared" si="9"/>
        <v>646.88897929628729</v>
      </c>
    </row>
    <row r="53" spans="1:13" x14ac:dyDescent="0.25">
      <c r="A53" s="21">
        <v>43612</v>
      </c>
      <c r="B53" s="22">
        <v>7.2430000000000003</v>
      </c>
      <c r="C53" s="22">
        <v>5.0359999999999996</v>
      </c>
      <c r="D53" s="11">
        <f t="shared" si="1"/>
        <v>5.3990578994793518E-3</v>
      </c>
      <c r="E53" s="11">
        <f t="shared" si="2"/>
        <v>2.3856870162031526E-3</v>
      </c>
      <c r="F53" s="26">
        <f t="shared" si="3"/>
        <v>3.587315935591338</v>
      </c>
      <c r="G53" s="26">
        <f t="shared" si="4"/>
        <v>6.4583893312101903</v>
      </c>
      <c r="H53" s="25">
        <f t="shared" si="5"/>
        <v>50270.682953914489</v>
      </c>
      <c r="I53" s="25">
        <f t="shared" si="6"/>
        <v>50119.426751592357</v>
      </c>
      <c r="J53" s="25">
        <f t="shared" si="7"/>
        <v>100390.10970550685</v>
      </c>
      <c r="K53" s="25">
        <f t="shared" si="10"/>
        <v>270.68295391448919</v>
      </c>
      <c r="L53" s="25">
        <f t="shared" si="8"/>
        <v>119.4267515923566</v>
      </c>
      <c r="M53" s="25">
        <f t="shared" si="9"/>
        <v>390.10970550684578</v>
      </c>
    </row>
    <row r="54" spans="1:13" x14ac:dyDescent="0.25">
      <c r="A54" s="21">
        <v>43613</v>
      </c>
      <c r="B54" s="22">
        <v>7.2519999999999998</v>
      </c>
      <c r="C54" s="22">
        <v>5.0469999999999997</v>
      </c>
      <c r="D54" s="11">
        <f t="shared" si="1"/>
        <v>1.2418076794154615E-3</v>
      </c>
      <c r="E54" s="11">
        <f t="shared" si="2"/>
        <v>2.1818911760246207E-3</v>
      </c>
      <c r="F54" s="26">
        <f t="shared" si="3"/>
        <v>3.5724335220212615</v>
      </c>
      <c r="G54" s="26">
        <f t="shared" si="4"/>
        <v>6.4570732724384428</v>
      </c>
      <c r="H54" s="25">
        <f t="shared" si="5"/>
        <v>50062.128952091669</v>
      </c>
      <c r="I54" s="25">
        <f t="shared" si="6"/>
        <v>50109.213661636219</v>
      </c>
      <c r="J54" s="25">
        <f t="shared" si="7"/>
        <v>100171.34261372789</v>
      </c>
      <c r="K54" s="25">
        <f t="shared" si="10"/>
        <v>62.128952091668907</v>
      </c>
      <c r="L54" s="25">
        <f t="shared" si="8"/>
        <v>109.2136616362186</v>
      </c>
      <c r="M54" s="25">
        <f t="shared" si="9"/>
        <v>171.34261372788751</v>
      </c>
    </row>
    <row r="55" spans="1:13" x14ac:dyDescent="0.25">
      <c r="A55" s="21">
        <v>43614</v>
      </c>
      <c r="B55" s="22">
        <v>7.19</v>
      </c>
      <c r="C55" s="22">
        <v>4.9965000000000002</v>
      </c>
      <c r="D55" s="11">
        <f t="shared" si="1"/>
        <v>-8.5861211596492196E-3</v>
      </c>
      <c r="E55" s="11">
        <f t="shared" si="2"/>
        <v>-1.0056340038418262E-2</v>
      </c>
      <c r="F55" s="26">
        <f t="shared" si="3"/>
        <v>3.5374958632101494</v>
      </c>
      <c r="G55" s="26">
        <f t="shared" si="4"/>
        <v>6.3785317020011894</v>
      </c>
      <c r="H55" s="25">
        <f t="shared" si="5"/>
        <v>49572.531715388868</v>
      </c>
      <c r="I55" s="25">
        <f t="shared" si="6"/>
        <v>49499.702793738863</v>
      </c>
      <c r="J55" s="25">
        <f t="shared" si="7"/>
        <v>99072.234509127738</v>
      </c>
      <c r="K55" s="25">
        <f t="shared" si="10"/>
        <v>-427.46828461113182</v>
      </c>
      <c r="L55" s="25">
        <f t="shared" si="8"/>
        <v>-500.29720626113703</v>
      </c>
      <c r="M55" s="25">
        <f t="shared" si="9"/>
        <v>-927.76549087226886</v>
      </c>
    </row>
    <row r="56" spans="1:13" x14ac:dyDescent="0.25">
      <c r="A56" s="21">
        <v>43615</v>
      </c>
      <c r="B56" s="22">
        <v>7.2160000000000002</v>
      </c>
      <c r="C56" s="22">
        <v>5.0750000000000002</v>
      </c>
      <c r="D56" s="11">
        <f t="shared" si="1"/>
        <v>3.6096110273672339E-3</v>
      </c>
      <c r="E56" s="11">
        <f t="shared" si="2"/>
        <v>1.5588857608144081E-2</v>
      </c>
      <c r="F56" s="26">
        <f t="shared" si="3"/>
        <v>3.5809023643949933</v>
      </c>
      <c r="G56" s="26">
        <f t="shared" si="4"/>
        <v>6.5442259581707196</v>
      </c>
      <c r="H56" s="25">
        <f t="shared" si="5"/>
        <v>50180.806675938809</v>
      </c>
      <c r="I56" s="25">
        <f t="shared" si="6"/>
        <v>50785.549884919448</v>
      </c>
      <c r="J56" s="25">
        <f t="shared" si="7"/>
        <v>100966.35656085826</v>
      </c>
      <c r="K56" s="25">
        <f t="shared" si="10"/>
        <v>180.80667593880935</v>
      </c>
      <c r="L56" s="25">
        <f t="shared" si="8"/>
        <v>785.54988491944823</v>
      </c>
      <c r="M56" s="25">
        <f t="shared" si="9"/>
        <v>966.35656085825758</v>
      </c>
    </row>
    <row r="57" spans="1:13" x14ac:dyDescent="0.25">
      <c r="A57" s="21">
        <v>43616</v>
      </c>
      <c r="B57" s="22">
        <v>7.1779999999999999</v>
      </c>
      <c r="C57" s="22">
        <v>4.8674999999999997</v>
      </c>
      <c r="D57" s="11">
        <f t="shared" si="1"/>
        <v>-5.279990034906994E-3</v>
      </c>
      <c r="E57" s="11">
        <f t="shared" si="2"/>
        <v>-4.1746066663633383E-2</v>
      </c>
      <c r="F57" s="26">
        <f t="shared" si="3"/>
        <v>3.5492106430155212</v>
      </c>
      <c r="G57" s="26">
        <f t="shared" si="4"/>
        <v>6.1795669950738912</v>
      </c>
      <c r="H57" s="25">
        <f t="shared" si="5"/>
        <v>49736.696230598674</v>
      </c>
      <c r="I57" s="25">
        <f t="shared" si="6"/>
        <v>47955.665024630543</v>
      </c>
      <c r="J57" s="25">
        <f t="shared" si="7"/>
        <v>97692.361255229218</v>
      </c>
      <c r="K57" s="25">
        <f t="shared" si="10"/>
        <v>-263.30376940132555</v>
      </c>
      <c r="L57" s="25">
        <f t="shared" si="8"/>
        <v>-2044.3349753694565</v>
      </c>
      <c r="M57" s="25">
        <f t="shared" si="9"/>
        <v>-2307.6387447707821</v>
      </c>
    </row>
    <row r="58" spans="1:13" x14ac:dyDescent="0.25">
      <c r="A58" s="21">
        <v>43619</v>
      </c>
      <c r="B58" s="22">
        <v>7.1950000000000003</v>
      </c>
      <c r="C58" s="22">
        <v>4.8620000000000001</v>
      </c>
      <c r="D58" s="11">
        <f t="shared" si="1"/>
        <v>2.365547613915637E-3</v>
      </c>
      <c r="E58" s="11">
        <f t="shared" si="2"/>
        <v>-1.1305823702860267E-3</v>
      </c>
      <c r="F58" s="26">
        <f t="shared" si="3"/>
        <v>3.5764502646976877</v>
      </c>
      <c r="G58" s="26">
        <f t="shared" si="4"/>
        <v>6.4357197740112992</v>
      </c>
      <c r="H58" s="25">
        <f t="shared" si="5"/>
        <v>50118.417386458626</v>
      </c>
      <c r="I58" s="25">
        <f t="shared" si="6"/>
        <v>49943.502824858762</v>
      </c>
      <c r="J58" s="25">
        <f t="shared" si="7"/>
        <v>100061.9202113174</v>
      </c>
      <c r="K58" s="25">
        <f t="shared" si="10"/>
        <v>118.41738645862642</v>
      </c>
      <c r="L58" s="25">
        <f t="shared" si="8"/>
        <v>-56.497175141237676</v>
      </c>
      <c r="M58" s="25">
        <f t="shared" si="9"/>
        <v>61.920211317388748</v>
      </c>
    </row>
    <row r="59" spans="1:13" x14ac:dyDescent="0.25">
      <c r="A59" s="21">
        <v>43620</v>
      </c>
      <c r="B59" s="22">
        <v>7.3170000000000002</v>
      </c>
      <c r="C59" s="22">
        <v>5.01</v>
      </c>
      <c r="D59" s="11">
        <f t="shared" si="1"/>
        <v>1.6814067562561839E-2</v>
      </c>
      <c r="E59" s="11">
        <f t="shared" si="2"/>
        <v>2.9986039202841649E-2</v>
      </c>
      <c r="F59" s="26">
        <f t="shared" si="3"/>
        <v>3.6284997915218904</v>
      </c>
      <c r="G59" s="26">
        <f t="shared" si="4"/>
        <v>6.639125874125873</v>
      </c>
      <c r="H59" s="25">
        <f t="shared" si="5"/>
        <v>50847.81097984712</v>
      </c>
      <c r="I59" s="25">
        <f t="shared" si="6"/>
        <v>51522.007404360338</v>
      </c>
      <c r="J59" s="25">
        <f t="shared" si="7"/>
        <v>102369.81838420746</v>
      </c>
      <c r="K59" s="25">
        <f t="shared" si="10"/>
        <v>847.8109798471196</v>
      </c>
      <c r="L59" s="25">
        <f t="shared" si="8"/>
        <v>1522.0074043603381</v>
      </c>
      <c r="M59" s="25">
        <f t="shared" si="9"/>
        <v>2369.8183842074577</v>
      </c>
    </row>
    <row r="60" spans="1:13" x14ac:dyDescent="0.25">
      <c r="A60" s="21">
        <v>43621</v>
      </c>
      <c r="B60" s="22">
        <v>7.3940000000000001</v>
      </c>
      <c r="C60" s="22">
        <v>4.9800000000000004</v>
      </c>
      <c r="D60" s="11">
        <f t="shared" si="1"/>
        <v>1.0468452612547327E-2</v>
      </c>
      <c r="E60" s="11">
        <f t="shared" si="2"/>
        <v>-6.006024060211698E-3</v>
      </c>
      <c r="F60" s="26">
        <f t="shared" si="3"/>
        <v>3.6055476288096218</v>
      </c>
      <c r="G60" s="26">
        <f t="shared" si="4"/>
        <v>6.404419161676647</v>
      </c>
      <c r="H60" s="25">
        <f t="shared" si="5"/>
        <v>50526.171928385957</v>
      </c>
      <c r="I60" s="25">
        <f t="shared" si="6"/>
        <v>49700.598802395216</v>
      </c>
      <c r="J60" s="25">
        <f t="shared" si="7"/>
        <v>100226.77073078117</v>
      </c>
      <c r="K60" s="25">
        <f t="shared" si="10"/>
        <v>526.17192838595656</v>
      </c>
      <c r="L60" s="25">
        <f t="shared" si="8"/>
        <v>-299.4011976047841</v>
      </c>
      <c r="M60" s="25">
        <f t="shared" si="9"/>
        <v>226.77073078117246</v>
      </c>
    </row>
    <row r="61" spans="1:13" x14ac:dyDescent="0.25">
      <c r="A61" s="21">
        <v>43622</v>
      </c>
      <c r="B61" s="22">
        <v>7.3979999999999997</v>
      </c>
      <c r="C61" s="22">
        <v>4.9444999999999997</v>
      </c>
      <c r="D61" s="11">
        <f t="shared" si="1"/>
        <v>5.4083289582210149E-4</v>
      </c>
      <c r="E61" s="11">
        <f t="shared" si="2"/>
        <v>-7.1540433086532572E-3</v>
      </c>
      <c r="F61" s="26">
        <f t="shared" si="3"/>
        <v>3.569930213686773</v>
      </c>
      <c r="G61" s="26">
        <f t="shared" si="4"/>
        <v>6.397070983935742</v>
      </c>
      <c r="H61" s="25">
        <f t="shared" si="5"/>
        <v>50027.048958615094</v>
      </c>
      <c r="I61" s="25">
        <f t="shared" si="6"/>
        <v>49643.574297188752</v>
      </c>
      <c r="J61" s="25">
        <f t="shared" si="7"/>
        <v>99670.623255803846</v>
      </c>
      <c r="K61" s="25">
        <f t="shared" si="10"/>
        <v>27.048958615094307</v>
      </c>
      <c r="L61" s="25">
        <f t="shared" si="8"/>
        <v>-356.4257028112479</v>
      </c>
      <c r="M61" s="25">
        <f t="shared" si="9"/>
        <v>-329.3767441961536</v>
      </c>
    </row>
    <row r="62" spans="1:13" x14ac:dyDescent="0.25">
      <c r="A62" s="21">
        <v>43623</v>
      </c>
      <c r="B62" s="22">
        <v>7.47</v>
      </c>
      <c r="C62" s="22">
        <v>4.923</v>
      </c>
      <c r="D62" s="11">
        <f t="shared" si="1"/>
        <v>9.6853057344636791E-3</v>
      </c>
      <c r="E62" s="11">
        <f t="shared" si="2"/>
        <v>-4.3577469518448269E-3</v>
      </c>
      <c r="F62" s="26">
        <f t="shared" si="3"/>
        <v>3.6027250608272507</v>
      </c>
      <c r="G62" s="26">
        <f t="shared" si="4"/>
        <v>6.4149841237738903</v>
      </c>
      <c r="H62" s="25">
        <f t="shared" si="5"/>
        <v>50486.618004866184</v>
      </c>
      <c r="I62" s="25">
        <f t="shared" si="6"/>
        <v>49782.586712508855</v>
      </c>
      <c r="J62" s="25">
        <f t="shared" si="7"/>
        <v>100269.20471737505</v>
      </c>
      <c r="K62" s="25">
        <f t="shared" si="10"/>
        <v>486.61800486618449</v>
      </c>
      <c r="L62" s="25">
        <f t="shared" si="8"/>
        <v>-217.41328749114473</v>
      </c>
      <c r="M62" s="25">
        <f t="shared" si="9"/>
        <v>269.20471737503976</v>
      </c>
    </row>
    <row r="63" spans="1:13" x14ac:dyDescent="0.25">
      <c r="A63" s="21">
        <v>43626</v>
      </c>
      <c r="B63" s="22">
        <v>7.4589999999999996</v>
      </c>
      <c r="C63" s="22">
        <v>5.0679999999999996</v>
      </c>
      <c r="D63" s="11">
        <f t="shared" si="1"/>
        <v>-1.4736421716997404E-3</v>
      </c>
      <c r="E63" s="11">
        <f t="shared" si="2"/>
        <v>2.9028161682828964E-2</v>
      </c>
      <c r="F63" s="26">
        <f t="shared" si="3"/>
        <v>3.5627459170013389</v>
      </c>
      <c r="G63" s="26">
        <f t="shared" si="4"/>
        <v>6.6327694495226472</v>
      </c>
      <c r="H63" s="25">
        <f t="shared" si="5"/>
        <v>49926.37215528782</v>
      </c>
      <c r="I63" s="25">
        <f t="shared" si="6"/>
        <v>51472.67926061344</v>
      </c>
      <c r="J63" s="25">
        <f t="shared" si="7"/>
        <v>101399.05141590125</v>
      </c>
      <c r="K63" s="25">
        <f t="shared" si="10"/>
        <v>-73.627844712180377</v>
      </c>
      <c r="L63" s="25">
        <f t="shared" si="8"/>
        <v>1472.6792606134404</v>
      </c>
      <c r="M63" s="25">
        <f t="shared" si="9"/>
        <v>1399.05141590126</v>
      </c>
    </row>
    <row r="64" spans="1:13" x14ac:dyDescent="0.25">
      <c r="A64" s="21">
        <v>43627</v>
      </c>
      <c r="B64" s="22">
        <v>7.5270000000000001</v>
      </c>
      <c r="C64" s="22">
        <v>5</v>
      </c>
      <c r="D64" s="11">
        <f t="shared" si="1"/>
        <v>9.0751990793688439E-3</v>
      </c>
      <c r="E64" s="11">
        <f t="shared" si="2"/>
        <v>-1.3508350024792193E-2</v>
      </c>
      <c r="F64" s="26">
        <f t="shared" si="3"/>
        <v>3.6005276846762304</v>
      </c>
      <c r="G64" s="26">
        <f t="shared" si="4"/>
        <v>6.3565509076558797</v>
      </c>
      <c r="H64" s="25">
        <f t="shared" si="5"/>
        <v>50455.825177637758</v>
      </c>
      <c r="I64" s="25">
        <f t="shared" si="6"/>
        <v>49329.123914759279</v>
      </c>
      <c r="J64" s="25">
        <f t="shared" si="7"/>
        <v>99784.94909239703</v>
      </c>
      <c r="K64" s="25">
        <f t="shared" si="10"/>
        <v>455.82517763775832</v>
      </c>
      <c r="L64" s="25">
        <f t="shared" si="8"/>
        <v>-670.8760852407213</v>
      </c>
      <c r="M64" s="25">
        <f t="shared" si="9"/>
        <v>-215.05090760296298</v>
      </c>
    </row>
    <row r="65" spans="1:13" x14ac:dyDescent="0.25">
      <c r="A65" s="21">
        <v>43628</v>
      </c>
      <c r="B65" s="22">
        <v>7.5910000000000002</v>
      </c>
      <c r="C65" s="22">
        <v>4.9385000000000003</v>
      </c>
      <c r="D65" s="11">
        <f t="shared" si="1"/>
        <v>8.466778982236316E-3</v>
      </c>
      <c r="E65" s="11">
        <f t="shared" si="2"/>
        <v>-1.2376271068055405E-2</v>
      </c>
      <c r="F65" s="26">
        <f t="shared" si="3"/>
        <v>3.598337717550153</v>
      </c>
      <c r="G65" s="26">
        <f t="shared" si="4"/>
        <v>6.3637511</v>
      </c>
      <c r="H65" s="25">
        <f t="shared" si="5"/>
        <v>50425.136176431515</v>
      </c>
      <c r="I65" s="25">
        <f t="shared" si="6"/>
        <v>49385.000000000007</v>
      </c>
      <c r="J65" s="25">
        <f t="shared" si="7"/>
        <v>99810.136176431522</v>
      </c>
      <c r="K65" s="25">
        <f t="shared" si="10"/>
        <v>425.1361764315152</v>
      </c>
      <c r="L65" s="25">
        <f t="shared" si="8"/>
        <v>-614.99999999999272</v>
      </c>
      <c r="M65" s="25">
        <f t="shared" si="9"/>
        <v>-189.86382356847753</v>
      </c>
    </row>
    <row r="66" spans="1:13" x14ac:dyDescent="0.25">
      <c r="A66" s="21">
        <v>43629</v>
      </c>
      <c r="B66" s="22">
        <v>7.4889999999999999</v>
      </c>
      <c r="C66" s="22">
        <v>4.9145000000000003</v>
      </c>
      <c r="D66" s="11">
        <f t="shared" si="1"/>
        <v>-1.3528057767401175E-2</v>
      </c>
      <c r="E66" s="11">
        <f t="shared" si="2"/>
        <v>-4.8716223414979783E-3</v>
      </c>
      <c r="F66" s="26">
        <f t="shared" si="3"/>
        <v>3.5200569094980896</v>
      </c>
      <c r="G66" s="26">
        <f t="shared" si="4"/>
        <v>6.4116884681583475</v>
      </c>
      <c r="H66" s="25">
        <f t="shared" si="5"/>
        <v>49328.151758661574</v>
      </c>
      <c r="I66" s="25">
        <f t="shared" si="6"/>
        <v>49757.011238230232</v>
      </c>
      <c r="J66" s="25">
        <f t="shared" si="7"/>
        <v>99085.162996891799</v>
      </c>
      <c r="K66" s="25">
        <f t="shared" si="10"/>
        <v>-671.84824133842631</v>
      </c>
      <c r="L66" s="25">
        <f t="shared" si="8"/>
        <v>-242.98876176976773</v>
      </c>
      <c r="M66" s="25">
        <f t="shared" si="9"/>
        <v>-914.83700310819404</v>
      </c>
    </row>
    <row r="67" spans="1:13" x14ac:dyDescent="0.25">
      <c r="A67" s="21">
        <v>43630</v>
      </c>
      <c r="B67" s="22">
        <v>7.444</v>
      </c>
      <c r="C67" s="22">
        <v>4.8784999999999998</v>
      </c>
      <c r="D67" s="11">
        <f t="shared" si="1"/>
        <v>-6.0269384872257362E-3</v>
      </c>
      <c r="E67" s="11">
        <f t="shared" si="2"/>
        <v>-7.352223458679398E-3</v>
      </c>
      <c r="F67" s="26">
        <f t="shared" si="3"/>
        <v>3.5465605554813728</v>
      </c>
      <c r="G67" s="26">
        <f t="shared" si="4"/>
        <v>6.3958033370637901</v>
      </c>
      <c r="H67" s="25">
        <f t="shared" si="5"/>
        <v>49699.559353718789</v>
      </c>
      <c r="I67" s="25">
        <f t="shared" si="6"/>
        <v>49633.736901007222</v>
      </c>
      <c r="J67" s="25">
        <f t="shared" si="7"/>
        <v>99333.29625472601</v>
      </c>
      <c r="K67" s="25">
        <f t="shared" si="10"/>
        <v>-300.44064628121123</v>
      </c>
      <c r="L67" s="25">
        <f t="shared" si="8"/>
        <v>-366.2630989927784</v>
      </c>
      <c r="M67" s="25">
        <f t="shared" si="9"/>
        <v>-666.70374527398963</v>
      </c>
    </row>
    <row r="68" spans="1:13" x14ac:dyDescent="0.25">
      <c r="A68" s="21">
        <v>43633</v>
      </c>
      <c r="B68" s="22">
        <v>7.3840000000000003</v>
      </c>
      <c r="C68" s="22">
        <v>4.8665000000000003</v>
      </c>
      <c r="D68" s="11">
        <f t="shared" si="1"/>
        <v>-8.0928415794532527E-3</v>
      </c>
      <c r="E68" s="11">
        <f t="shared" si="2"/>
        <v>-2.4628026814563372E-3</v>
      </c>
      <c r="F68" s="26">
        <f t="shared" si="3"/>
        <v>3.5392412681354113</v>
      </c>
      <c r="G68" s="26">
        <f t="shared" si="4"/>
        <v>6.4271516859690481</v>
      </c>
      <c r="H68" s="25">
        <f t="shared" si="5"/>
        <v>49596.990865126281</v>
      </c>
      <c r="I68" s="25">
        <f t="shared" si="6"/>
        <v>49877.011376447685</v>
      </c>
      <c r="J68" s="25">
        <f t="shared" si="7"/>
        <v>99474.002241573966</v>
      </c>
      <c r="K68" s="25">
        <f t="shared" si="10"/>
        <v>-403.00913487371872</v>
      </c>
      <c r="L68" s="25">
        <f t="shared" si="8"/>
        <v>-122.9886235523154</v>
      </c>
      <c r="M68" s="25">
        <f t="shared" si="9"/>
        <v>-525.99775842603412</v>
      </c>
    </row>
    <row r="69" spans="1:13" x14ac:dyDescent="0.25">
      <c r="A69" s="21">
        <v>43634</v>
      </c>
      <c r="B69" s="22">
        <v>7.3620000000000001</v>
      </c>
      <c r="C69" s="22">
        <v>4.9020000000000001</v>
      </c>
      <c r="D69" s="11">
        <f t="shared" si="1"/>
        <v>-2.9838622437216951E-3</v>
      </c>
      <c r="E69" s="11">
        <f t="shared" si="2"/>
        <v>7.2682922215095173E-3</v>
      </c>
      <c r="F69" s="26">
        <f t="shared" si="3"/>
        <v>3.5573694474539543</v>
      </c>
      <c r="G69" s="26">
        <f t="shared" si="4"/>
        <v>6.4900002054864885</v>
      </c>
      <c r="H69" s="25">
        <f t="shared" si="5"/>
        <v>49851.0292524377</v>
      </c>
      <c r="I69" s="25">
        <f t="shared" si="6"/>
        <v>50364.738518442413</v>
      </c>
      <c r="J69" s="25">
        <f t="shared" si="7"/>
        <v>100215.76777088011</v>
      </c>
      <c r="K69" s="25">
        <f t="shared" si="10"/>
        <v>-148.97074756229995</v>
      </c>
      <c r="L69" s="25">
        <f t="shared" si="8"/>
        <v>364.7385184424129</v>
      </c>
      <c r="M69" s="25">
        <f t="shared" si="9"/>
        <v>215.76777088011295</v>
      </c>
    </row>
    <row r="70" spans="1:13" x14ac:dyDescent="0.25">
      <c r="A70" s="21">
        <v>43635</v>
      </c>
      <c r="B70" s="22">
        <v>7.3579999999999997</v>
      </c>
      <c r="C70" s="22">
        <v>5.01</v>
      </c>
      <c r="D70" s="11">
        <f t="shared" si="1"/>
        <v>-5.4347827424684433E-4</v>
      </c>
      <c r="E70" s="11">
        <f t="shared" si="2"/>
        <v>2.1792629990852578E-2</v>
      </c>
      <c r="F70" s="26">
        <f t="shared" si="3"/>
        <v>3.5660613963596846</v>
      </c>
      <c r="G70" s="26">
        <f t="shared" si="4"/>
        <v>6.584951040391676</v>
      </c>
      <c r="H70" s="25">
        <f t="shared" si="5"/>
        <v>49972.833469165984</v>
      </c>
      <c r="I70" s="25">
        <f t="shared" si="6"/>
        <v>51101.591187270496</v>
      </c>
      <c r="J70" s="25">
        <f t="shared" si="7"/>
        <v>101074.42465643649</v>
      </c>
      <c r="K70" s="25">
        <f t="shared" si="10"/>
        <v>-27.166530834016157</v>
      </c>
      <c r="L70" s="25">
        <f t="shared" si="8"/>
        <v>1101.5911872704964</v>
      </c>
      <c r="M70" s="25">
        <f t="shared" si="9"/>
        <v>1074.4246564364803</v>
      </c>
    </row>
    <row r="71" spans="1:13" x14ac:dyDescent="0.25">
      <c r="A71" s="21">
        <v>43636</v>
      </c>
      <c r="B71" s="22">
        <v>7.3230000000000004</v>
      </c>
      <c r="C71" s="22">
        <v>4.9390000000000001</v>
      </c>
      <c r="D71" s="11">
        <f t="shared" si="1"/>
        <v>-4.7680766036498406E-3</v>
      </c>
      <c r="E71" s="11">
        <f t="shared" si="2"/>
        <v>-1.4273033538285575E-2</v>
      </c>
      <c r="F71" s="26">
        <f t="shared" si="3"/>
        <v>3.5510279967382443</v>
      </c>
      <c r="G71" s="26">
        <f t="shared" si="4"/>
        <v>6.3516920159680641</v>
      </c>
      <c r="H71" s="25">
        <f t="shared" si="5"/>
        <v>49762.163631421587</v>
      </c>
      <c r="I71" s="25">
        <f t="shared" si="6"/>
        <v>49291.417165668667</v>
      </c>
      <c r="J71" s="25">
        <f t="shared" si="7"/>
        <v>99053.580797090253</v>
      </c>
      <c r="K71" s="25">
        <f t="shared" si="10"/>
        <v>-237.83636857841338</v>
      </c>
      <c r="L71" s="25">
        <f t="shared" si="8"/>
        <v>-708.58283433133329</v>
      </c>
      <c r="M71" s="25">
        <f t="shared" si="9"/>
        <v>-946.41920290974667</v>
      </c>
    </row>
    <row r="72" spans="1:13" x14ac:dyDescent="0.25">
      <c r="A72" s="21">
        <v>43637</v>
      </c>
      <c r="B72" s="22">
        <v>7.2640000000000002</v>
      </c>
      <c r="C72" s="22">
        <v>4.9175000000000004</v>
      </c>
      <c r="D72" s="11">
        <f t="shared" ref="D72:D135" si="11">LN(B72/B71)</f>
        <v>-8.0894387799405366E-3</v>
      </c>
      <c r="E72" s="11">
        <f t="shared" ref="E72:E135" si="12">LN(C72/C71)</f>
        <v>-4.3626102774106746E-3</v>
      </c>
      <c r="F72" s="26">
        <f t="shared" ref="F72:F135" si="13">$B$4*EXP(D72)</f>
        <v>3.5392533114843645</v>
      </c>
      <c r="G72" s="26">
        <f t="shared" ref="G72:G135" si="14">$C$4*EXP(E72)</f>
        <v>6.4149529256934601</v>
      </c>
      <c r="H72" s="25">
        <f t="shared" ref="H72:H135" si="15">$B$3*F72</f>
        <v>49597.159634029776</v>
      </c>
      <c r="I72" s="25">
        <f t="shared" ref="I72:I135" si="16">$C$3*G72</f>
        <v>49782.344604170888</v>
      </c>
      <c r="J72" s="25">
        <f t="shared" ref="J72:J135" si="17">H72+I72</f>
        <v>99379.504238200665</v>
      </c>
      <c r="K72" s="25">
        <f t="shared" ref="K72:K135" si="18">H72-$B$2</f>
        <v>-402.8403659702235</v>
      </c>
      <c r="L72" s="25">
        <f t="shared" ref="L72:L135" si="19">I72-$C$2</f>
        <v>-217.65539582911151</v>
      </c>
      <c r="M72" s="25">
        <f t="shared" ref="M72:M135" si="20">K72+L72</f>
        <v>-620.49576179933501</v>
      </c>
    </row>
    <row r="73" spans="1:13" x14ac:dyDescent="0.25">
      <c r="A73" s="21">
        <v>43640</v>
      </c>
      <c r="B73" s="22">
        <v>7.258</v>
      </c>
      <c r="C73" s="22">
        <v>4.9169999999999998</v>
      </c>
      <c r="D73" s="11">
        <f t="shared" si="11"/>
        <v>-8.2633250811365569E-4</v>
      </c>
      <c r="E73" s="11">
        <f t="shared" si="12"/>
        <v>-1.0168285127486014E-4</v>
      </c>
      <c r="F73" s="26">
        <f t="shared" si="13"/>
        <v>3.5650528634361232</v>
      </c>
      <c r="G73" s="26">
        <f t="shared" si="14"/>
        <v>6.4423448906964911</v>
      </c>
      <c r="H73" s="25">
        <f t="shared" si="15"/>
        <v>49958.700440528635</v>
      </c>
      <c r="I73" s="25">
        <f t="shared" si="16"/>
        <v>49994.916115912551</v>
      </c>
      <c r="J73" s="25">
        <f t="shared" si="17"/>
        <v>99953.616556441179</v>
      </c>
      <c r="K73" s="25">
        <f t="shared" si="18"/>
        <v>-41.299559471364773</v>
      </c>
      <c r="L73" s="25">
        <f t="shared" si="19"/>
        <v>-5.0838840874494053</v>
      </c>
      <c r="M73" s="25">
        <f t="shared" si="20"/>
        <v>-46.383443558814179</v>
      </c>
    </row>
    <row r="74" spans="1:13" x14ac:dyDescent="0.25">
      <c r="A74" s="21">
        <v>43641</v>
      </c>
      <c r="B74" s="22">
        <v>7.2780000000000005</v>
      </c>
      <c r="C74" s="22">
        <v>4.8780000000000001</v>
      </c>
      <c r="D74" s="11">
        <f t="shared" si="11"/>
        <v>2.7517903990894629E-3</v>
      </c>
      <c r="E74" s="11">
        <f t="shared" si="12"/>
        <v>-7.9632886360737516E-3</v>
      </c>
      <c r="F74" s="26">
        <f t="shared" si="13"/>
        <v>3.5778319096169744</v>
      </c>
      <c r="G74" s="26">
        <f t="shared" si="14"/>
        <v>6.3918962782184261</v>
      </c>
      <c r="H74" s="25">
        <f t="shared" si="15"/>
        <v>50137.779002480027</v>
      </c>
      <c r="I74" s="25">
        <f t="shared" si="16"/>
        <v>49603.416717510685</v>
      </c>
      <c r="J74" s="25">
        <f t="shared" si="17"/>
        <v>99741.195719990705</v>
      </c>
      <c r="K74" s="25">
        <f t="shared" si="18"/>
        <v>137.77900248002697</v>
      </c>
      <c r="L74" s="25">
        <f t="shared" si="19"/>
        <v>-396.58328248931502</v>
      </c>
      <c r="M74" s="25">
        <f t="shared" si="20"/>
        <v>-258.80428000928805</v>
      </c>
    </row>
    <row r="75" spans="1:13" x14ac:dyDescent="0.25">
      <c r="A75" s="21">
        <v>43642</v>
      </c>
      <c r="B75" s="22">
        <v>7.2969999999999997</v>
      </c>
      <c r="C75" s="22">
        <v>4.8944999999999999</v>
      </c>
      <c r="D75" s="11">
        <f t="shared" si="11"/>
        <v>2.6072055935148154E-3</v>
      </c>
      <c r="E75" s="11">
        <f t="shared" si="12"/>
        <v>3.3768259256193108E-3</v>
      </c>
      <c r="F75" s="26">
        <f t="shared" si="13"/>
        <v>3.5773146468810109</v>
      </c>
      <c r="G75" s="26">
        <f t="shared" si="14"/>
        <v>6.4647936654366536</v>
      </c>
      <c r="H75" s="25">
        <f t="shared" si="15"/>
        <v>50130.530365485021</v>
      </c>
      <c r="I75" s="25">
        <f t="shared" si="16"/>
        <v>50169.126691266909</v>
      </c>
      <c r="J75" s="25">
        <f t="shared" si="17"/>
        <v>100299.65705675192</v>
      </c>
      <c r="K75" s="25">
        <f t="shared" si="18"/>
        <v>130.53036548502132</v>
      </c>
      <c r="L75" s="25">
        <f t="shared" si="19"/>
        <v>169.12669126690889</v>
      </c>
      <c r="M75" s="25">
        <f t="shared" si="20"/>
        <v>299.65705675193021</v>
      </c>
    </row>
    <row r="76" spans="1:13" x14ac:dyDescent="0.25">
      <c r="A76" s="21">
        <v>43643</v>
      </c>
      <c r="B76" s="22">
        <v>7.2140000000000004</v>
      </c>
      <c r="C76" s="22">
        <v>4.9030000000000005</v>
      </c>
      <c r="D76" s="11">
        <f t="shared" si="11"/>
        <v>-1.1439722302135739E-2</v>
      </c>
      <c r="E76" s="11">
        <f t="shared" si="12"/>
        <v>1.735136949748399E-3</v>
      </c>
      <c r="F76" s="26">
        <f t="shared" si="13"/>
        <v>3.5274156502672334</v>
      </c>
      <c r="G76" s="26">
        <f t="shared" si="14"/>
        <v>6.4541891919501486</v>
      </c>
      <c r="H76" s="25">
        <f t="shared" si="15"/>
        <v>49431.273125942171</v>
      </c>
      <c r="I76" s="25">
        <f t="shared" si="16"/>
        <v>50086.832158545316</v>
      </c>
      <c r="J76" s="25">
        <f t="shared" si="17"/>
        <v>99518.105284487479</v>
      </c>
      <c r="K76" s="25">
        <f t="shared" si="18"/>
        <v>-568.72687405782926</v>
      </c>
      <c r="L76" s="25">
        <f t="shared" si="19"/>
        <v>86.832158545315906</v>
      </c>
      <c r="M76" s="25">
        <f t="shared" si="20"/>
        <v>-481.89471551251336</v>
      </c>
    </row>
    <row r="77" spans="1:13" x14ac:dyDescent="0.25">
      <c r="A77" s="21">
        <v>43644</v>
      </c>
      <c r="B77" s="22">
        <v>7.2210000000000001</v>
      </c>
      <c r="C77" s="22">
        <v>4.9169999999999998</v>
      </c>
      <c r="D77" s="11">
        <f t="shared" si="11"/>
        <v>9.6986498769724959E-4</v>
      </c>
      <c r="E77" s="11">
        <f t="shared" si="12"/>
        <v>2.8513257607060451E-3</v>
      </c>
      <c r="F77" s="26">
        <f t="shared" si="13"/>
        <v>3.5714621569171054</v>
      </c>
      <c r="G77" s="26">
        <f t="shared" si="14"/>
        <v>6.4613973077707518</v>
      </c>
      <c r="H77" s="25">
        <f t="shared" si="15"/>
        <v>50048.516772941504</v>
      </c>
      <c r="I77" s="25">
        <f t="shared" si="16"/>
        <v>50142.76973281664</v>
      </c>
      <c r="J77" s="25">
        <f t="shared" si="17"/>
        <v>100191.28650575815</v>
      </c>
      <c r="K77" s="25">
        <f t="shared" si="18"/>
        <v>48.516772941504314</v>
      </c>
      <c r="L77" s="25">
        <f t="shared" si="19"/>
        <v>142.76973281663959</v>
      </c>
      <c r="M77" s="25">
        <f t="shared" si="20"/>
        <v>191.2865057581439</v>
      </c>
    </row>
    <row r="78" spans="1:13" x14ac:dyDescent="0.25">
      <c r="A78" s="21">
        <v>43647</v>
      </c>
      <c r="B78" s="22">
        <v>7.2729999999999997</v>
      </c>
      <c r="C78" s="22">
        <v>4.9734999999999996</v>
      </c>
      <c r="D78" s="11">
        <f t="shared" si="11"/>
        <v>7.1754137033590761E-3</v>
      </c>
      <c r="E78" s="11">
        <f t="shared" si="12"/>
        <v>1.1425229180529309E-2</v>
      </c>
      <c r="F78" s="26">
        <f t="shared" si="13"/>
        <v>3.5936939482066199</v>
      </c>
      <c r="G78" s="26">
        <f t="shared" si="14"/>
        <v>6.5170348789912547</v>
      </c>
      <c r="H78" s="25">
        <f t="shared" si="15"/>
        <v>50360.060933388733</v>
      </c>
      <c r="I78" s="25">
        <f t="shared" si="16"/>
        <v>50574.537319503768</v>
      </c>
      <c r="J78" s="25">
        <f t="shared" si="17"/>
        <v>100934.59825289249</v>
      </c>
      <c r="K78" s="25">
        <f t="shared" si="18"/>
        <v>360.06093338873325</v>
      </c>
      <c r="L78" s="25">
        <f t="shared" si="19"/>
        <v>574.53731950376823</v>
      </c>
      <c r="M78" s="25">
        <f t="shared" si="20"/>
        <v>934.59825289250148</v>
      </c>
    </row>
    <row r="79" spans="1:13" x14ac:dyDescent="0.25">
      <c r="A79" s="21">
        <v>43648</v>
      </c>
      <c r="B79" s="22">
        <v>7.3079999999999998</v>
      </c>
      <c r="C79" s="22">
        <v>4.93</v>
      </c>
      <c r="D79" s="11">
        <f t="shared" si="11"/>
        <v>4.8007773433567293E-3</v>
      </c>
      <c r="E79" s="11">
        <f t="shared" si="12"/>
        <v>-8.7848295557328027E-3</v>
      </c>
      <c r="F79" s="26">
        <f t="shared" si="13"/>
        <v>3.5851703561116461</v>
      </c>
      <c r="G79" s="26">
        <f t="shared" si="14"/>
        <v>6.3866472303206994</v>
      </c>
      <c r="H79" s="25">
        <f t="shared" si="15"/>
        <v>50240.615976900874</v>
      </c>
      <c r="I79" s="25">
        <f t="shared" si="16"/>
        <v>49562.682215743444</v>
      </c>
      <c r="J79" s="25">
        <f t="shared" si="17"/>
        <v>99803.298192644317</v>
      </c>
      <c r="K79" s="25">
        <f t="shared" si="18"/>
        <v>240.61597690087365</v>
      </c>
      <c r="L79" s="25">
        <f t="shared" si="19"/>
        <v>-437.31778425655648</v>
      </c>
      <c r="M79" s="25">
        <f t="shared" si="20"/>
        <v>-196.70180735568283</v>
      </c>
    </row>
    <row r="80" spans="1:13" x14ac:dyDescent="0.25">
      <c r="A80" s="21">
        <v>43649</v>
      </c>
      <c r="B80" s="22">
        <v>7.32</v>
      </c>
      <c r="C80" s="22">
        <v>5.0270000000000001</v>
      </c>
      <c r="D80" s="11">
        <f t="shared" si="11"/>
        <v>1.6406894574600179E-3</v>
      </c>
      <c r="E80" s="11">
        <f t="shared" si="12"/>
        <v>1.9484396655839457E-2</v>
      </c>
      <c r="F80" s="26">
        <f t="shared" si="13"/>
        <v>3.5738587848932681</v>
      </c>
      <c r="G80" s="26">
        <f t="shared" si="14"/>
        <v>6.5697689655172411</v>
      </c>
      <c r="H80" s="25">
        <f t="shared" si="15"/>
        <v>50082.101806239749</v>
      </c>
      <c r="I80" s="25">
        <f t="shared" si="16"/>
        <v>50983.772819472622</v>
      </c>
      <c r="J80" s="25">
        <f t="shared" si="17"/>
        <v>101065.87462571237</v>
      </c>
      <c r="K80" s="25">
        <f t="shared" si="18"/>
        <v>82.101806239748839</v>
      </c>
      <c r="L80" s="25">
        <f t="shared" si="19"/>
        <v>983.77281947262236</v>
      </c>
      <c r="M80" s="25">
        <f t="shared" si="20"/>
        <v>1065.8746257123712</v>
      </c>
    </row>
    <row r="81" spans="1:13" x14ac:dyDescent="0.25">
      <c r="A81" s="21">
        <v>43650</v>
      </c>
      <c r="B81" s="22">
        <v>7.4279999999999999</v>
      </c>
      <c r="C81" s="22">
        <v>5.0869999999999997</v>
      </c>
      <c r="D81" s="11">
        <f t="shared" si="11"/>
        <v>1.4646315517239208E-2</v>
      </c>
      <c r="E81" s="11">
        <f t="shared" si="12"/>
        <v>1.1864881130189638E-2</v>
      </c>
      <c r="F81" s="26">
        <f t="shared" si="13"/>
        <v>3.62064262295082</v>
      </c>
      <c r="G81" s="26">
        <f t="shared" si="14"/>
        <v>6.5199007360254608</v>
      </c>
      <c r="H81" s="25">
        <f t="shared" si="15"/>
        <v>50737.704918032789</v>
      </c>
      <c r="I81" s="25">
        <f t="shared" si="16"/>
        <v>50596.777402029038</v>
      </c>
      <c r="J81" s="25">
        <f t="shared" si="17"/>
        <v>101334.48232006183</v>
      </c>
      <c r="K81" s="25">
        <f t="shared" si="18"/>
        <v>737.70491803278856</v>
      </c>
      <c r="L81" s="25">
        <f t="shared" si="19"/>
        <v>596.77740202903806</v>
      </c>
      <c r="M81" s="25">
        <f t="shared" si="20"/>
        <v>1334.4823200618266</v>
      </c>
    </row>
    <row r="82" spans="1:13" x14ac:dyDescent="0.25">
      <c r="A82" s="21">
        <v>43651</v>
      </c>
      <c r="B82" s="22">
        <v>7.3940000000000001</v>
      </c>
      <c r="C82" s="22">
        <v>5.0780000000000003</v>
      </c>
      <c r="D82" s="11">
        <f t="shared" si="11"/>
        <v>-4.5877829760191113E-3</v>
      </c>
      <c r="E82" s="11">
        <f t="shared" si="12"/>
        <v>-1.7707825581411286E-3</v>
      </c>
      <c r="F82" s="26">
        <f t="shared" si="13"/>
        <v>3.5516682821755521</v>
      </c>
      <c r="G82" s="26">
        <f t="shared" si="14"/>
        <v>6.431600943581679</v>
      </c>
      <c r="H82" s="25">
        <f t="shared" si="15"/>
        <v>49771.136241249333</v>
      </c>
      <c r="I82" s="25">
        <f t="shared" si="16"/>
        <v>49911.539217613528</v>
      </c>
      <c r="J82" s="25">
        <f t="shared" si="17"/>
        <v>99682.675458862854</v>
      </c>
      <c r="K82" s="25">
        <f t="shared" si="18"/>
        <v>-228.86375875066733</v>
      </c>
      <c r="L82" s="25">
        <f t="shared" si="19"/>
        <v>-88.460782386471692</v>
      </c>
      <c r="M82" s="25">
        <f t="shared" si="20"/>
        <v>-317.32454113713902</v>
      </c>
    </row>
    <row r="83" spans="1:13" x14ac:dyDescent="0.25">
      <c r="A83" s="21">
        <v>43654</v>
      </c>
      <c r="B83" s="22">
        <v>7.3860000000000001</v>
      </c>
      <c r="C83" s="22">
        <v>4.9850000000000003</v>
      </c>
      <c r="D83" s="11">
        <f t="shared" si="11"/>
        <v>-1.0825440840687632E-3</v>
      </c>
      <c r="E83" s="11">
        <f t="shared" si="12"/>
        <v>-1.8484079868684982E-2</v>
      </c>
      <c r="F83" s="26">
        <f t="shared" si="13"/>
        <v>3.5641395726264538</v>
      </c>
      <c r="G83" s="26">
        <f t="shared" si="14"/>
        <v>6.3250009846396216</v>
      </c>
      <c r="H83" s="25">
        <f t="shared" si="15"/>
        <v>49945.902082769811</v>
      </c>
      <c r="I83" s="25">
        <f t="shared" si="16"/>
        <v>49084.285151634504</v>
      </c>
      <c r="J83" s="25">
        <f t="shared" si="17"/>
        <v>99030.187234404322</v>
      </c>
      <c r="K83" s="25">
        <f t="shared" si="18"/>
        <v>-54.097917230188614</v>
      </c>
      <c r="L83" s="25">
        <f t="shared" si="19"/>
        <v>-915.71484836549644</v>
      </c>
      <c r="M83" s="25">
        <f t="shared" si="20"/>
        <v>-969.81276559568505</v>
      </c>
    </row>
    <row r="84" spans="1:13" x14ac:dyDescent="0.25">
      <c r="A84" s="21">
        <v>43655</v>
      </c>
      <c r="B84" s="22">
        <v>7.452</v>
      </c>
      <c r="C84" s="22">
        <v>4.9509999999999996</v>
      </c>
      <c r="D84" s="11">
        <f t="shared" si="11"/>
        <v>8.8961363089705772E-3</v>
      </c>
      <c r="E84" s="11">
        <f t="shared" si="12"/>
        <v>-6.8438270345157941E-3</v>
      </c>
      <c r="F84" s="26">
        <f t="shared" si="13"/>
        <v>3.5998830219333877</v>
      </c>
      <c r="G84" s="26">
        <f t="shared" si="14"/>
        <v>6.3990557673019044</v>
      </c>
      <c r="H84" s="25">
        <f t="shared" si="15"/>
        <v>50446.791226645008</v>
      </c>
      <c r="I84" s="25">
        <f t="shared" si="16"/>
        <v>49658.976930792371</v>
      </c>
      <c r="J84" s="25">
        <f t="shared" si="17"/>
        <v>100105.76815743739</v>
      </c>
      <c r="K84" s="25">
        <f t="shared" si="18"/>
        <v>446.79122664500755</v>
      </c>
      <c r="L84" s="25">
        <f t="shared" si="19"/>
        <v>-341.02306920762931</v>
      </c>
      <c r="M84" s="25">
        <f t="shared" si="20"/>
        <v>105.76815743737825</v>
      </c>
    </row>
    <row r="85" spans="1:13" x14ac:dyDescent="0.25">
      <c r="A85" s="21">
        <v>43656</v>
      </c>
      <c r="B85" s="22">
        <v>7.3959999999999999</v>
      </c>
      <c r="C85" s="22">
        <v>4.944</v>
      </c>
      <c r="D85" s="11">
        <f t="shared" si="11"/>
        <v>-7.5431392144636429E-3</v>
      </c>
      <c r="E85" s="11">
        <f t="shared" si="12"/>
        <v>-1.414856223896314E-3</v>
      </c>
      <c r="F85" s="26">
        <f t="shared" si="13"/>
        <v>3.541187332259796</v>
      </c>
      <c r="G85" s="26">
        <f t="shared" si="14"/>
        <v>6.4338905271662288</v>
      </c>
      <c r="H85" s="25">
        <f t="shared" si="15"/>
        <v>49624.261943102523</v>
      </c>
      <c r="I85" s="25">
        <f t="shared" si="16"/>
        <v>49929.307210664512</v>
      </c>
      <c r="J85" s="25">
        <f t="shared" si="17"/>
        <v>99553.569153767035</v>
      </c>
      <c r="K85" s="25">
        <f t="shared" si="18"/>
        <v>-375.73805689747678</v>
      </c>
      <c r="L85" s="25">
        <f t="shared" si="19"/>
        <v>-70.69278933548776</v>
      </c>
      <c r="M85" s="25">
        <f t="shared" si="20"/>
        <v>-446.43084623296454</v>
      </c>
    </row>
    <row r="86" spans="1:13" x14ac:dyDescent="0.25">
      <c r="A86" s="21">
        <v>43657</v>
      </c>
      <c r="B86" s="22">
        <v>7.44</v>
      </c>
      <c r="C86" s="22">
        <v>4.93</v>
      </c>
      <c r="D86" s="11">
        <f t="shared" si="11"/>
        <v>5.9315353201220998E-3</v>
      </c>
      <c r="E86" s="11">
        <f t="shared" si="12"/>
        <v>-2.8357321007909998E-3</v>
      </c>
      <c r="F86" s="26">
        <f t="shared" si="13"/>
        <v>3.589226608977826</v>
      </c>
      <c r="G86" s="26">
        <f t="shared" si="14"/>
        <v>6.4247552588996752</v>
      </c>
      <c r="H86" s="25">
        <f t="shared" si="15"/>
        <v>50297.458085451595</v>
      </c>
      <c r="I86" s="25">
        <f t="shared" si="16"/>
        <v>49858.414239482197</v>
      </c>
      <c r="J86" s="25">
        <f t="shared" si="17"/>
        <v>100155.87232493379</v>
      </c>
      <c r="K86" s="25">
        <f t="shared" si="18"/>
        <v>297.45808545159525</v>
      </c>
      <c r="L86" s="25">
        <f t="shared" si="19"/>
        <v>-141.58576051780256</v>
      </c>
      <c r="M86" s="25">
        <f t="shared" si="20"/>
        <v>155.8723249337927</v>
      </c>
    </row>
    <row r="87" spans="1:13" x14ac:dyDescent="0.25">
      <c r="A87" s="21">
        <v>43658</v>
      </c>
      <c r="B87" s="22">
        <v>7.3929999999999998</v>
      </c>
      <c r="C87" s="22">
        <v>4.8975</v>
      </c>
      <c r="D87" s="11">
        <f t="shared" si="11"/>
        <v>-6.3372422700375261E-3</v>
      </c>
      <c r="E87" s="11">
        <f t="shared" si="12"/>
        <v>-6.6141172180399768E-3</v>
      </c>
      <c r="F87" s="26">
        <f t="shared" si="13"/>
        <v>3.5454602150537635</v>
      </c>
      <c r="G87" s="26">
        <f t="shared" si="14"/>
        <v>6.4005258620689647</v>
      </c>
      <c r="H87" s="25">
        <f t="shared" si="15"/>
        <v>49684.139784946237</v>
      </c>
      <c r="I87" s="25">
        <f t="shared" si="16"/>
        <v>49670.385395537523</v>
      </c>
      <c r="J87" s="25">
        <f t="shared" si="17"/>
        <v>99354.525180483761</v>
      </c>
      <c r="K87" s="25">
        <f t="shared" si="18"/>
        <v>-315.86021505376266</v>
      </c>
      <c r="L87" s="25">
        <f t="shared" si="19"/>
        <v>-329.61460446247656</v>
      </c>
      <c r="M87" s="25">
        <f t="shared" si="20"/>
        <v>-645.47481951623922</v>
      </c>
    </row>
    <row r="88" spans="1:13" x14ac:dyDescent="0.25">
      <c r="A88" s="21">
        <v>43661</v>
      </c>
      <c r="B88" s="22">
        <v>7.38</v>
      </c>
      <c r="C88" s="22">
        <v>4.9254999999999995</v>
      </c>
      <c r="D88" s="11">
        <f t="shared" si="11"/>
        <v>-1.7599679625819008E-3</v>
      </c>
      <c r="E88" s="11">
        <f t="shared" si="12"/>
        <v>5.7009214770379363E-3</v>
      </c>
      <c r="F88" s="26">
        <f t="shared" si="13"/>
        <v>3.5617259569863382</v>
      </c>
      <c r="G88" s="26">
        <f t="shared" si="14"/>
        <v>6.4798359367023979</v>
      </c>
      <c r="H88" s="25">
        <f t="shared" si="15"/>
        <v>49912.07899364263</v>
      </c>
      <c r="I88" s="25">
        <f t="shared" si="16"/>
        <v>50285.860132720773</v>
      </c>
      <c r="J88" s="25">
        <f t="shared" si="17"/>
        <v>100197.9391263634</v>
      </c>
      <c r="K88" s="25">
        <f t="shared" si="18"/>
        <v>-87.921006357370061</v>
      </c>
      <c r="L88" s="25">
        <f t="shared" si="19"/>
        <v>285.86013272077253</v>
      </c>
      <c r="M88" s="25">
        <f t="shared" si="20"/>
        <v>197.93912636340247</v>
      </c>
    </row>
    <row r="89" spans="1:13" x14ac:dyDescent="0.25">
      <c r="A89" s="21">
        <v>43662</v>
      </c>
      <c r="B89" s="22">
        <v>7.4189999999999996</v>
      </c>
      <c r="C89" s="22">
        <v>4.9710000000000001</v>
      </c>
      <c r="D89" s="11">
        <f t="shared" si="11"/>
        <v>5.2706385950075738E-3</v>
      </c>
      <c r="E89" s="11">
        <f t="shared" si="12"/>
        <v>9.1952347989389446E-3</v>
      </c>
      <c r="F89" s="26">
        <f t="shared" si="13"/>
        <v>3.5868552845528452</v>
      </c>
      <c r="G89" s="26">
        <f t="shared" si="14"/>
        <v>6.502518119987819</v>
      </c>
      <c r="H89" s="25">
        <f t="shared" si="15"/>
        <v>50264.227642276419</v>
      </c>
      <c r="I89" s="25">
        <f t="shared" si="16"/>
        <v>50461.882042432248</v>
      </c>
      <c r="J89" s="25">
        <f t="shared" si="17"/>
        <v>100726.10968470867</v>
      </c>
      <c r="K89" s="25">
        <f t="shared" si="18"/>
        <v>264.22764227641892</v>
      </c>
      <c r="L89" s="25">
        <f t="shared" si="19"/>
        <v>461.88204243224754</v>
      </c>
      <c r="M89" s="25">
        <f t="shared" si="20"/>
        <v>726.10968470866646</v>
      </c>
    </row>
    <row r="90" spans="1:13" x14ac:dyDescent="0.25">
      <c r="A90" s="21">
        <v>43663</v>
      </c>
      <c r="B90" s="22">
        <v>7.3120000000000003</v>
      </c>
      <c r="C90" s="22">
        <v>4.9050000000000002</v>
      </c>
      <c r="D90" s="11">
        <f t="shared" si="11"/>
        <v>-1.4527443055539858E-2</v>
      </c>
      <c r="E90" s="11">
        <f t="shared" si="12"/>
        <v>-1.3365934095209111E-2</v>
      </c>
      <c r="F90" s="26">
        <f t="shared" si="13"/>
        <v>3.5165407736891767</v>
      </c>
      <c r="G90" s="26">
        <f t="shared" si="14"/>
        <v>6.3574562462281232</v>
      </c>
      <c r="H90" s="25">
        <f t="shared" si="15"/>
        <v>49278.878555061332</v>
      </c>
      <c r="I90" s="25">
        <f t="shared" si="16"/>
        <v>49336.149668074839</v>
      </c>
      <c r="J90" s="25">
        <f t="shared" si="17"/>
        <v>98615.028223136178</v>
      </c>
      <c r="K90" s="25">
        <f t="shared" si="18"/>
        <v>-721.12144493866799</v>
      </c>
      <c r="L90" s="25">
        <f t="shared" si="19"/>
        <v>-663.8503319251613</v>
      </c>
      <c r="M90" s="25">
        <f t="shared" si="20"/>
        <v>-1384.9717768638293</v>
      </c>
    </row>
    <row r="91" spans="1:13" x14ac:dyDescent="0.25">
      <c r="A91" s="21">
        <v>43664</v>
      </c>
      <c r="B91" s="22">
        <v>7.2839999999999998</v>
      </c>
      <c r="C91" s="22">
        <v>4.8555000000000001</v>
      </c>
      <c r="D91" s="11">
        <f t="shared" si="11"/>
        <v>-3.8366722864874177E-3</v>
      </c>
      <c r="E91" s="11">
        <f t="shared" si="12"/>
        <v>-1.0143009965054753E-2</v>
      </c>
      <c r="F91" s="26">
        <f t="shared" si="13"/>
        <v>3.5543369803063456</v>
      </c>
      <c r="G91" s="26">
        <f t="shared" si="14"/>
        <v>6.3779788990825681</v>
      </c>
      <c r="H91" s="25">
        <f t="shared" si="15"/>
        <v>49808.533916849017</v>
      </c>
      <c r="I91" s="25">
        <f t="shared" si="16"/>
        <v>49495.412844036699</v>
      </c>
      <c r="J91" s="25">
        <f t="shared" si="17"/>
        <v>99303.946760885708</v>
      </c>
      <c r="K91" s="25">
        <f t="shared" si="18"/>
        <v>-191.46608315098274</v>
      </c>
      <c r="L91" s="25">
        <f t="shared" si="19"/>
        <v>-504.58715596330148</v>
      </c>
      <c r="M91" s="25">
        <f t="shared" si="20"/>
        <v>-696.05323911428422</v>
      </c>
    </row>
    <row r="92" spans="1:13" x14ac:dyDescent="0.25">
      <c r="A92" s="21">
        <v>43665</v>
      </c>
      <c r="B92" s="22">
        <v>7.2439999999999998</v>
      </c>
      <c r="C92" s="22">
        <v>4.78</v>
      </c>
      <c r="D92" s="11">
        <f t="shared" si="11"/>
        <v>-5.5066218441945517E-3</v>
      </c>
      <c r="E92" s="11">
        <f t="shared" si="12"/>
        <v>-1.5671536548907069E-2</v>
      </c>
      <c r="F92" s="26">
        <f t="shared" si="13"/>
        <v>3.5484063701263042</v>
      </c>
      <c r="G92" s="26">
        <f t="shared" si="14"/>
        <v>6.3428153640201828</v>
      </c>
      <c r="H92" s="25">
        <f t="shared" si="15"/>
        <v>49725.425590334984</v>
      </c>
      <c r="I92" s="25">
        <f t="shared" si="16"/>
        <v>49222.531150241994</v>
      </c>
      <c r="J92" s="25">
        <f t="shared" si="17"/>
        <v>98947.956740576978</v>
      </c>
      <c r="K92" s="25">
        <f t="shared" si="18"/>
        <v>-274.57440966501599</v>
      </c>
      <c r="L92" s="25">
        <f t="shared" si="19"/>
        <v>-777.4688497580064</v>
      </c>
      <c r="M92" s="25">
        <f t="shared" si="20"/>
        <v>-1052.0432594230224</v>
      </c>
    </row>
    <row r="93" spans="1:13" x14ac:dyDescent="0.25">
      <c r="A93" s="21">
        <v>43668</v>
      </c>
      <c r="B93" s="22">
        <v>7.218</v>
      </c>
      <c r="C93" s="22">
        <v>4.7445000000000004</v>
      </c>
      <c r="D93" s="11">
        <f t="shared" si="11"/>
        <v>-3.5956338005700421E-3</v>
      </c>
      <c r="E93" s="11">
        <f t="shared" si="12"/>
        <v>-7.4544940716884025E-3</v>
      </c>
      <c r="F93" s="26">
        <f t="shared" si="13"/>
        <v>3.5551938155715077</v>
      </c>
      <c r="G93" s="26">
        <f t="shared" si="14"/>
        <v>6.3951492677824264</v>
      </c>
      <c r="H93" s="25">
        <f t="shared" si="15"/>
        <v>49820.541137493099</v>
      </c>
      <c r="I93" s="25">
        <f t="shared" si="16"/>
        <v>49628.661087866109</v>
      </c>
      <c r="J93" s="25">
        <f t="shared" si="17"/>
        <v>99449.202225359215</v>
      </c>
      <c r="K93" s="25">
        <f t="shared" si="18"/>
        <v>-179.45886250690091</v>
      </c>
      <c r="L93" s="25">
        <f t="shared" si="19"/>
        <v>-371.33891213389143</v>
      </c>
      <c r="M93" s="25">
        <f t="shared" si="20"/>
        <v>-550.79777464079234</v>
      </c>
    </row>
    <row r="94" spans="1:13" x14ac:dyDescent="0.25">
      <c r="A94" s="21">
        <v>43669</v>
      </c>
      <c r="B94" s="22">
        <v>7.2729999999999997</v>
      </c>
      <c r="C94" s="22">
        <v>4.8795000000000002</v>
      </c>
      <c r="D94" s="11">
        <f t="shared" si="11"/>
        <v>7.5909549518067103E-3</v>
      </c>
      <c r="E94" s="11">
        <f t="shared" si="12"/>
        <v>2.8056703167702601E-2</v>
      </c>
      <c r="F94" s="26">
        <f t="shared" si="13"/>
        <v>3.5951875865890823</v>
      </c>
      <c r="G94" s="26">
        <f t="shared" si="14"/>
        <v>6.6263291179260193</v>
      </c>
      <c r="H94" s="25">
        <f t="shared" si="15"/>
        <v>50380.991964533103</v>
      </c>
      <c r="I94" s="25">
        <f t="shared" si="16"/>
        <v>51422.699968384448</v>
      </c>
      <c r="J94" s="25">
        <f t="shared" si="17"/>
        <v>101803.69193291754</v>
      </c>
      <c r="K94" s="25">
        <f t="shared" si="18"/>
        <v>380.99196453310287</v>
      </c>
      <c r="L94" s="25">
        <f t="shared" si="19"/>
        <v>1422.6999683844479</v>
      </c>
      <c r="M94" s="25">
        <f t="shared" si="20"/>
        <v>1803.6919329175507</v>
      </c>
    </row>
    <row r="95" spans="1:13" x14ac:dyDescent="0.25">
      <c r="A95" s="21">
        <v>43670</v>
      </c>
      <c r="B95" s="22">
        <v>7.282</v>
      </c>
      <c r="C95" s="22">
        <v>4.8780000000000001</v>
      </c>
      <c r="D95" s="11">
        <f t="shared" si="11"/>
        <v>1.2366885808380993E-3</v>
      </c>
      <c r="E95" s="11">
        <f t="shared" si="12"/>
        <v>-3.0745580565023358E-4</v>
      </c>
      <c r="F95" s="26">
        <f t="shared" si="13"/>
        <v>3.5724152344287092</v>
      </c>
      <c r="G95" s="26">
        <f t="shared" si="14"/>
        <v>6.441019366738395</v>
      </c>
      <c r="H95" s="25">
        <f t="shared" si="15"/>
        <v>50061.872679774511</v>
      </c>
      <c r="I95" s="25">
        <f t="shared" si="16"/>
        <v>49984.629572702121</v>
      </c>
      <c r="J95" s="25">
        <f t="shared" si="17"/>
        <v>100046.50225247664</v>
      </c>
      <c r="K95" s="25">
        <f t="shared" si="18"/>
        <v>61.872679774511198</v>
      </c>
      <c r="L95" s="25">
        <f t="shared" si="19"/>
        <v>-15.37042729787936</v>
      </c>
      <c r="M95" s="25">
        <f t="shared" si="20"/>
        <v>46.502252476631838</v>
      </c>
    </row>
    <row r="96" spans="1:13" x14ac:dyDescent="0.25">
      <c r="A96" s="21">
        <v>43671</v>
      </c>
      <c r="B96" s="22">
        <v>7.069</v>
      </c>
      <c r="C96" s="22">
        <v>4.8940000000000001</v>
      </c>
      <c r="D96" s="11">
        <f t="shared" si="11"/>
        <v>-2.968652256442476E-2</v>
      </c>
      <c r="E96" s="11">
        <f t="shared" si="12"/>
        <v>3.2746652267513355E-3</v>
      </c>
      <c r="F96" s="26">
        <f t="shared" si="13"/>
        <v>3.4636352650370776</v>
      </c>
      <c r="G96" s="26">
        <f t="shared" si="14"/>
        <v>6.4641332513325125</v>
      </c>
      <c r="H96" s="25">
        <f t="shared" si="15"/>
        <v>48537.489700631697</v>
      </c>
      <c r="I96" s="25">
        <f t="shared" si="16"/>
        <v>50164.001640016395</v>
      </c>
      <c r="J96" s="25">
        <f t="shared" si="17"/>
        <v>98701.491340648092</v>
      </c>
      <c r="K96" s="25">
        <f t="shared" si="18"/>
        <v>-1462.5102993683031</v>
      </c>
      <c r="L96" s="25">
        <f t="shared" si="19"/>
        <v>164.00164001639496</v>
      </c>
      <c r="M96" s="25">
        <f t="shared" si="20"/>
        <v>-1298.5086593519081</v>
      </c>
    </row>
    <row r="97" spans="1:13" x14ac:dyDescent="0.25">
      <c r="A97" s="21">
        <v>43672</v>
      </c>
      <c r="B97" s="22">
        <v>7.0579999999999998</v>
      </c>
      <c r="C97" s="22">
        <v>4.8330000000000002</v>
      </c>
      <c r="D97" s="11">
        <f t="shared" si="11"/>
        <v>-1.5573019357387299E-3</v>
      </c>
      <c r="E97" s="11">
        <f t="shared" si="12"/>
        <v>-1.2542572157532886E-2</v>
      </c>
      <c r="F97" s="26">
        <f t="shared" si="13"/>
        <v>3.562447870985995</v>
      </c>
      <c r="G97" s="26">
        <f t="shared" si="14"/>
        <v>6.3626928892521448</v>
      </c>
      <c r="H97" s="25">
        <f t="shared" si="15"/>
        <v>49922.195501485359</v>
      </c>
      <c r="I97" s="25">
        <f t="shared" si="16"/>
        <v>49376.787903555371</v>
      </c>
      <c r="J97" s="25">
        <f t="shared" si="17"/>
        <v>99298.983405040723</v>
      </c>
      <c r="K97" s="25">
        <f t="shared" si="18"/>
        <v>-77.804498514640727</v>
      </c>
      <c r="L97" s="25">
        <f t="shared" si="19"/>
        <v>-623.21209644462942</v>
      </c>
      <c r="M97" s="25">
        <f t="shared" si="20"/>
        <v>-701.01659495927015</v>
      </c>
    </row>
    <row r="98" spans="1:13" x14ac:dyDescent="0.25">
      <c r="A98" s="21">
        <v>43675</v>
      </c>
      <c r="B98" s="22">
        <v>7.1020000000000003</v>
      </c>
      <c r="C98" s="22">
        <v>4.8019999999999996</v>
      </c>
      <c r="D98" s="11">
        <f t="shared" si="11"/>
        <v>6.2147092678178795E-3</v>
      </c>
      <c r="E98" s="11">
        <f t="shared" si="12"/>
        <v>-6.4348950638856645E-3</v>
      </c>
      <c r="F98" s="26">
        <f t="shared" si="13"/>
        <v>3.5902431283649761</v>
      </c>
      <c r="G98" s="26">
        <f t="shared" si="14"/>
        <v>6.4016730809021301</v>
      </c>
      <c r="H98" s="25">
        <f t="shared" si="15"/>
        <v>50311.703032020407</v>
      </c>
      <c r="I98" s="25">
        <f t="shared" si="16"/>
        <v>49679.288226774253</v>
      </c>
      <c r="J98" s="25">
        <f t="shared" si="17"/>
        <v>99990.99125879466</v>
      </c>
      <c r="K98" s="25">
        <f t="shared" si="18"/>
        <v>311.70303202040668</v>
      </c>
      <c r="L98" s="25">
        <f t="shared" si="19"/>
        <v>-320.71177322574658</v>
      </c>
      <c r="M98" s="25">
        <f t="shared" si="20"/>
        <v>-9.0087412053399021</v>
      </c>
    </row>
    <row r="99" spans="1:13" x14ac:dyDescent="0.25">
      <c r="A99" s="21">
        <v>43676</v>
      </c>
      <c r="B99" s="22">
        <v>6.9640000000000004</v>
      </c>
      <c r="C99" s="22">
        <v>4.6565000000000003</v>
      </c>
      <c r="D99" s="11">
        <f t="shared" si="11"/>
        <v>-1.9622412614953531E-2</v>
      </c>
      <c r="E99" s="11">
        <f t="shared" si="12"/>
        <v>-3.0768404819485819E-2</v>
      </c>
      <c r="F99" s="26">
        <f t="shared" si="13"/>
        <v>3.4986696705153477</v>
      </c>
      <c r="G99" s="26">
        <f t="shared" si="14"/>
        <v>6.2477779050395679</v>
      </c>
      <c r="H99" s="25">
        <f t="shared" si="15"/>
        <v>49028.44269219938</v>
      </c>
      <c r="I99" s="25">
        <f t="shared" si="16"/>
        <v>48485.00624739693</v>
      </c>
      <c r="J99" s="25">
        <f t="shared" si="17"/>
        <v>97513.448939596303</v>
      </c>
      <c r="K99" s="25">
        <f t="shared" si="18"/>
        <v>-971.55730780062004</v>
      </c>
      <c r="L99" s="25">
        <f t="shared" si="19"/>
        <v>-1514.9937526030699</v>
      </c>
      <c r="M99" s="25">
        <f t="shared" si="20"/>
        <v>-2486.5510604036899</v>
      </c>
    </row>
    <row r="100" spans="1:13" x14ac:dyDescent="0.25">
      <c r="A100" s="21">
        <v>43677</v>
      </c>
      <c r="B100" s="22">
        <v>6.9210000000000003</v>
      </c>
      <c r="C100" s="22">
        <v>4.5994999999999999</v>
      </c>
      <c r="D100" s="11">
        <f t="shared" si="11"/>
        <v>-6.1937540462163711E-3</v>
      </c>
      <c r="E100" s="11">
        <f t="shared" si="12"/>
        <v>-1.2316491044500605E-2</v>
      </c>
      <c r="F100" s="26">
        <f t="shared" si="13"/>
        <v>3.545968983342906</v>
      </c>
      <c r="G100" s="26">
        <f t="shared" si="14"/>
        <v>6.3641315365617945</v>
      </c>
      <c r="H100" s="25">
        <f t="shared" si="15"/>
        <v>49691.269385410676</v>
      </c>
      <c r="I100" s="25">
        <f t="shared" si="16"/>
        <v>49387.952324707396</v>
      </c>
      <c r="J100" s="25">
        <f t="shared" si="17"/>
        <v>99079.221710118072</v>
      </c>
      <c r="K100" s="25">
        <f t="shared" si="18"/>
        <v>-308.73061458932352</v>
      </c>
      <c r="L100" s="25">
        <f t="shared" si="19"/>
        <v>-612.04767529260425</v>
      </c>
      <c r="M100" s="25">
        <f t="shared" si="20"/>
        <v>-920.77828988192778</v>
      </c>
    </row>
    <row r="101" spans="1:13" x14ac:dyDescent="0.25">
      <c r="A101" s="21">
        <v>43678</v>
      </c>
      <c r="B101" s="22">
        <v>6.8760000000000003</v>
      </c>
      <c r="C101" s="22">
        <v>4.6355000000000004</v>
      </c>
      <c r="D101" s="11">
        <f t="shared" si="11"/>
        <v>-6.5231803391234836E-3</v>
      </c>
      <c r="E101" s="11">
        <f t="shared" si="12"/>
        <v>7.7964661298252419E-3</v>
      </c>
      <c r="F101" s="26">
        <f t="shared" si="13"/>
        <v>3.5448010403120938</v>
      </c>
      <c r="G101" s="26">
        <f t="shared" si="14"/>
        <v>6.4934289596695294</v>
      </c>
      <c r="H101" s="25">
        <f t="shared" si="15"/>
        <v>49674.902470741225</v>
      </c>
      <c r="I101" s="25">
        <f t="shared" si="16"/>
        <v>50391.346885531042</v>
      </c>
      <c r="J101" s="25">
        <f t="shared" si="17"/>
        <v>100066.24935627227</v>
      </c>
      <c r="K101" s="25">
        <f t="shared" si="18"/>
        <v>-325.09752925877547</v>
      </c>
      <c r="L101" s="25">
        <f t="shared" si="19"/>
        <v>391.34688553104206</v>
      </c>
      <c r="M101" s="25">
        <f t="shared" si="20"/>
        <v>66.249356272266596</v>
      </c>
    </row>
    <row r="102" spans="1:13" x14ac:dyDescent="0.25">
      <c r="A102" s="21">
        <v>43679</v>
      </c>
      <c r="B102" s="22">
        <v>6.7750000000000004</v>
      </c>
      <c r="C102" s="22">
        <v>4.5220000000000002</v>
      </c>
      <c r="D102" s="11">
        <f t="shared" si="11"/>
        <v>-1.4797720754838251E-2</v>
      </c>
      <c r="E102" s="11">
        <f t="shared" si="12"/>
        <v>-2.4789694209122016E-2</v>
      </c>
      <c r="F102" s="26">
        <f t="shared" si="13"/>
        <v>3.5155904595695171</v>
      </c>
      <c r="G102" s="26">
        <f t="shared" si="14"/>
        <v>6.2852434473088117</v>
      </c>
      <c r="H102" s="25">
        <f t="shared" si="15"/>
        <v>49265.561372891214</v>
      </c>
      <c r="I102" s="25">
        <f t="shared" si="16"/>
        <v>48775.752346025241</v>
      </c>
      <c r="J102" s="25">
        <f t="shared" si="17"/>
        <v>98041.313718916455</v>
      </c>
      <c r="K102" s="25">
        <f t="shared" si="18"/>
        <v>-734.43862710878602</v>
      </c>
      <c r="L102" s="25">
        <f t="shared" si="19"/>
        <v>-1224.2476539747586</v>
      </c>
      <c r="M102" s="25">
        <f t="shared" si="20"/>
        <v>-1958.6862810835446</v>
      </c>
    </row>
    <row r="103" spans="1:13" x14ac:dyDescent="0.25">
      <c r="A103" s="21">
        <v>43682</v>
      </c>
      <c r="B103" s="22">
        <v>6.6550000000000002</v>
      </c>
      <c r="C103" s="22">
        <v>4.46</v>
      </c>
      <c r="D103" s="11">
        <f t="shared" si="11"/>
        <v>-1.7870914918689626E-2</v>
      </c>
      <c r="E103" s="11">
        <f t="shared" si="12"/>
        <v>-1.3805607823805419E-2</v>
      </c>
      <c r="F103" s="26">
        <f t="shared" si="13"/>
        <v>3.5048029520295203</v>
      </c>
      <c r="G103" s="26">
        <f t="shared" si="14"/>
        <v>6.354661654135338</v>
      </c>
      <c r="H103" s="25">
        <f t="shared" si="15"/>
        <v>49114.391143911438</v>
      </c>
      <c r="I103" s="25">
        <f t="shared" si="16"/>
        <v>49314.462627156128</v>
      </c>
      <c r="J103" s="25">
        <f t="shared" si="17"/>
        <v>98428.853771067574</v>
      </c>
      <c r="K103" s="25">
        <f t="shared" si="18"/>
        <v>-885.60885608856188</v>
      </c>
      <c r="L103" s="25">
        <f t="shared" si="19"/>
        <v>-685.53737284387171</v>
      </c>
      <c r="M103" s="25">
        <f t="shared" si="20"/>
        <v>-1571.1462289324336</v>
      </c>
    </row>
    <row r="104" spans="1:13" x14ac:dyDescent="0.25">
      <c r="A104" s="21">
        <v>43683</v>
      </c>
      <c r="B104" s="22">
        <v>6.5270000000000001</v>
      </c>
      <c r="C104" s="22">
        <v>4.4139999999999997</v>
      </c>
      <c r="D104" s="11">
        <f t="shared" si="11"/>
        <v>-1.9421032193994568E-2</v>
      </c>
      <c r="E104" s="11">
        <f t="shared" si="12"/>
        <v>-1.0367458197428096E-2</v>
      </c>
      <c r="F104" s="26">
        <f t="shared" si="13"/>
        <v>3.4993743050338093</v>
      </c>
      <c r="G104" s="26">
        <f t="shared" si="14"/>
        <v>6.3765475336322863</v>
      </c>
      <c r="H104" s="25">
        <f t="shared" si="15"/>
        <v>49038.317054845982</v>
      </c>
      <c r="I104" s="25">
        <f t="shared" si="16"/>
        <v>49484.304932735424</v>
      </c>
      <c r="J104" s="25">
        <f t="shared" si="17"/>
        <v>98522.621987581399</v>
      </c>
      <c r="K104" s="25">
        <f t="shared" si="18"/>
        <v>-961.68294515401794</v>
      </c>
      <c r="L104" s="25">
        <f t="shared" si="19"/>
        <v>-515.69506726457621</v>
      </c>
      <c r="M104" s="25">
        <f t="shared" si="20"/>
        <v>-1477.3780124185942</v>
      </c>
    </row>
    <row r="105" spans="1:13" x14ac:dyDescent="0.25">
      <c r="A105" s="21">
        <v>43684</v>
      </c>
      <c r="B105" s="22">
        <v>6.5049999999999999</v>
      </c>
      <c r="C105" s="22">
        <v>4.407</v>
      </c>
      <c r="D105" s="11">
        <f t="shared" si="11"/>
        <v>-3.3763076886117712E-3</v>
      </c>
      <c r="E105" s="11">
        <f t="shared" si="12"/>
        <v>-1.5871219746946437E-3</v>
      </c>
      <c r="F105" s="26">
        <f t="shared" si="13"/>
        <v>3.5559736479240081</v>
      </c>
      <c r="G105" s="26">
        <f t="shared" si="14"/>
        <v>6.432782283642954</v>
      </c>
      <c r="H105" s="25">
        <f t="shared" si="15"/>
        <v>49831.469281446305</v>
      </c>
      <c r="I105" s="25">
        <f t="shared" si="16"/>
        <v>49920.706841866791</v>
      </c>
      <c r="J105" s="25">
        <f t="shared" si="17"/>
        <v>99752.176123313096</v>
      </c>
      <c r="K105" s="25">
        <f t="shared" si="18"/>
        <v>-168.5307185536949</v>
      </c>
      <c r="L105" s="25">
        <f t="shared" si="19"/>
        <v>-79.293158133208635</v>
      </c>
      <c r="M105" s="25">
        <f t="shared" si="20"/>
        <v>-247.82387668690353</v>
      </c>
    </row>
    <row r="106" spans="1:13" x14ac:dyDescent="0.25">
      <c r="A106" s="21">
        <v>43685</v>
      </c>
      <c r="B106" s="22">
        <v>6.5259999999999998</v>
      </c>
      <c r="C106" s="22">
        <v>4.5175000000000001</v>
      </c>
      <c r="D106" s="11">
        <f t="shared" si="11"/>
        <v>3.2230862066602926E-3</v>
      </c>
      <c r="E106" s="11">
        <f t="shared" si="12"/>
        <v>2.4764557624396638E-2</v>
      </c>
      <c r="F106" s="26">
        <f t="shared" si="13"/>
        <v>3.5795185242121446</v>
      </c>
      <c r="G106" s="26">
        <f t="shared" si="14"/>
        <v>6.6045501474926258</v>
      </c>
      <c r="H106" s="25">
        <f t="shared" si="15"/>
        <v>50161.414296694849</v>
      </c>
      <c r="I106" s="25">
        <f t="shared" si="16"/>
        <v>51253.687315634226</v>
      </c>
      <c r="J106" s="25">
        <f t="shared" si="17"/>
        <v>101415.10161232908</v>
      </c>
      <c r="K106" s="25">
        <f t="shared" si="18"/>
        <v>161.41429669484933</v>
      </c>
      <c r="L106" s="25">
        <f t="shared" si="19"/>
        <v>1253.6873156342263</v>
      </c>
      <c r="M106" s="25">
        <f t="shared" si="20"/>
        <v>1415.1016123290756</v>
      </c>
    </row>
    <row r="107" spans="1:13" x14ac:dyDescent="0.25">
      <c r="A107" s="21">
        <v>43686</v>
      </c>
      <c r="B107" s="22">
        <v>6.3449999999999998</v>
      </c>
      <c r="C107" s="22">
        <v>4.4359999999999999</v>
      </c>
      <c r="D107" s="11">
        <f t="shared" si="11"/>
        <v>-2.8127097004777897E-2</v>
      </c>
      <c r="E107" s="11">
        <f t="shared" si="12"/>
        <v>-1.8205673996125944E-2</v>
      </c>
      <c r="F107" s="26">
        <f t="shared" si="13"/>
        <v>3.4690407600367759</v>
      </c>
      <c r="G107" s="26">
        <f t="shared" si="14"/>
        <v>6.3267621472053124</v>
      </c>
      <c r="H107" s="25">
        <f t="shared" si="15"/>
        <v>48613.239350291144</v>
      </c>
      <c r="I107" s="25">
        <f t="shared" si="16"/>
        <v>49097.952407304925</v>
      </c>
      <c r="J107" s="25">
        <f t="shared" si="17"/>
        <v>97711.191757596069</v>
      </c>
      <c r="K107" s="25">
        <f t="shared" si="18"/>
        <v>-1386.7606497088564</v>
      </c>
      <c r="L107" s="25">
        <f t="shared" si="19"/>
        <v>-902.04759269507485</v>
      </c>
      <c r="M107" s="25">
        <f t="shared" si="20"/>
        <v>-2288.8082424039312</v>
      </c>
    </row>
    <row r="108" spans="1:13" x14ac:dyDescent="0.25">
      <c r="A108" s="21">
        <v>43689</v>
      </c>
      <c r="B108" s="22">
        <v>6.2539999999999996</v>
      </c>
      <c r="C108" s="22">
        <v>4.2759999999999998</v>
      </c>
      <c r="D108" s="11">
        <f t="shared" si="11"/>
        <v>-1.4445842130701462E-2</v>
      </c>
      <c r="E108" s="11">
        <f t="shared" si="12"/>
        <v>-3.6735076325321851E-2</v>
      </c>
      <c r="F108" s="26">
        <f t="shared" si="13"/>
        <v>3.5168277383766746</v>
      </c>
      <c r="G108" s="26">
        <f t="shared" si="14"/>
        <v>6.2106104598737595</v>
      </c>
      <c r="H108" s="25">
        <f t="shared" si="15"/>
        <v>49282.899921197793</v>
      </c>
      <c r="I108" s="25">
        <f t="shared" si="16"/>
        <v>48196.573489630297</v>
      </c>
      <c r="J108" s="25">
        <f t="shared" si="17"/>
        <v>97479.473410828097</v>
      </c>
      <c r="K108" s="25">
        <f t="shared" si="18"/>
        <v>-717.10007880220655</v>
      </c>
      <c r="L108" s="25">
        <f t="shared" si="19"/>
        <v>-1803.4265103697035</v>
      </c>
      <c r="M108" s="25">
        <f t="shared" si="20"/>
        <v>-2520.52658917191</v>
      </c>
    </row>
    <row r="109" spans="1:13" x14ac:dyDescent="0.25">
      <c r="A109" s="21">
        <v>43690</v>
      </c>
      <c r="B109" s="22">
        <v>6.25</v>
      </c>
      <c r="C109" s="22">
        <v>4.3529999999999998</v>
      </c>
      <c r="D109" s="11">
        <f t="shared" si="11"/>
        <v>-6.3979528733935139E-4</v>
      </c>
      <c r="E109" s="11">
        <f t="shared" si="12"/>
        <v>1.784726940736164E-2</v>
      </c>
      <c r="F109" s="26">
        <f t="shared" si="13"/>
        <v>3.5657179405180686</v>
      </c>
      <c r="G109" s="26">
        <f t="shared" si="14"/>
        <v>6.5590222170252561</v>
      </c>
      <c r="H109" s="25">
        <f t="shared" si="15"/>
        <v>49968.020466901187</v>
      </c>
      <c r="I109" s="25">
        <f t="shared" si="16"/>
        <v>50900.374181478015</v>
      </c>
      <c r="J109" s="25">
        <f t="shared" si="17"/>
        <v>100868.39464837921</v>
      </c>
      <c r="K109" s="25">
        <f t="shared" si="18"/>
        <v>-31.979533098812681</v>
      </c>
      <c r="L109" s="25">
        <f t="shared" si="19"/>
        <v>900.37418147801509</v>
      </c>
      <c r="M109" s="25">
        <f t="shared" si="20"/>
        <v>868.39464837920241</v>
      </c>
    </row>
    <row r="110" spans="1:13" x14ac:dyDescent="0.25">
      <c r="A110" s="21">
        <v>43691</v>
      </c>
      <c r="B110" s="22">
        <v>5.9870000000000001</v>
      </c>
      <c r="C110" s="22">
        <v>4.2435</v>
      </c>
      <c r="D110" s="11">
        <f t="shared" si="11"/>
        <v>-4.2991011805095146E-2</v>
      </c>
      <c r="E110" s="11">
        <f t="shared" si="12"/>
        <v>-2.5476862142565875E-2</v>
      </c>
      <c r="F110" s="26">
        <f t="shared" si="13"/>
        <v>3.41785856</v>
      </c>
      <c r="G110" s="26">
        <f t="shared" si="14"/>
        <v>6.2809259131633359</v>
      </c>
      <c r="H110" s="25">
        <f t="shared" si="15"/>
        <v>47896</v>
      </c>
      <c r="I110" s="25">
        <f t="shared" si="16"/>
        <v>48742.246726395599</v>
      </c>
      <c r="J110" s="25">
        <f t="shared" si="17"/>
        <v>96638.246726395591</v>
      </c>
      <c r="K110" s="25">
        <f t="shared" si="18"/>
        <v>-2104</v>
      </c>
      <c r="L110" s="25">
        <f t="shared" si="19"/>
        <v>-1257.7532736044013</v>
      </c>
      <c r="M110" s="25">
        <f t="shared" si="20"/>
        <v>-3361.7532736044013</v>
      </c>
    </row>
    <row r="111" spans="1:13" x14ac:dyDescent="0.25">
      <c r="A111" s="21">
        <v>43692</v>
      </c>
      <c r="B111" s="22">
        <v>5.9450000000000003</v>
      </c>
      <c r="C111" s="22">
        <v>4.234</v>
      </c>
      <c r="D111" s="11">
        <f t="shared" si="11"/>
        <v>-7.0399218004698278E-3</v>
      </c>
      <c r="E111" s="11">
        <f t="shared" si="12"/>
        <v>-2.2412277149210661E-3</v>
      </c>
      <c r="F111" s="26">
        <f t="shared" si="13"/>
        <v>3.5429697678302992</v>
      </c>
      <c r="G111" s="26">
        <f t="shared" si="14"/>
        <v>6.4285759396724398</v>
      </c>
      <c r="H111" s="25">
        <f t="shared" si="15"/>
        <v>49649.240020043428</v>
      </c>
      <c r="I111" s="25">
        <f t="shared" si="16"/>
        <v>49888.064098032286</v>
      </c>
      <c r="J111" s="25">
        <f t="shared" si="17"/>
        <v>99537.304118075714</v>
      </c>
      <c r="K111" s="25">
        <f t="shared" si="18"/>
        <v>-350.75997995657235</v>
      </c>
      <c r="L111" s="25">
        <f t="shared" si="19"/>
        <v>-111.93590196771402</v>
      </c>
      <c r="M111" s="25">
        <f t="shared" si="20"/>
        <v>-462.69588192428637</v>
      </c>
    </row>
    <row r="112" spans="1:13" x14ac:dyDescent="0.25">
      <c r="A112" s="21">
        <v>43693</v>
      </c>
      <c r="B112" s="22">
        <v>6.0060000000000002</v>
      </c>
      <c r="C112" s="22">
        <v>4.3654999999999999</v>
      </c>
      <c r="D112" s="11">
        <f t="shared" si="11"/>
        <v>1.0208439418393337E-2</v>
      </c>
      <c r="E112" s="11">
        <f t="shared" si="12"/>
        <v>3.0585557556051822E-2</v>
      </c>
      <c r="F112" s="26">
        <f t="shared" si="13"/>
        <v>3.6046102607232968</v>
      </c>
      <c r="G112" s="26">
        <f t="shared" si="14"/>
        <v>6.6431073452999518</v>
      </c>
      <c r="H112" s="25">
        <f t="shared" si="15"/>
        <v>50513.036164844409</v>
      </c>
      <c r="I112" s="25">
        <f t="shared" si="16"/>
        <v>51552.905054322153</v>
      </c>
      <c r="J112" s="25">
        <f t="shared" si="17"/>
        <v>102065.94121916656</v>
      </c>
      <c r="K112" s="25">
        <f t="shared" si="18"/>
        <v>513.03616484440863</v>
      </c>
      <c r="L112" s="25">
        <f t="shared" si="19"/>
        <v>1552.9050543221529</v>
      </c>
      <c r="M112" s="25">
        <f t="shared" si="20"/>
        <v>2065.9412191665615</v>
      </c>
    </row>
    <row r="113" spans="1:13" x14ac:dyDescent="0.25">
      <c r="A113" s="21">
        <v>43696</v>
      </c>
      <c r="B113" s="22">
        <v>6.11</v>
      </c>
      <c r="C113" s="22">
        <v>4.2685000000000004</v>
      </c>
      <c r="D113" s="11">
        <f t="shared" si="11"/>
        <v>1.7167803622365498E-2</v>
      </c>
      <c r="E113" s="11">
        <f t="shared" si="12"/>
        <v>-2.2470252800501113E-2</v>
      </c>
      <c r="F113" s="26">
        <f t="shared" si="13"/>
        <v>3.62978354978355</v>
      </c>
      <c r="G113" s="26">
        <f t="shared" si="14"/>
        <v>6.2998386210056125</v>
      </c>
      <c r="H113" s="25">
        <f t="shared" si="15"/>
        <v>50865.800865800869</v>
      </c>
      <c r="I113" s="25">
        <f t="shared" si="16"/>
        <v>48889.016149352887</v>
      </c>
      <c r="J113" s="25">
        <f t="shared" si="17"/>
        <v>99754.817015153763</v>
      </c>
      <c r="K113" s="25">
        <f t="shared" si="18"/>
        <v>865.80086580086936</v>
      </c>
      <c r="L113" s="25">
        <f t="shared" si="19"/>
        <v>-1110.9838506471133</v>
      </c>
      <c r="M113" s="25">
        <f t="shared" si="20"/>
        <v>-245.18298484624393</v>
      </c>
    </row>
    <row r="114" spans="1:13" x14ac:dyDescent="0.25">
      <c r="A114" s="21">
        <v>43697</v>
      </c>
      <c r="B114" s="22">
        <v>5.952</v>
      </c>
      <c r="C114" s="22">
        <v>4.2069999999999999</v>
      </c>
      <c r="D114" s="11">
        <f t="shared" si="11"/>
        <v>-2.6199475652713314E-2</v>
      </c>
      <c r="E114" s="11">
        <f t="shared" si="12"/>
        <v>-1.4512672859840358E-2</v>
      </c>
      <c r="F114" s="26">
        <f t="shared" si="13"/>
        <v>3.4757342062193124</v>
      </c>
      <c r="G114" s="26">
        <f t="shared" si="14"/>
        <v>6.350170083167388</v>
      </c>
      <c r="H114" s="25">
        <f t="shared" si="15"/>
        <v>48707.037643207856</v>
      </c>
      <c r="I114" s="25">
        <f t="shared" si="16"/>
        <v>49279.606419116782</v>
      </c>
      <c r="J114" s="25">
        <f t="shared" si="17"/>
        <v>97986.644062324631</v>
      </c>
      <c r="K114" s="25">
        <f t="shared" si="18"/>
        <v>-1292.9623567921444</v>
      </c>
      <c r="L114" s="25">
        <f t="shared" si="19"/>
        <v>-720.39358088321751</v>
      </c>
      <c r="M114" s="25">
        <f t="shared" si="20"/>
        <v>-2013.3559376753619</v>
      </c>
    </row>
    <row r="115" spans="1:13" x14ac:dyDescent="0.25">
      <c r="A115" s="21">
        <v>43698</v>
      </c>
      <c r="B115" s="22">
        <v>5.9719999999999995</v>
      </c>
      <c r="C115" s="22">
        <v>4.2309999999999999</v>
      </c>
      <c r="D115" s="11">
        <f t="shared" si="11"/>
        <v>3.3545821461530415E-3</v>
      </c>
      <c r="E115" s="11">
        <f t="shared" si="12"/>
        <v>5.6885671295466176E-3</v>
      </c>
      <c r="F115" s="26">
        <f t="shared" si="13"/>
        <v>3.5799892473118273</v>
      </c>
      <c r="G115" s="26">
        <f t="shared" si="14"/>
        <v>6.4797558830520563</v>
      </c>
      <c r="H115" s="25">
        <f t="shared" si="15"/>
        <v>50168.010752688162</v>
      </c>
      <c r="I115" s="25">
        <f t="shared" si="16"/>
        <v>50285.238887568346</v>
      </c>
      <c r="J115" s="25">
        <f t="shared" si="17"/>
        <v>100453.24964025652</v>
      </c>
      <c r="K115" s="25">
        <f t="shared" si="18"/>
        <v>168.01075268816203</v>
      </c>
      <c r="L115" s="25">
        <f t="shared" si="19"/>
        <v>285.2388875683464</v>
      </c>
      <c r="M115" s="25">
        <f t="shared" si="20"/>
        <v>453.24964025650843</v>
      </c>
    </row>
    <row r="116" spans="1:13" x14ac:dyDescent="0.25">
      <c r="A116" s="21">
        <v>43699</v>
      </c>
      <c r="B116" s="22">
        <v>5.9930000000000003</v>
      </c>
      <c r="C116" s="22">
        <v>4.3250000000000002</v>
      </c>
      <c r="D116" s="11">
        <f t="shared" si="11"/>
        <v>3.5102417991044886E-3</v>
      </c>
      <c r="E116" s="11">
        <f t="shared" si="12"/>
        <v>2.1973768645912339E-2</v>
      </c>
      <c r="F116" s="26">
        <f t="shared" si="13"/>
        <v>3.5805465505693244</v>
      </c>
      <c r="G116" s="26">
        <f t="shared" si="14"/>
        <v>6.5861439376034037</v>
      </c>
      <c r="H116" s="25">
        <f t="shared" si="15"/>
        <v>50175.82049564636</v>
      </c>
      <c r="I116" s="25">
        <f t="shared" si="16"/>
        <v>51110.848499172782</v>
      </c>
      <c r="J116" s="25">
        <f t="shared" si="17"/>
        <v>101286.66899481913</v>
      </c>
      <c r="K116" s="25">
        <f t="shared" si="18"/>
        <v>175.82049564635963</v>
      </c>
      <c r="L116" s="25">
        <f t="shared" si="19"/>
        <v>1110.8484991727819</v>
      </c>
      <c r="M116" s="25">
        <f t="shared" si="20"/>
        <v>1286.6689948191415</v>
      </c>
    </row>
    <row r="117" spans="1:13" x14ac:dyDescent="0.25">
      <c r="A117" s="21">
        <v>43700</v>
      </c>
      <c r="B117" s="22">
        <v>5.9390000000000001</v>
      </c>
      <c r="C117" s="22">
        <v>4.24</v>
      </c>
      <c r="D117" s="11">
        <f t="shared" si="11"/>
        <v>-9.051352442325071E-3</v>
      </c>
      <c r="E117" s="11">
        <f t="shared" si="12"/>
        <v>-1.9848871139976295E-2</v>
      </c>
      <c r="F117" s="26">
        <f t="shared" si="13"/>
        <v>3.5358504922409479</v>
      </c>
      <c r="G117" s="26">
        <f t="shared" si="14"/>
        <v>6.3163745664739874</v>
      </c>
      <c r="H117" s="25">
        <f t="shared" si="15"/>
        <v>49549.474386784583</v>
      </c>
      <c r="I117" s="25">
        <f t="shared" si="16"/>
        <v>49017.341040462423</v>
      </c>
      <c r="J117" s="25">
        <f t="shared" si="17"/>
        <v>98566.815427246998</v>
      </c>
      <c r="K117" s="25">
        <f t="shared" si="18"/>
        <v>-450.52561321541725</v>
      </c>
      <c r="L117" s="25">
        <f t="shared" si="19"/>
        <v>-982.65895953757718</v>
      </c>
      <c r="M117" s="25">
        <f t="shared" si="20"/>
        <v>-1433.1845727529944</v>
      </c>
    </row>
    <row r="118" spans="1:13" x14ac:dyDescent="0.25">
      <c r="A118" s="21">
        <v>43703</v>
      </c>
      <c r="B118" s="22">
        <v>6.0570000000000004</v>
      </c>
      <c r="C118" s="22">
        <v>4.2759999999999998</v>
      </c>
      <c r="D118" s="11">
        <f t="shared" si="11"/>
        <v>1.967385896508694E-2</v>
      </c>
      <c r="E118" s="11">
        <f t="shared" si="12"/>
        <v>8.4547239189322314E-3</v>
      </c>
      <c r="F118" s="26">
        <f t="shared" si="13"/>
        <v>3.6388913958578883</v>
      </c>
      <c r="G118" s="26">
        <f t="shared" si="14"/>
        <v>6.4977047169811302</v>
      </c>
      <c r="H118" s="25">
        <f t="shared" si="15"/>
        <v>50993.433237918842</v>
      </c>
      <c r="I118" s="25">
        <f t="shared" si="16"/>
        <v>50424.528301886785</v>
      </c>
      <c r="J118" s="25">
        <f t="shared" si="17"/>
        <v>101417.96153980563</v>
      </c>
      <c r="K118" s="25">
        <f t="shared" si="18"/>
        <v>993.43323791884177</v>
      </c>
      <c r="L118" s="25">
        <f t="shared" si="19"/>
        <v>424.5283018867849</v>
      </c>
      <c r="M118" s="25">
        <f t="shared" si="20"/>
        <v>1417.9615398056267</v>
      </c>
    </row>
    <row r="119" spans="1:13" x14ac:dyDescent="0.25">
      <c r="A119" s="21">
        <v>43704</v>
      </c>
      <c r="B119" s="22">
        <v>6.1429999999999998</v>
      </c>
      <c r="C119" s="22">
        <v>4.2904999999999998</v>
      </c>
      <c r="D119" s="11">
        <f t="shared" si="11"/>
        <v>1.4098594182980173E-2</v>
      </c>
      <c r="E119" s="11">
        <f t="shared" si="12"/>
        <v>3.3852831022396705E-3</v>
      </c>
      <c r="F119" s="26">
        <f t="shared" si="13"/>
        <v>3.6186600627373284</v>
      </c>
      <c r="G119" s="26">
        <f t="shared" si="14"/>
        <v>6.4648483395696905</v>
      </c>
      <c r="H119" s="25">
        <f t="shared" si="15"/>
        <v>50709.922403830278</v>
      </c>
      <c r="I119" s="25">
        <f t="shared" si="16"/>
        <v>50169.550982226378</v>
      </c>
      <c r="J119" s="25">
        <f t="shared" si="17"/>
        <v>100879.47338605666</v>
      </c>
      <c r="K119" s="25">
        <f t="shared" si="18"/>
        <v>709.9224038302782</v>
      </c>
      <c r="L119" s="25">
        <f t="shared" si="19"/>
        <v>169.55098222637753</v>
      </c>
      <c r="M119" s="25">
        <f t="shared" si="20"/>
        <v>879.47338605665573</v>
      </c>
    </row>
    <row r="120" spans="1:13" x14ac:dyDescent="0.25">
      <c r="A120" s="21">
        <v>43705</v>
      </c>
      <c r="B120" s="22">
        <v>6.234</v>
      </c>
      <c r="C120" s="22">
        <v>4.274</v>
      </c>
      <c r="D120" s="11">
        <f t="shared" si="11"/>
        <v>1.4704959163354946E-2</v>
      </c>
      <c r="E120" s="11">
        <f t="shared" si="12"/>
        <v>-3.8531193680826541E-3</v>
      </c>
      <c r="F120" s="26">
        <f t="shared" si="13"/>
        <v>3.6208549568614683</v>
      </c>
      <c r="G120" s="26">
        <f t="shared" si="14"/>
        <v>6.4182221186341915</v>
      </c>
      <c r="H120" s="25">
        <f t="shared" si="15"/>
        <v>50740.680449291875</v>
      </c>
      <c r="I120" s="25">
        <f t="shared" si="16"/>
        <v>49807.714718564268</v>
      </c>
      <c r="J120" s="25">
        <f t="shared" si="17"/>
        <v>100548.39516785614</v>
      </c>
      <c r="K120" s="25">
        <f t="shared" si="18"/>
        <v>740.68044929187454</v>
      </c>
      <c r="L120" s="25">
        <f t="shared" si="19"/>
        <v>-192.28528143573203</v>
      </c>
      <c r="M120" s="25">
        <f t="shared" si="20"/>
        <v>548.39516785614251</v>
      </c>
    </row>
    <row r="121" spans="1:13" x14ac:dyDescent="0.25">
      <c r="A121" s="21">
        <v>43706</v>
      </c>
      <c r="B121" s="22">
        <v>6.2939999999999996</v>
      </c>
      <c r="C121" s="22">
        <v>4.3224999999999998</v>
      </c>
      <c r="D121" s="11">
        <f t="shared" si="11"/>
        <v>9.5786172970697466E-3</v>
      </c>
      <c r="E121" s="11">
        <f t="shared" si="12"/>
        <v>1.1283781678352527E-2</v>
      </c>
      <c r="F121" s="26">
        <f t="shared" si="13"/>
        <v>3.6023407122232918</v>
      </c>
      <c r="G121" s="26">
        <f t="shared" si="14"/>
        <v>6.5161131258773972</v>
      </c>
      <c r="H121" s="25">
        <f t="shared" si="15"/>
        <v>50481.231953801733</v>
      </c>
      <c r="I121" s="25">
        <f t="shared" si="16"/>
        <v>50567.384183434719</v>
      </c>
      <c r="J121" s="25">
        <f t="shared" si="17"/>
        <v>101048.61613723644</v>
      </c>
      <c r="K121" s="25">
        <f t="shared" si="18"/>
        <v>481.23195380173274</v>
      </c>
      <c r="L121" s="25">
        <f t="shared" si="19"/>
        <v>567.38418343471858</v>
      </c>
      <c r="M121" s="25">
        <f t="shared" si="20"/>
        <v>1048.6161372364513</v>
      </c>
    </row>
    <row r="122" spans="1:13" x14ac:dyDescent="0.25">
      <c r="A122" s="21">
        <v>43707</v>
      </c>
      <c r="B122" s="22">
        <v>6.3010000000000002</v>
      </c>
      <c r="C122" s="22">
        <v>4.3090000000000002</v>
      </c>
      <c r="D122" s="11">
        <f t="shared" si="11"/>
        <v>1.1115523177034254E-3</v>
      </c>
      <c r="E122" s="11">
        <f t="shared" si="12"/>
        <v>-3.1280799416075226E-3</v>
      </c>
      <c r="F122" s="26">
        <f t="shared" si="13"/>
        <v>3.5719682237051162</v>
      </c>
      <c r="G122" s="26">
        <f t="shared" si="14"/>
        <v>6.422877270098323</v>
      </c>
      <c r="H122" s="25">
        <f t="shared" si="15"/>
        <v>50055.608516047032</v>
      </c>
      <c r="I122" s="25">
        <f t="shared" si="16"/>
        <v>49843.840370156169</v>
      </c>
      <c r="J122" s="25">
        <f t="shared" si="17"/>
        <v>99899.448886203201</v>
      </c>
      <c r="K122" s="25">
        <f t="shared" si="18"/>
        <v>55.608516047032026</v>
      </c>
      <c r="L122" s="25">
        <f t="shared" si="19"/>
        <v>-156.15962984383077</v>
      </c>
      <c r="M122" s="25">
        <f t="shared" si="20"/>
        <v>-100.55111379679875</v>
      </c>
    </row>
    <row r="123" spans="1:13" x14ac:dyDescent="0.25">
      <c r="A123" s="21">
        <v>43710</v>
      </c>
      <c r="B123" s="22">
        <v>6.3559999999999999</v>
      </c>
      <c r="C123" s="22">
        <v>4.2774999999999999</v>
      </c>
      <c r="D123" s="11">
        <f t="shared" si="11"/>
        <v>8.6908977145510064E-3</v>
      </c>
      <c r="E123" s="11">
        <f t="shared" si="12"/>
        <v>-7.337131849489577E-3</v>
      </c>
      <c r="F123" s="26">
        <f t="shared" si="13"/>
        <v>3.5991442628154258</v>
      </c>
      <c r="G123" s="26">
        <f t="shared" si="14"/>
        <v>6.3958998607565549</v>
      </c>
      <c r="H123" s="25">
        <f t="shared" si="15"/>
        <v>50436.438660530068</v>
      </c>
      <c r="I123" s="25">
        <f t="shared" si="16"/>
        <v>49634.4859596194</v>
      </c>
      <c r="J123" s="25">
        <f t="shared" si="17"/>
        <v>100070.92462014947</v>
      </c>
      <c r="K123" s="25">
        <f t="shared" si="18"/>
        <v>436.43866053006786</v>
      </c>
      <c r="L123" s="25">
        <f t="shared" si="19"/>
        <v>-365.51404038059991</v>
      </c>
      <c r="M123" s="25">
        <f t="shared" si="20"/>
        <v>70.924620149467955</v>
      </c>
    </row>
    <row r="124" spans="1:13" x14ac:dyDescent="0.25">
      <c r="A124" s="21">
        <v>43711</v>
      </c>
      <c r="B124" s="22">
        <v>6.3719999999999999</v>
      </c>
      <c r="C124" s="22">
        <v>4.2859999999999996</v>
      </c>
      <c r="D124" s="11">
        <f t="shared" si="11"/>
        <v>2.5141433733326273E-3</v>
      </c>
      <c r="E124" s="11">
        <f t="shared" si="12"/>
        <v>1.9851702671736153E-3</v>
      </c>
      <c r="F124" s="26">
        <f t="shared" si="13"/>
        <v>3.5769817495280054</v>
      </c>
      <c r="G124" s="26">
        <f t="shared" si="14"/>
        <v>6.4558031560490923</v>
      </c>
      <c r="H124" s="25">
        <f t="shared" si="15"/>
        <v>50125.865324103215</v>
      </c>
      <c r="I124" s="25">
        <f t="shared" si="16"/>
        <v>50099.35710111045</v>
      </c>
      <c r="J124" s="25">
        <f t="shared" si="17"/>
        <v>100225.22242521367</v>
      </c>
      <c r="K124" s="25">
        <f t="shared" si="18"/>
        <v>125.86532410321524</v>
      </c>
      <c r="L124" s="25">
        <f t="shared" si="19"/>
        <v>99.357101110450458</v>
      </c>
      <c r="M124" s="25">
        <f t="shared" si="20"/>
        <v>225.2224252136657</v>
      </c>
    </row>
    <row r="125" spans="1:13" x14ac:dyDescent="0.25">
      <c r="A125" s="21">
        <v>43712</v>
      </c>
      <c r="B125" s="22">
        <v>6.4370000000000003</v>
      </c>
      <c r="C125" s="22">
        <v>4.3129999999999997</v>
      </c>
      <c r="D125" s="11">
        <f t="shared" si="11"/>
        <v>1.0149201022676878E-2</v>
      </c>
      <c r="E125" s="11">
        <f t="shared" si="12"/>
        <v>6.2798206143208054E-3</v>
      </c>
      <c r="F125" s="26">
        <f t="shared" si="13"/>
        <v>3.6043967357187703</v>
      </c>
      <c r="G125" s="26">
        <f t="shared" si="14"/>
        <v>6.4835881941203919</v>
      </c>
      <c r="H125" s="25">
        <f t="shared" si="15"/>
        <v>50510.043942247343</v>
      </c>
      <c r="I125" s="25">
        <f t="shared" si="16"/>
        <v>50314.979001399908</v>
      </c>
      <c r="J125" s="25">
        <f t="shared" si="17"/>
        <v>100825.02294364726</v>
      </c>
      <c r="K125" s="25">
        <f t="shared" si="18"/>
        <v>510.04394224734278</v>
      </c>
      <c r="L125" s="25">
        <f t="shared" si="19"/>
        <v>314.97900139990816</v>
      </c>
      <c r="M125" s="25">
        <f t="shared" si="20"/>
        <v>825.02294364725094</v>
      </c>
    </row>
    <row r="126" spans="1:13" x14ac:dyDescent="0.25">
      <c r="A126" s="3">
        <v>43713</v>
      </c>
      <c r="B126" s="4">
        <v>6.5069999999999997</v>
      </c>
      <c r="C126" s="4">
        <v>4.4960000000000004</v>
      </c>
      <c r="D126" s="11">
        <f t="shared" si="11"/>
        <v>1.0815927442368157E-2</v>
      </c>
      <c r="E126" s="11">
        <f t="shared" si="12"/>
        <v>4.1554394925684024E-2</v>
      </c>
      <c r="F126" s="26">
        <f t="shared" si="13"/>
        <v>3.6068006835482365</v>
      </c>
      <c r="G126" s="26">
        <f t="shared" si="14"/>
        <v>6.7163756086250874</v>
      </c>
      <c r="H126" s="25">
        <f t="shared" si="15"/>
        <v>50543.731551965197</v>
      </c>
      <c r="I126" s="25">
        <f t="shared" si="16"/>
        <v>52121.493160213315</v>
      </c>
      <c r="J126" s="25">
        <f t="shared" si="17"/>
        <v>102665.22471217852</v>
      </c>
      <c r="K126" s="25">
        <f t="shared" si="18"/>
        <v>543.73155196519656</v>
      </c>
      <c r="L126" s="25">
        <f t="shared" si="19"/>
        <v>2121.4931602133147</v>
      </c>
      <c r="M126" s="25">
        <f t="shared" si="20"/>
        <v>2665.2247121785113</v>
      </c>
    </row>
    <row r="127" spans="1:13" x14ac:dyDescent="0.25">
      <c r="A127" s="3">
        <v>43714</v>
      </c>
      <c r="B127" s="4">
        <v>6.5819999999999999</v>
      </c>
      <c r="C127" s="4">
        <v>4.49</v>
      </c>
      <c r="D127" s="11">
        <f t="shared" si="11"/>
        <v>1.1460130008301136E-2</v>
      </c>
      <c r="E127" s="11">
        <f t="shared" si="12"/>
        <v>-1.3354108372271186E-3</v>
      </c>
      <c r="F127" s="26">
        <f t="shared" si="13"/>
        <v>3.6091249423697556</v>
      </c>
      <c r="G127" s="26">
        <f t="shared" si="14"/>
        <v>6.434401690391458</v>
      </c>
      <c r="H127" s="25">
        <f t="shared" si="15"/>
        <v>50576.302443522363</v>
      </c>
      <c r="I127" s="25">
        <f t="shared" si="16"/>
        <v>49933.274021352307</v>
      </c>
      <c r="J127" s="25">
        <f t="shared" si="17"/>
        <v>100509.57646487467</v>
      </c>
      <c r="K127" s="25">
        <f t="shared" si="18"/>
        <v>576.30244352236332</v>
      </c>
      <c r="L127" s="25">
        <f t="shared" si="19"/>
        <v>-66.72597864769341</v>
      </c>
      <c r="M127" s="25">
        <f t="shared" si="20"/>
        <v>509.57646487466991</v>
      </c>
    </row>
    <row r="128" spans="1:13" x14ac:dyDescent="0.25">
      <c r="A128" s="3">
        <v>43717</v>
      </c>
      <c r="B128" s="4">
        <v>6.66</v>
      </c>
      <c r="C128" s="4">
        <v>4.6020000000000003</v>
      </c>
      <c r="D128" s="11">
        <f t="shared" si="11"/>
        <v>1.1780834031149571E-2</v>
      </c>
      <c r="E128" s="11">
        <f t="shared" si="12"/>
        <v>2.4638289859011255E-2</v>
      </c>
      <c r="F128" s="26">
        <f t="shared" si="13"/>
        <v>3.6102825888787602</v>
      </c>
      <c r="G128" s="26">
        <f t="shared" si="14"/>
        <v>6.6037162583518931</v>
      </c>
      <c r="H128" s="25">
        <f t="shared" si="15"/>
        <v>50592.525068368275</v>
      </c>
      <c r="I128" s="25">
        <f t="shared" si="16"/>
        <v>51247.216035634752</v>
      </c>
      <c r="J128" s="25">
        <f t="shared" si="17"/>
        <v>101839.74110400303</v>
      </c>
      <c r="K128" s="25">
        <f t="shared" si="18"/>
        <v>592.52506836827524</v>
      </c>
      <c r="L128" s="25">
        <f t="shared" si="19"/>
        <v>1247.2160356347522</v>
      </c>
      <c r="M128" s="25">
        <f t="shared" si="20"/>
        <v>1839.7411040030274</v>
      </c>
    </row>
    <row r="129" spans="1:13" x14ac:dyDescent="0.25">
      <c r="A129" s="3">
        <v>43718</v>
      </c>
      <c r="B129" s="4">
        <v>6.6859999999999999</v>
      </c>
      <c r="C129" s="4">
        <v>4.6959999999999997</v>
      </c>
      <c r="D129" s="11">
        <f t="shared" si="11"/>
        <v>3.8963034456091328E-3</v>
      </c>
      <c r="E129" s="11">
        <f t="shared" si="12"/>
        <v>2.0220090912620996E-2</v>
      </c>
      <c r="F129" s="26">
        <f t="shared" si="13"/>
        <v>3.5819291291291293</v>
      </c>
      <c r="G129" s="26">
        <f t="shared" si="14"/>
        <v>6.5746040851803551</v>
      </c>
      <c r="H129" s="25">
        <f t="shared" si="15"/>
        <v>50195.1951951952</v>
      </c>
      <c r="I129" s="25">
        <f t="shared" si="16"/>
        <v>51021.295089091691</v>
      </c>
      <c r="J129" s="25">
        <f t="shared" si="17"/>
        <v>101216.49028428689</v>
      </c>
      <c r="K129" s="25">
        <f t="shared" si="18"/>
        <v>195.19519519519963</v>
      </c>
      <c r="L129" s="25">
        <f t="shared" si="19"/>
        <v>1021.2950890916909</v>
      </c>
      <c r="M129" s="25">
        <f t="shared" si="20"/>
        <v>1216.4902842868905</v>
      </c>
    </row>
    <row r="130" spans="1:13" x14ac:dyDescent="0.25">
      <c r="A130" s="3">
        <v>43719</v>
      </c>
      <c r="B130" s="4">
        <v>6.6909999999999998</v>
      </c>
      <c r="C130" s="4">
        <v>4.6764999999999999</v>
      </c>
      <c r="D130" s="11">
        <f t="shared" si="11"/>
        <v>7.4755180277291764E-4</v>
      </c>
      <c r="E130" s="11">
        <f t="shared" si="12"/>
        <v>-4.1611156333266862E-3</v>
      </c>
      <c r="F130" s="26">
        <f t="shared" si="13"/>
        <v>3.5706682620400834</v>
      </c>
      <c r="G130" s="26">
        <f t="shared" si="14"/>
        <v>6.4162456345826229</v>
      </c>
      <c r="H130" s="25">
        <f t="shared" si="15"/>
        <v>50037.391564463054</v>
      </c>
      <c r="I130" s="25">
        <f t="shared" si="16"/>
        <v>49792.376490630326</v>
      </c>
      <c r="J130" s="25">
        <f t="shared" si="17"/>
        <v>99829.768055093387</v>
      </c>
      <c r="K130" s="25">
        <f t="shared" si="18"/>
        <v>37.391564463054237</v>
      </c>
      <c r="L130" s="25">
        <f t="shared" si="19"/>
        <v>-207.62350936967414</v>
      </c>
      <c r="M130" s="25">
        <f t="shared" si="20"/>
        <v>-170.2319449066199</v>
      </c>
    </row>
    <row r="131" spans="1:13" x14ac:dyDescent="0.25">
      <c r="A131" s="3">
        <v>43720</v>
      </c>
      <c r="B131" s="4">
        <v>6.7219999999999995</v>
      </c>
      <c r="C131" s="4">
        <v>4.7290000000000001</v>
      </c>
      <c r="D131" s="11">
        <f t="shared" si="11"/>
        <v>4.6223895022339812E-3</v>
      </c>
      <c r="E131" s="11">
        <f t="shared" si="12"/>
        <v>1.1163796769270205E-2</v>
      </c>
      <c r="F131" s="26">
        <f t="shared" si="13"/>
        <v>3.5845308623524135</v>
      </c>
      <c r="G131" s="26">
        <f t="shared" si="14"/>
        <v>6.5153313375387576</v>
      </c>
      <c r="H131" s="25">
        <f t="shared" si="15"/>
        <v>50231.65446121656</v>
      </c>
      <c r="I131" s="25">
        <f t="shared" si="16"/>
        <v>50561.317224419974</v>
      </c>
      <c r="J131" s="25">
        <f t="shared" si="17"/>
        <v>100792.97168563653</v>
      </c>
      <c r="K131" s="25">
        <f t="shared" si="18"/>
        <v>231.65446121655987</v>
      </c>
      <c r="L131" s="25">
        <f t="shared" si="19"/>
        <v>561.31722441997408</v>
      </c>
      <c r="M131" s="25">
        <f t="shared" si="20"/>
        <v>792.97168563653395</v>
      </c>
    </row>
    <row r="132" spans="1:13" x14ac:dyDescent="0.25">
      <c r="A132" s="3">
        <v>43721</v>
      </c>
      <c r="B132" s="4">
        <v>6.7889999999999997</v>
      </c>
      <c r="C132" s="4">
        <v>4.8654999999999999</v>
      </c>
      <c r="D132" s="11">
        <f t="shared" si="11"/>
        <v>9.9179260165960584E-3</v>
      </c>
      <c r="E132" s="11">
        <f t="shared" si="12"/>
        <v>2.8455721618167784E-2</v>
      </c>
      <c r="F132" s="26">
        <f t="shared" si="13"/>
        <v>3.603563225230586</v>
      </c>
      <c r="G132" s="26">
        <f t="shared" si="14"/>
        <v>6.6289736730809885</v>
      </c>
      <c r="H132" s="25">
        <f t="shared" si="15"/>
        <v>50498.363582267179</v>
      </c>
      <c r="I132" s="25">
        <f t="shared" si="16"/>
        <v>51443.222668640301</v>
      </c>
      <c r="J132" s="25">
        <f t="shared" si="17"/>
        <v>101941.58625090748</v>
      </c>
      <c r="K132" s="25">
        <f t="shared" si="18"/>
        <v>498.36358226717857</v>
      </c>
      <c r="L132" s="25">
        <f t="shared" si="19"/>
        <v>1443.222668640301</v>
      </c>
      <c r="M132" s="25">
        <f t="shared" si="20"/>
        <v>1941.5862509074796</v>
      </c>
    </row>
    <row r="133" spans="1:13" x14ac:dyDescent="0.25">
      <c r="A133" s="3">
        <v>43724</v>
      </c>
      <c r="B133" s="4">
        <v>6.7930000000000001</v>
      </c>
      <c r="C133" s="4">
        <v>4.7949999999999999</v>
      </c>
      <c r="D133" s="11">
        <f t="shared" si="11"/>
        <v>5.8901488965492092E-4</v>
      </c>
      <c r="E133" s="11">
        <f t="shared" si="12"/>
        <v>-1.4595776944505132E-2</v>
      </c>
      <c r="F133" s="26">
        <f t="shared" si="13"/>
        <v>3.5701022241861837</v>
      </c>
      <c r="G133" s="26">
        <f t="shared" si="14"/>
        <v>6.3496423800226074</v>
      </c>
      <c r="H133" s="25">
        <f t="shared" si="15"/>
        <v>50029.459419649436</v>
      </c>
      <c r="I133" s="25">
        <f t="shared" si="16"/>
        <v>49275.511252697564</v>
      </c>
      <c r="J133" s="25">
        <f t="shared" si="17"/>
        <v>99304.970672347001</v>
      </c>
      <c r="K133" s="25">
        <f t="shared" si="18"/>
        <v>29.459419649436313</v>
      </c>
      <c r="L133" s="25">
        <f t="shared" si="19"/>
        <v>-724.48874730243551</v>
      </c>
      <c r="M133" s="25">
        <f t="shared" si="20"/>
        <v>-695.0293276529992</v>
      </c>
    </row>
    <row r="134" spans="1:13" x14ac:dyDescent="0.25">
      <c r="A134" s="3">
        <v>43725</v>
      </c>
      <c r="B134" s="4">
        <v>6.6719999999999997</v>
      </c>
      <c r="C134" s="4">
        <v>4.6974999999999998</v>
      </c>
      <c r="D134" s="11">
        <f t="shared" si="11"/>
        <v>-1.797300515271933E-2</v>
      </c>
      <c r="E134" s="11">
        <f t="shared" si="12"/>
        <v>-2.0543256029918244E-2</v>
      </c>
      <c r="F134" s="26">
        <f t="shared" si="13"/>
        <v>3.5044451641395553</v>
      </c>
      <c r="G134" s="26">
        <f t="shared" si="14"/>
        <v>6.3119900938477578</v>
      </c>
      <c r="H134" s="25">
        <f t="shared" si="15"/>
        <v>49109.377300161934</v>
      </c>
      <c r="I134" s="25">
        <f t="shared" si="16"/>
        <v>48983.315954118872</v>
      </c>
      <c r="J134" s="25">
        <f t="shared" si="17"/>
        <v>98092.693254280806</v>
      </c>
      <c r="K134" s="25">
        <f t="shared" si="18"/>
        <v>-890.62269983806618</v>
      </c>
      <c r="L134" s="25">
        <f t="shared" si="19"/>
        <v>-1016.6840458811275</v>
      </c>
      <c r="M134" s="25">
        <f t="shared" si="20"/>
        <v>-1907.3067457191937</v>
      </c>
    </row>
    <row r="135" spans="1:13" x14ac:dyDescent="0.25">
      <c r="A135" s="3">
        <v>43726</v>
      </c>
      <c r="B135" s="4">
        <v>6.7240000000000002</v>
      </c>
      <c r="C135" s="4">
        <v>4.6924999999999999</v>
      </c>
      <c r="D135" s="11">
        <f t="shared" si="11"/>
        <v>7.7635504899237128E-3</v>
      </c>
      <c r="E135" s="11">
        <f t="shared" si="12"/>
        <v>-1.0649628269565206E-3</v>
      </c>
      <c r="F135" s="26">
        <f t="shared" si="13"/>
        <v>3.5958081534772188</v>
      </c>
      <c r="G135" s="26">
        <f t="shared" si="14"/>
        <v>6.4361420968600314</v>
      </c>
      <c r="H135" s="25">
        <f t="shared" si="15"/>
        <v>50389.688249400489</v>
      </c>
      <c r="I135" s="25">
        <f t="shared" si="16"/>
        <v>49946.780202235233</v>
      </c>
      <c r="J135" s="25">
        <f t="shared" si="17"/>
        <v>100336.46845163572</v>
      </c>
      <c r="K135" s="25">
        <f t="shared" si="18"/>
        <v>389.68824940048944</v>
      </c>
      <c r="L135" s="25">
        <f t="shared" si="19"/>
        <v>-53.219797764766554</v>
      </c>
      <c r="M135" s="25">
        <f t="shared" si="20"/>
        <v>336.46845163572289</v>
      </c>
    </row>
    <row r="136" spans="1:13" x14ac:dyDescent="0.25">
      <c r="A136" s="3">
        <v>43727</v>
      </c>
      <c r="B136" s="4">
        <v>6.7539999999999996</v>
      </c>
      <c r="C136" s="4">
        <v>4.7844999999999995</v>
      </c>
      <c r="D136" s="11">
        <f t="shared" ref="D136:D199" si="21">LN(B136/B135)</f>
        <v>4.4517064170066824E-3</v>
      </c>
      <c r="E136" s="11">
        <f t="shared" ref="E136:E199" si="22">LN(C136/C135)</f>
        <v>1.941603675865354E-2</v>
      </c>
      <c r="F136" s="26">
        <f t="shared" ref="F136:F199" si="23">$B$4*EXP(D136)</f>
        <v>3.5839190957763232</v>
      </c>
      <c r="G136" s="26">
        <f t="shared" ref="G136:G199" si="24">$C$4*EXP(E136)</f>
        <v>6.5693198721363864</v>
      </c>
      <c r="H136" s="25">
        <f t="shared" ref="H136:H199" si="25">$B$3*F136</f>
        <v>50223.08149910767</v>
      </c>
      <c r="I136" s="25">
        <f t="shared" ref="I136:I199" si="26">$C$3*G136</f>
        <v>50980.28769312732</v>
      </c>
      <c r="J136" s="25">
        <f t="shared" ref="J136:J199" si="27">H136+I136</f>
        <v>101203.369192235</v>
      </c>
      <c r="K136" s="25">
        <f t="shared" ref="K136:K199" si="28">H136-$B$2</f>
        <v>223.08149910766952</v>
      </c>
      <c r="L136" s="25">
        <f t="shared" ref="L136:L199" si="29">I136-$C$2</f>
        <v>980.28769312732038</v>
      </c>
      <c r="M136" s="25">
        <f t="shared" ref="M136:M199" si="30">K136+L136</f>
        <v>1203.3691922349899</v>
      </c>
    </row>
    <row r="137" spans="1:13" x14ac:dyDescent="0.25">
      <c r="A137" s="3">
        <v>43728</v>
      </c>
      <c r="B137" s="4">
        <v>6.9119999999999999</v>
      </c>
      <c r="C137" s="4">
        <v>4.9000000000000004</v>
      </c>
      <c r="D137" s="11">
        <f t="shared" si="21"/>
        <v>2.3124109538378571E-2</v>
      </c>
      <c r="E137" s="11">
        <f t="shared" si="22"/>
        <v>2.3853678879400552E-2</v>
      </c>
      <c r="F137" s="26">
        <f t="shared" si="23"/>
        <v>3.6514681670121409</v>
      </c>
      <c r="G137" s="26">
        <f t="shared" si="24"/>
        <v>6.5985369422092175</v>
      </c>
      <c r="H137" s="25">
        <f t="shared" si="25"/>
        <v>51169.677228309149</v>
      </c>
      <c r="I137" s="25">
        <f t="shared" si="26"/>
        <v>51207.022677395762</v>
      </c>
      <c r="J137" s="25">
        <f t="shared" si="27"/>
        <v>102376.69990570491</v>
      </c>
      <c r="K137" s="25">
        <f t="shared" si="28"/>
        <v>1169.6772283091486</v>
      </c>
      <c r="L137" s="25">
        <f t="shared" si="29"/>
        <v>1207.022677395762</v>
      </c>
      <c r="M137" s="25">
        <f t="shared" si="30"/>
        <v>2376.6999057049106</v>
      </c>
    </row>
    <row r="138" spans="1:13" x14ac:dyDescent="0.25">
      <c r="A138" s="3">
        <v>43731</v>
      </c>
      <c r="B138" s="4">
        <v>6.8879999999999999</v>
      </c>
      <c r="C138" s="4">
        <v>4.6855000000000002</v>
      </c>
      <c r="D138" s="11">
        <f t="shared" si="21"/>
        <v>-3.4782643763248086E-3</v>
      </c>
      <c r="E138" s="11">
        <f t="shared" si="22"/>
        <v>-4.4762571534839694E-2</v>
      </c>
      <c r="F138" s="26">
        <f t="shared" si="23"/>
        <v>3.5556111111111113</v>
      </c>
      <c r="G138" s="26">
        <f t="shared" si="24"/>
        <v>6.1609543877551012</v>
      </c>
      <c r="H138" s="25">
        <f t="shared" si="25"/>
        <v>49826.388888888891</v>
      </c>
      <c r="I138" s="25">
        <f t="shared" si="26"/>
        <v>47811.224489795917</v>
      </c>
      <c r="J138" s="25">
        <f t="shared" si="27"/>
        <v>97637.613378684808</v>
      </c>
      <c r="K138" s="25">
        <f t="shared" si="28"/>
        <v>-173.61111111110949</v>
      </c>
      <c r="L138" s="25">
        <f t="shared" si="29"/>
        <v>-2188.7755102040828</v>
      </c>
      <c r="M138" s="25">
        <f t="shared" si="30"/>
        <v>-2362.3866213151923</v>
      </c>
    </row>
    <row r="139" spans="1:13" x14ac:dyDescent="0.25">
      <c r="A139" s="3">
        <v>43732</v>
      </c>
      <c r="B139" s="4">
        <v>6.8659999999999997</v>
      </c>
      <c r="C139" s="4">
        <v>4.67</v>
      </c>
      <c r="D139" s="11">
        <f t="shared" si="21"/>
        <v>-3.1990720899293928E-3</v>
      </c>
      <c r="E139" s="11">
        <f t="shared" si="22"/>
        <v>-3.313561900935414E-3</v>
      </c>
      <c r="F139" s="26">
        <f t="shared" si="23"/>
        <v>3.5566039488966319</v>
      </c>
      <c r="G139" s="26">
        <f t="shared" si="24"/>
        <v>6.4216860527158248</v>
      </c>
      <c r="H139" s="25">
        <f t="shared" si="25"/>
        <v>49840.301974448317</v>
      </c>
      <c r="I139" s="25">
        <f t="shared" si="26"/>
        <v>49834.596094333581</v>
      </c>
      <c r="J139" s="25">
        <f t="shared" si="27"/>
        <v>99674.898068781898</v>
      </c>
      <c r="K139" s="25">
        <f t="shared" si="28"/>
        <v>-159.6980255516828</v>
      </c>
      <c r="L139" s="25">
        <f t="shared" si="29"/>
        <v>-165.40390566641872</v>
      </c>
      <c r="M139" s="25">
        <f t="shared" si="30"/>
        <v>-325.10193121810153</v>
      </c>
    </row>
    <row r="140" spans="1:13" x14ac:dyDescent="0.25">
      <c r="A140" s="3">
        <v>43733</v>
      </c>
      <c r="B140" s="4">
        <v>6.89</v>
      </c>
      <c r="C140" s="4">
        <v>4.6760000000000002</v>
      </c>
      <c r="D140" s="11">
        <f t="shared" si="21"/>
        <v>3.4893899900669155E-3</v>
      </c>
      <c r="E140" s="11">
        <f t="shared" si="22"/>
        <v>1.2839719290160454E-3</v>
      </c>
      <c r="F140" s="26">
        <f t="shared" si="23"/>
        <v>3.5804718904748034</v>
      </c>
      <c r="G140" s="26">
        <f t="shared" si="24"/>
        <v>6.4512779443254811</v>
      </c>
      <c r="H140" s="25">
        <f t="shared" si="25"/>
        <v>50174.774249927177</v>
      </c>
      <c r="I140" s="25">
        <f t="shared" si="26"/>
        <v>50064.23982869379</v>
      </c>
      <c r="J140" s="25">
        <f t="shared" si="27"/>
        <v>100239.01407862097</v>
      </c>
      <c r="K140" s="25">
        <f t="shared" si="28"/>
        <v>174.77424992717715</v>
      </c>
      <c r="L140" s="25">
        <f t="shared" si="29"/>
        <v>64.239828693789605</v>
      </c>
      <c r="M140" s="25">
        <f t="shared" si="30"/>
        <v>239.01407862096676</v>
      </c>
    </row>
    <row r="141" spans="1:13" x14ac:dyDescent="0.25">
      <c r="A141" s="3">
        <v>43734</v>
      </c>
      <c r="B141" s="4">
        <v>6.944</v>
      </c>
      <c r="C141" s="4">
        <v>4.6944999999999997</v>
      </c>
      <c r="D141" s="11">
        <f t="shared" si="21"/>
        <v>7.8068923324817914E-3</v>
      </c>
      <c r="E141" s="11">
        <f t="shared" si="22"/>
        <v>3.9485671066430382E-3</v>
      </c>
      <c r="F141" s="26">
        <f t="shared" si="23"/>
        <v>3.5959640058055151</v>
      </c>
      <c r="G141" s="26">
        <f t="shared" si="24"/>
        <v>6.4684909110350715</v>
      </c>
      <c r="H141" s="25">
        <f t="shared" si="25"/>
        <v>50391.872278664734</v>
      </c>
      <c r="I141" s="25">
        <f t="shared" si="26"/>
        <v>50197.818648417444</v>
      </c>
      <c r="J141" s="25">
        <f t="shared" si="27"/>
        <v>100589.69092708218</v>
      </c>
      <c r="K141" s="25">
        <f t="shared" si="28"/>
        <v>391.87227866473404</v>
      </c>
      <c r="L141" s="25">
        <f t="shared" si="29"/>
        <v>197.81864841744391</v>
      </c>
      <c r="M141" s="25">
        <f t="shared" si="30"/>
        <v>589.69092708217795</v>
      </c>
    </row>
    <row r="142" spans="1:13" x14ac:dyDescent="0.25">
      <c r="A142" s="3">
        <v>43735</v>
      </c>
      <c r="B142" s="23">
        <v>6.9969999999999999</v>
      </c>
      <c r="C142" s="23">
        <v>4.7469999999999999</v>
      </c>
      <c r="D142" s="11">
        <f t="shared" si="21"/>
        <v>7.603508405710638E-3</v>
      </c>
      <c r="E142" s="11">
        <f t="shared" si="22"/>
        <v>1.1121228852715864E-2</v>
      </c>
      <c r="F142" s="26">
        <f t="shared" si="23"/>
        <v>3.5952327188940094</v>
      </c>
      <c r="G142" s="26">
        <f t="shared" si="24"/>
        <v>6.515053999360954</v>
      </c>
      <c r="H142" s="25">
        <f t="shared" si="25"/>
        <v>50381.624423963134</v>
      </c>
      <c r="I142" s="25">
        <f t="shared" si="26"/>
        <v>50559.164980296096</v>
      </c>
      <c r="J142" s="25">
        <f t="shared" si="27"/>
        <v>100940.78940425924</v>
      </c>
      <c r="K142" s="25">
        <f t="shared" si="28"/>
        <v>381.62442396313418</v>
      </c>
      <c r="L142" s="25">
        <f t="shared" si="29"/>
        <v>559.16498029609647</v>
      </c>
      <c r="M142" s="25">
        <f t="shared" si="30"/>
        <v>940.78940425923065</v>
      </c>
    </row>
    <row r="143" spans="1:13" x14ac:dyDescent="0.25">
      <c r="A143" s="3">
        <v>43738</v>
      </c>
      <c r="B143" s="23">
        <v>7.0010000000000003</v>
      </c>
      <c r="C143" s="23">
        <v>4.7805</v>
      </c>
      <c r="D143" s="11">
        <f t="shared" si="21"/>
        <v>5.7151023130085706E-4</v>
      </c>
      <c r="E143" s="11">
        <f t="shared" si="22"/>
        <v>7.0323039741828413E-3</v>
      </c>
      <c r="F143" s="26">
        <f t="shared" si="23"/>
        <v>3.57003973131342</v>
      </c>
      <c r="G143" s="26">
        <f t="shared" si="24"/>
        <v>6.4884688224141565</v>
      </c>
      <c r="H143" s="25">
        <f t="shared" si="25"/>
        <v>50028.583678719449</v>
      </c>
      <c r="I143" s="25">
        <f t="shared" si="26"/>
        <v>50352.854434379617</v>
      </c>
      <c r="J143" s="25">
        <f t="shared" si="27"/>
        <v>100381.43811309907</v>
      </c>
      <c r="K143" s="25">
        <f t="shared" si="28"/>
        <v>28.583678719449381</v>
      </c>
      <c r="L143" s="25">
        <f t="shared" si="29"/>
        <v>352.85443437961658</v>
      </c>
      <c r="M143" s="25">
        <f t="shared" si="30"/>
        <v>381.43811309906596</v>
      </c>
    </row>
    <row r="144" spans="1:13" x14ac:dyDescent="0.25">
      <c r="A144" s="3">
        <v>43739</v>
      </c>
      <c r="B144" s="23">
        <v>6.9459999999999997</v>
      </c>
      <c r="C144" s="23">
        <v>4.7004999999999999</v>
      </c>
      <c r="D144" s="11">
        <f t="shared" si="21"/>
        <v>-7.8870416731783664E-3</v>
      </c>
      <c r="E144" s="11">
        <f t="shared" si="22"/>
        <v>-1.6876257506895274E-2</v>
      </c>
      <c r="F144" s="26">
        <f t="shared" si="23"/>
        <v>3.5399697186116263</v>
      </c>
      <c r="G144" s="26">
        <f t="shared" si="24"/>
        <v>6.3351786424014218</v>
      </c>
      <c r="H144" s="25">
        <f t="shared" si="25"/>
        <v>49607.198971575483</v>
      </c>
      <c r="I144" s="25">
        <f t="shared" si="26"/>
        <v>49163.267440644282</v>
      </c>
      <c r="J144" s="25">
        <f t="shared" si="27"/>
        <v>98770.466412219772</v>
      </c>
      <c r="K144" s="25">
        <f t="shared" si="28"/>
        <v>-392.80102842451743</v>
      </c>
      <c r="L144" s="25">
        <f t="shared" si="29"/>
        <v>-836.73255935571797</v>
      </c>
      <c r="M144" s="25">
        <f t="shared" si="30"/>
        <v>-1229.5335877802354</v>
      </c>
    </row>
    <row r="145" spans="1:13" x14ac:dyDescent="0.25">
      <c r="A145" s="3">
        <v>43740</v>
      </c>
      <c r="B145" s="23">
        <v>6.7750000000000004</v>
      </c>
      <c r="C145" s="23">
        <v>4.5190000000000001</v>
      </c>
      <c r="D145" s="11">
        <f t="shared" si="21"/>
        <v>-2.4926587556117596E-2</v>
      </c>
      <c r="E145" s="11">
        <f t="shared" si="22"/>
        <v>-3.9378155607325882E-2</v>
      </c>
      <c r="F145" s="26">
        <f t="shared" si="23"/>
        <v>3.4801612438813709</v>
      </c>
      <c r="G145" s="26">
        <f t="shared" si="24"/>
        <v>6.1942169981916813</v>
      </c>
      <c r="H145" s="25">
        <f t="shared" si="25"/>
        <v>48769.075727037147</v>
      </c>
      <c r="I145" s="25">
        <f t="shared" si="26"/>
        <v>48069.354324008083</v>
      </c>
      <c r="J145" s="25">
        <f t="shared" si="27"/>
        <v>96838.43005104523</v>
      </c>
      <c r="K145" s="25">
        <f t="shared" si="28"/>
        <v>-1230.9242729628531</v>
      </c>
      <c r="L145" s="25">
        <f t="shared" si="29"/>
        <v>-1930.6456759919165</v>
      </c>
      <c r="M145" s="25">
        <f t="shared" si="30"/>
        <v>-3161.5699489547696</v>
      </c>
    </row>
    <row r="146" spans="1:13" x14ac:dyDescent="0.25">
      <c r="A146" s="3">
        <v>43741</v>
      </c>
      <c r="B146" s="23">
        <v>6.7670000000000003</v>
      </c>
      <c r="C146" s="23">
        <v>4.5190000000000001</v>
      </c>
      <c r="D146" s="11">
        <f t="shared" si="21"/>
        <v>-1.1815095156761893E-3</v>
      </c>
      <c r="E146" s="11">
        <f t="shared" si="22"/>
        <v>0</v>
      </c>
      <c r="F146" s="26">
        <f t="shared" si="23"/>
        <v>3.5637868634686347</v>
      </c>
      <c r="G146" s="26">
        <f t="shared" si="24"/>
        <v>6.4429999999999996</v>
      </c>
      <c r="H146" s="25">
        <f t="shared" si="25"/>
        <v>49940.959409594099</v>
      </c>
      <c r="I146" s="25">
        <f t="shared" si="26"/>
        <v>50000</v>
      </c>
      <c r="J146" s="25">
        <f t="shared" si="27"/>
        <v>99940.959409594099</v>
      </c>
      <c r="K146" s="25">
        <f t="shared" si="28"/>
        <v>-59.04059040590073</v>
      </c>
      <c r="L146" s="25">
        <f t="shared" si="29"/>
        <v>0</v>
      </c>
      <c r="M146" s="25">
        <f t="shared" si="30"/>
        <v>-59.04059040590073</v>
      </c>
    </row>
    <row r="147" spans="1:13" x14ac:dyDescent="0.25">
      <c r="A147" s="3">
        <v>43742</v>
      </c>
      <c r="B147" s="23">
        <v>6.8090000000000002</v>
      </c>
      <c r="C147" s="23">
        <v>4.5350000000000001</v>
      </c>
      <c r="D147" s="11">
        <f t="shared" si="21"/>
        <v>6.1874092507412035E-3</v>
      </c>
      <c r="E147" s="11">
        <f t="shared" si="22"/>
        <v>3.5343531379573873E-3</v>
      </c>
      <c r="F147" s="26">
        <f t="shared" si="23"/>
        <v>3.590145116004138</v>
      </c>
      <c r="G147" s="26">
        <f t="shared" si="24"/>
        <v>6.4658121265766768</v>
      </c>
      <c r="H147" s="25">
        <f t="shared" si="25"/>
        <v>50310.329540416737</v>
      </c>
      <c r="I147" s="25">
        <f t="shared" si="26"/>
        <v>50177.030316441698</v>
      </c>
      <c r="J147" s="25">
        <f t="shared" si="27"/>
        <v>100487.35985685844</v>
      </c>
      <c r="K147" s="25">
        <f t="shared" si="28"/>
        <v>310.32954041673656</v>
      </c>
      <c r="L147" s="25">
        <f t="shared" si="29"/>
        <v>177.03031644169823</v>
      </c>
      <c r="M147" s="25">
        <f t="shared" si="30"/>
        <v>487.3598568584348</v>
      </c>
    </row>
    <row r="148" spans="1:13" x14ac:dyDescent="0.25">
      <c r="A148" s="3">
        <v>43745</v>
      </c>
      <c r="B148" s="23">
        <v>6.8689999999999998</v>
      </c>
      <c r="C148" s="23">
        <v>4.5869999999999997</v>
      </c>
      <c r="D148" s="11">
        <f t="shared" si="21"/>
        <v>8.7732687309148866E-3</v>
      </c>
      <c r="E148" s="11">
        <f t="shared" si="22"/>
        <v>1.1401132047935027E-2</v>
      </c>
      <c r="F148" s="26">
        <f t="shared" si="23"/>
        <v>3.599440740196798</v>
      </c>
      <c r="G148" s="26">
        <f t="shared" si="24"/>
        <v>6.5168778390297684</v>
      </c>
      <c r="H148" s="25">
        <f t="shared" si="25"/>
        <v>50440.593332354234</v>
      </c>
      <c r="I148" s="25">
        <f t="shared" si="26"/>
        <v>50573.318632855575</v>
      </c>
      <c r="J148" s="25">
        <f t="shared" si="27"/>
        <v>101013.91196520982</v>
      </c>
      <c r="K148" s="25">
        <f t="shared" si="28"/>
        <v>440.59333235423401</v>
      </c>
      <c r="L148" s="25">
        <f t="shared" si="29"/>
        <v>573.31863285557483</v>
      </c>
      <c r="M148" s="25">
        <f t="shared" si="30"/>
        <v>1013.9119652098088</v>
      </c>
    </row>
    <row r="149" spans="1:13" x14ac:dyDescent="0.25">
      <c r="A149" s="3">
        <v>43746</v>
      </c>
      <c r="B149" s="23">
        <v>6.7709999999999999</v>
      </c>
      <c r="C149" s="23">
        <v>4.5054999999999996</v>
      </c>
      <c r="D149" s="11">
        <f t="shared" si="21"/>
        <v>-1.4369748728236219E-2</v>
      </c>
      <c r="E149" s="11">
        <f t="shared" si="22"/>
        <v>-1.7927342922080019E-2</v>
      </c>
      <c r="F149" s="26">
        <f t="shared" si="23"/>
        <v>3.5170953559470082</v>
      </c>
      <c r="G149" s="26">
        <f t="shared" si="24"/>
        <v>6.3285233267931105</v>
      </c>
      <c r="H149" s="25">
        <f t="shared" si="25"/>
        <v>49286.65016741884</v>
      </c>
      <c r="I149" s="25">
        <f t="shared" si="26"/>
        <v>49111.619795073035</v>
      </c>
      <c r="J149" s="25">
        <f t="shared" si="27"/>
        <v>98398.269962491875</v>
      </c>
      <c r="K149" s="25">
        <f t="shared" si="28"/>
        <v>-713.34983258115972</v>
      </c>
      <c r="L149" s="25">
        <f t="shared" si="29"/>
        <v>-888.38020492696523</v>
      </c>
      <c r="M149" s="25">
        <f t="shared" si="30"/>
        <v>-1601.730037508125</v>
      </c>
    </row>
    <row r="150" spans="1:13" x14ac:dyDescent="0.25">
      <c r="A150" s="3">
        <v>43747</v>
      </c>
      <c r="B150" s="23">
        <v>6.8149999999999995</v>
      </c>
      <c r="C150" s="23">
        <v>4.5060000000000002</v>
      </c>
      <c r="D150" s="11">
        <f t="shared" si="21"/>
        <v>6.4772786449874623E-3</v>
      </c>
      <c r="E150" s="11">
        <f t="shared" si="22"/>
        <v>1.1096931709775855E-4</v>
      </c>
      <c r="F150" s="26">
        <f t="shared" si="23"/>
        <v>3.5911859400383985</v>
      </c>
      <c r="G150" s="26">
        <f t="shared" si="24"/>
        <v>6.4437150149816889</v>
      </c>
      <c r="H150" s="25">
        <f t="shared" si="25"/>
        <v>50324.91507901343</v>
      </c>
      <c r="I150" s="25">
        <f t="shared" si="26"/>
        <v>50005.548773721013</v>
      </c>
      <c r="J150" s="25">
        <f t="shared" si="27"/>
        <v>100330.46385273445</v>
      </c>
      <c r="K150" s="25">
        <f t="shared" si="28"/>
        <v>324.91507901342993</v>
      </c>
      <c r="L150" s="25">
        <f t="shared" si="29"/>
        <v>5.5487737210132764</v>
      </c>
      <c r="M150" s="25">
        <f t="shared" si="30"/>
        <v>330.46385273444321</v>
      </c>
    </row>
    <row r="151" spans="1:13" x14ac:dyDescent="0.25">
      <c r="A151" s="3">
        <v>43748</v>
      </c>
      <c r="B151" s="23">
        <v>6.891</v>
      </c>
      <c r="C151" s="23">
        <v>4.6280000000000001</v>
      </c>
      <c r="D151" s="11">
        <f t="shared" si="21"/>
        <v>1.1090147226575083E-2</v>
      </c>
      <c r="E151" s="11">
        <f t="shared" si="22"/>
        <v>2.6714967321377472E-2</v>
      </c>
      <c r="F151" s="26">
        <f t="shared" si="23"/>
        <v>3.6077898752751287</v>
      </c>
      <c r="G151" s="26">
        <f t="shared" si="24"/>
        <v>6.6174442964935638</v>
      </c>
      <c r="H151" s="25">
        <f t="shared" si="25"/>
        <v>50557.593543653711</v>
      </c>
      <c r="I151" s="25">
        <f t="shared" si="26"/>
        <v>51353.750554815801</v>
      </c>
      <c r="J151" s="25">
        <f t="shared" si="27"/>
        <v>101911.3440984695</v>
      </c>
      <c r="K151" s="25">
        <f t="shared" si="28"/>
        <v>557.59354365371109</v>
      </c>
      <c r="L151" s="25">
        <f t="shared" si="29"/>
        <v>1353.7505548158006</v>
      </c>
      <c r="M151" s="25">
        <f t="shared" si="30"/>
        <v>1911.3440984695117</v>
      </c>
    </row>
    <row r="152" spans="1:13" x14ac:dyDescent="0.25">
      <c r="A152" s="3">
        <v>43749</v>
      </c>
      <c r="B152" s="23">
        <v>7.0389999999999997</v>
      </c>
      <c r="C152" s="23">
        <v>4.7160000000000002</v>
      </c>
      <c r="D152" s="11">
        <f t="shared" si="21"/>
        <v>2.1249902250923644E-2</v>
      </c>
      <c r="E152" s="11">
        <f t="shared" si="22"/>
        <v>1.8836173343694366E-2</v>
      </c>
      <c r="F152" s="26">
        <f t="shared" si="23"/>
        <v>3.6446309679291828</v>
      </c>
      <c r="G152" s="26">
        <f t="shared" si="24"/>
        <v>6.565511668107173</v>
      </c>
      <c r="H152" s="25">
        <f t="shared" si="25"/>
        <v>51073.864460891018</v>
      </c>
      <c r="I152" s="25">
        <f t="shared" si="26"/>
        <v>50950.734658599824</v>
      </c>
      <c r="J152" s="25">
        <f t="shared" si="27"/>
        <v>102024.59911949084</v>
      </c>
      <c r="K152" s="25">
        <f t="shared" si="28"/>
        <v>1073.8644608910181</v>
      </c>
      <c r="L152" s="25">
        <f t="shared" si="29"/>
        <v>950.73465859982389</v>
      </c>
      <c r="M152" s="25">
        <f t="shared" si="30"/>
        <v>2024.599119490842</v>
      </c>
    </row>
    <row r="153" spans="1:13" x14ac:dyDescent="0.25">
      <c r="A153" s="3">
        <v>43752</v>
      </c>
      <c r="B153" s="23">
        <v>6.9850000000000003</v>
      </c>
      <c r="C153" s="23">
        <v>4.6345000000000001</v>
      </c>
      <c r="D153" s="11">
        <f t="shared" si="21"/>
        <v>-7.7011219170692808E-3</v>
      </c>
      <c r="E153" s="11">
        <f t="shared" si="22"/>
        <v>-1.7432664341374162E-2</v>
      </c>
      <c r="F153" s="26">
        <f t="shared" si="23"/>
        <v>3.5406279301037085</v>
      </c>
      <c r="G153" s="26">
        <f t="shared" si="24"/>
        <v>6.3316546861747245</v>
      </c>
      <c r="H153" s="25">
        <f t="shared" si="25"/>
        <v>49616.422787327756</v>
      </c>
      <c r="I153" s="25">
        <f t="shared" si="26"/>
        <v>49135.920271416457</v>
      </c>
      <c r="J153" s="25">
        <f t="shared" si="27"/>
        <v>98752.343058744213</v>
      </c>
      <c r="K153" s="25">
        <f t="shared" si="28"/>
        <v>-383.57721267224406</v>
      </c>
      <c r="L153" s="25">
        <f t="shared" si="29"/>
        <v>-864.07972858354333</v>
      </c>
      <c r="M153" s="25">
        <f t="shared" si="30"/>
        <v>-1247.6569412557874</v>
      </c>
    </row>
    <row r="154" spans="1:13" x14ac:dyDescent="0.25">
      <c r="A154" s="3">
        <v>43753</v>
      </c>
      <c r="B154" s="23">
        <v>7.0419999999999998</v>
      </c>
      <c r="C154" s="23">
        <v>4.7489999999999997</v>
      </c>
      <c r="D154" s="11">
        <f t="shared" si="21"/>
        <v>8.1272280239355031E-3</v>
      </c>
      <c r="E154" s="11">
        <f t="shared" si="22"/>
        <v>2.4405751233234369E-2</v>
      </c>
      <c r="F154" s="26">
        <f t="shared" si="23"/>
        <v>3.5971161059413026</v>
      </c>
      <c r="G154" s="26">
        <f t="shared" si="24"/>
        <v>6.6021808177796943</v>
      </c>
      <c r="H154" s="25">
        <f t="shared" si="25"/>
        <v>50408.017179670722</v>
      </c>
      <c r="I154" s="25">
        <f t="shared" si="26"/>
        <v>51235.300463911961</v>
      </c>
      <c r="J154" s="25">
        <f t="shared" si="27"/>
        <v>101643.31764358268</v>
      </c>
      <c r="K154" s="25">
        <f t="shared" si="28"/>
        <v>408.01717967072182</v>
      </c>
      <c r="L154" s="25">
        <f t="shared" si="29"/>
        <v>1235.3004639119608</v>
      </c>
      <c r="M154" s="25">
        <f t="shared" si="30"/>
        <v>1643.3176435826826</v>
      </c>
    </row>
    <row r="155" spans="1:13" x14ac:dyDescent="0.25">
      <c r="A155" s="3">
        <v>43754</v>
      </c>
      <c r="B155" s="23">
        <v>7.0789999999999997</v>
      </c>
      <c r="C155" s="23">
        <v>4.8075000000000001</v>
      </c>
      <c r="D155" s="11">
        <f t="shared" si="21"/>
        <v>5.2404340591913259E-3</v>
      </c>
      <c r="E155" s="11">
        <f t="shared" si="22"/>
        <v>1.2243128913813064E-2</v>
      </c>
      <c r="F155" s="26">
        <f t="shared" si="23"/>
        <v>3.5867469468900879</v>
      </c>
      <c r="G155" s="26">
        <f t="shared" si="24"/>
        <v>6.5223673404927354</v>
      </c>
      <c r="H155" s="25">
        <f t="shared" si="25"/>
        <v>50262.70945754047</v>
      </c>
      <c r="I155" s="25">
        <f t="shared" si="26"/>
        <v>50615.919140871767</v>
      </c>
      <c r="J155" s="25">
        <f t="shared" si="27"/>
        <v>100878.62859841224</v>
      </c>
      <c r="K155" s="25">
        <f t="shared" si="28"/>
        <v>262.70945754046988</v>
      </c>
      <c r="L155" s="25">
        <f t="shared" si="29"/>
        <v>615.91914087176701</v>
      </c>
      <c r="M155" s="25">
        <f t="shared" si="30"/>
        <v>878.6285984122369</v>
      </c>
    </row>
    <row r="156" spans="1:13" x14ac:dyDescent="0.25">
      <c r="A156" s="3">
        <v>43755</v>
      </c>
      <c r="B156" s="23">
        <v>7.0469999999999997</v>
      </c>
      <c r="C156" s="23">
        <v>4.7270000000000003</v>
      </c>
      <c r="D156" s="11">
        <f t="shared" si="21"/>
        <v>-4.5306604471667226E-3</v>
      </c>
      <c r="E156" s="11">
        <f t="shared" si="22"/>
        <v>-1.6886446669698418E-2</v>
      </c>
      <c r="F156" s="26">
        <f t="shared" si="23"/>
        <v>3.5518711682441024</v>
      </c>
      <c r="G156" s="26">
        <f t="shared" si="24"/>
        <v>6.3351140925637024</v>
      </c>
      <c r="H156" s="25">
        <f t="shared" si="25"/>
        <v>49773.97937561803</v>
      </c>
      <c r="I156" s="25">
        <f t="shared" si="26"/>
        <v>49162.766510660433</v>
      </c>
      <c r="J156" s="25">
        <f t="shared" si="27"/>
        <v>98936.745886278455</v>
      </c>
      <c r="K156" s="25">
        <f t="shared" si="28"/>
        <v>-226.02062438197026</v>
      </c>
      <c r="L156" s="25">
        <f t="shared" si="29"/>
        <v>-837.23348933956731</v>
      </c>
      <c r="M156" s="25">
        <f t="shared" si="30"/>
        <v>-1063.2541137215376</v>
      </c>
    </row>
    <row r="157" spans="1:13" x14ac:dyDescent="0.25">
      <c r="A157" s="3">
        <v>43756</v>
      </c>
      <c r="B157" s="23">
        <v>7.0679999999999996</v>
      </c>
      <c r="C157" s="23">
        <v>4.7785000000000002</v>
      </c>
      <c r="D157" s="11">
        <f t="shared" si="21"/>
        <v>2.9755601125646064E-3</v>
      </c>
      <c r="E157" s="11">
        <f t="shared" si="22"/>
        <v>1.0835937912997881E-2</v>
      </c>
      <c r="F157" s="26">
        <f t="shared" si="23"/>
        <v>3.5786326096211156</v>
      </c>
      <c r="G157" s="26">
        <f t="shared" si="24"/>
        <v>6.5131955785910716</v>
      </c>
      <c r="H157" s="25">
        <f t="shared" si="25"/>
        <v>50148.999574286936</v>
      </c>
      <c r="I157" s="25">
        <f t="shared" si="26"/>
        <v>50544.742965940342</v>
      </c>
      <c r="J157" s="25">
        <f t="shared" si="27"/>
        <v>100693.74254022728</v>
      </c>
      <c r="K157" s="25">
        <f t="shared" si="28"/>
        <v>148.99957428693597</v>
      </c>
      <c r="L157" s="25">
        <f t="shared" si="29"/>
        <v>544.7429659403424</v>
      </c>
      <c r="M157" s="25">
        <f t="shared" si="30"/>
        <v>693.74254022727837</v>
      </c>
    </row>
    <row r="158" spans="1:13" x14ac:dyDescent="0.25">
      <c r="A158" s="3">
        <v>43759</v>
      </c>
      <c r="B158" s="23">
        <v>7.0970000000000004</v>
      </c>
      <c r="C158" s="23">
        <v>4.8920000000000003</v>
      </c>
      <c r="D158" s="11">
        <f t="shared" si="21"/>
        <v>4.0946050853959658E-3</v>
      </c>
      <c r="E158" s="11">
        <f t="shared" si="22"/>
        <v>2.347452810082868E-2</v>
      </c>
      <c r="F158" s="26">
        <f t="shared" si="23"/>
        <v>3.5826395019807586</v>
      </c>
      <c r="G158" s="26">
        <f t="shared" si="24"/>
        <v>6.5960355760175791</v>
      </c>
      <c r="H158" s="25">
        <f t="shared" si="25"/>
        <v>50205.14997170346</v>
      </c>
      <c r="I158" s="25">
        <f t="shared" si="26"/>
        <v>51187.611175054939</v>
      </c>
      <c r="J158" s="25">
        <f t="shared" si="27"/>
        <v>101392.76114675839</v>
      </c>
      <c r="K158" s="25">
        <f t="shared" si="28"/>
        <v>205.14997170346032</v>
      </c>
      <c r="L158" s="25">
        <f t="shared" si="29"/>
        <v>1187.6111750549389</v>
      </c>
      <c r="M158" s="25">
        <f t="shared" si="30"/>
        <v>1392.7611467583993</v>
      </c>
    </row>
    <row r="159" spans="1:13" x14ac:dyDescent="0.25">
      <c r="A159" s="3">
        <v>43760</v>
      </c>
      <c r="B159" s="23">
        <v>7.1479999999999997</v>
      </c>
      <c r="C159" s="23">
        <v>4.8870000000000005</v>
      </c>
      <c r="D159" s="11">
        <f t="shared" si="21"/>
        <v>7.1604377543357054E-3</v>
      </c>
      <c r="E159" s="11">
        <f t="shared" si="22"/>
        <v>-1.0225995369081222E-3</v>
      </c>
      <c r="F159" s="26">
        <f t="shared" si="23"/>
        <v>3.5936401296322389</v>
      </c>
      <c r="G159" s="26">
        <f t="shared" si="24"/>
        <v>6.4364147587898612</v>
      </c>
      <c r="H159" s="25">
        <f t="shared" si="25"/>
        <v>50359.306749330703</v>
      </c>
      <c r="I159" s="25">
        <f t="shared" si="26"/>
        <v>49948.89615699101</v>
      </c>
      <c r="J159" s="25">
        <f t="shared" si="27"/>
        <v>100308.20290632171</v>
      </c>
      <c r="K159" s="25">
        <f t="shared" si="28"/>
        <v>359.30674933070259</v>
      </c>
      <c r="L159" s="25">
        <f t="shared" si="29"/>
        <v>-51.103843008990225</v>
      </c>
      <c r="M159" s="25">
        <f t="shared" si="30"/>
        <v>308.20290632171236</v>
      </c>
    </row>
    <row r="160" spans="1:13" x14ac:dyDescent="0.25">
      <c r="A160" s="3">
        <v>43761</v>
      </c>
      <c r="B160" s="23">
        <v>7.218</v>
      </c>
      <c r="C160" s="23">
        <v>4.9080000000000004</v>
      </c>
      <c r="D160" s="11">
        <f t="shared" si="21"/>
        <v>9.7453089234152534E-3</v>
      </c>
      <c r="E160" s="11">
        <f t="shared" si="22"/>
        <v>4.2879085606471138E-3</v>
      </c>
      <c r="F160" s="26">
        <f t="shared" si="23"/>
        <v>3.60294124230554</v>
      </c>
      <c r="G160" s="26">
        <f t="shared" si="24"/>
        <v>6.4706863106200112</v>
      </c>
      <c r="H160" s="25">
        <f t="shared" si="25"/>
        <v>50489.64745383324</v>
      </c>
      <c r="I160" s="25">
        <f t="shared" si="26"/>
        <v>50214.855739717612</v>
      </c>
      <c r="J160" s="25">
        <f t="shared" si="27"/>
        <v>100704.50319355086</v>
      </c>
      <c r="K160" s="25">
        <f t="shared" si="28"/>
        <v>489.64745383324043</v>
      </c>
      <c r="L160" s="25">
        <f t="shared" si="29"/>
        <v>214.85573971761187</v>
      </c>
      <c r="M160" s="25">
        <f t="shared" si="30"/>
        <v>704.5031935508523</v>
      </c>
    </row>
    <row r="161" spans="1:13" x14ac:dyDescent="0.25">
      <c r="A161" s="3">
        <v>43762</v>
      </c>
      <c r="B161" s="23">
        <v>7.1680000000000001</v>
      </c>
      <c r="C161" s="23">
        <v>4.8860000000000001</v>
      </c>
      <c r="D161" s="11">
        <f t="shared" si="21"/>
        <v>-6.9512305479674788E-3</v>
      </c>
      <c r="E161" s="11">
        <f t="shared" si="22"/>
        <v>-4.4925540131163268E-3</v>
      </c>
      <c r="F161" s="26">
        <f t="shared" si="23"/>
        <v>3.543284012191743</v>
      </c>
      <c r="G161" s="26">
        <f t="shared" si="24"/>
        <v>6.4141193969030148</v>
      </c>
      <c r="H161" s="25">
        <f t="shared" si="25"/>
        <v>49653.643668606266</v>
      </c>
      <c r="I161" s="25">
        <f t="shared" si="26"/>
        <v>49775.876120619396</v>
      </c>
      <c r="J161" s="25">
        <f t="shared" si="27"/>
        <v>99429.519789225655</v>
      </c>
      <c r="K161" s="25">
        <f t="shared" si="28"/>
        <v>-346.35633139373385</v>
      </c>
      <c r="L161" s="25">
        <f t="shared" si="29"/>
        <v>-224.12387938060419</v>
      </c>
      <c r="M161" s="25">
        <f t="shared" si="30"/>
        <v>-570.48021077433805</v>
      </c>
    </row>
    <row r="162" spans="1:13" x14ac:dyDescent="0.25">
      <c r="A162" s="3">
        <v>43763</v>
      </c>
      <c r="B162" s="23">
        <v>7.1529999999999996</v>
      </c>
      <c r="C162" s="23">
        <v>4.8849999999999998</v>
      </c>
      <c r="D162" s="11">
        <f t="shared" si="21"/>
        <v>-2.0948265463826537E-3</v>
      </c>
      <c r="E162" s="11">
        <f t="shared" si="22"/>
        <v>-2.046873408027734E-4</v>
      </c>
      <c r="F162" s="26">
        <f t="shared" si="23"/>
        <v>3.5605334821428567</v>
      </c>
      <c r="G162" s="26">
        <f t="shared" si="24"/>
        <v>6.441681334424886</v>
      </c>
      <c r="H162" s="25">
        <f t="shared" si="25"/>
        <v>49895.36830357142</v>
      </c>
      <c r="I162" s="25">
        <f t="shared" si="26"/>
        <v>49989.766680311084</v>
      </c>
      <c r="J162" s="25">
        <f t="shared" si="27"/>
        <v>99885.134983882512</v>
      </c>
      <c r="K162" s="25">
        <f t="shared" si="28"/>
        <v>-104.63169642857974</v>
      </c>
      <c r="L162" s="25">
        <f t="shared" si="29"/>
        <v>-10.233319688915799</v>
      </c>
      <c r="M162" s="25">
        <f t="shared" si="30"/>
        <v>-114.86501611749554</v>
      </c>
    </row>
    <row r="163" spans="1:13" x14ac:dyDescent="0.25">
      <c r="A163" s="3">
        <v>43766</v>
      </c>
      <c r="B163" s="23">
        <v>7.1120000000000001</v>
      </c>
      <c r="C163" s="23">
        <v>4.8819999999999997</v>
      </c>
      <c r="D163" s="11">
        <f t="shared" si="21"/>
        <v>-5.7483509146432025E-3</v>
      </c>
      <c r="E163" s="11">
        <f t="shared" si="22"/>
        <v>-6.1431352397778262E-4</v>
      </c>
      <c r="F163" s="26">
        <f t="shared" si="23"/>
        <v>3.5475487208164411</v>
      </c>
      <c r="G163" s="26">
        <f t="shared" si="24"/>
        <v>6.4390431934493337</v>
      </c>
      <c r="H163" s="25">
        <f t="shared" si="25"/>
        <v>49713.406962113804</v>
      </c>
      <c r="I163" s="25">
        <f t="shared" si="26"/>
        <v>49969.293756397128</v>
      </c>
      <c r="J163" s="25">
        <f t="shared" si="27"/>
        <v>99682.700718510925</v>
      </c>
      <c r="K163" s="25">
        <f t="shared" si="28"/>
        <v>-286.59303788619582</v>
      </c>
      <c r="L163" s="25">
        <f t="shared" si="29"/>
        <v>-30.706243602871837</v>
      </c>
      <c r="M163" s="25">
        <f t="shared" si="30"/>
        <v>-317.29928148906765</v>
      </c>
    </row>
    <row r="164" spans="1:13" x14ac:dyDescent="0.25">
      <c r="A164" s="3">
        <v>43767</v>
      </c>
      <c r="B164" s="23">
        <v>6.92</v>
      </c>
      <c r="C164" s="23">
        <v>4.8565000000000005</v>
      </c>
      <c r="D164" s="11">
        <f t="shared" si="21"/>
        <v>-2.7367728582025339E-2</v>
      </c>
      <c r="E164" s="11">
        <f t="shared" si="22"/>
        <v>-5.2369581105199143E-3</v>
      </c>
      <c r="F164" s="26">
        <f t="shared" si="23"/>
        <v>3.4716760404949381</v>
      </c>
      <c r="G164" s="26">
        <f t="shared" si="24"/>
        <v>6.4093464768537496</v>
      </c>
      <c r="H164" s="25">
        <f t="shared" si="25"/>
        <v>48650.168728908888</v>
      </c>
      <c r="I164" s="25">
        <f t="shared" si="26"/>
        <v>49738.83654240067</v>
      </c>
      <c r="J164" s="25">
        <f t="shared" si="27"/>
        <v>98389.00527130955</v>
      </c>
      <c r="K164" s="25">
        <f t="shared" si="28"/>
        <v>-1349.8312710911123</v>
      </c>
      <c r="L164" s="25">
        <f t="shared" si="29"/>
        <v>-261.16345759933029</v>
      </c>
      <c r="M164" s="25">
        <f t="shared" si="30"/>
        <v>-1610.9947286904426</v>
      </c>
    </row>
    <row r="165" spans="1:13" x14ac:dyDescent="0.25">
      <c r="A165" s="3">
        <v>43768</v>
      </c>
      <c r="B165" s="23">
        <v>6.867</v>
      </c>
      <c r="C165" s="23">
        <v>4.7344999999999997</v>
      </c>
      <c r="D165" s="11">
        <f t="shared" si="21"/>
        <v>-7.688439991038837E-3</v>
      </c>
      <c r="E165" s="11">
        <f t="shared" si="22"/>
        <v>-2.5441889418830584E-2</v>
      </c>
      <c r="F165" s="26">
        <f t="shared" si="23"/>
        <v>3.5406728323699421</v>
      </c>
      <c r="G165" s="26">
        <f t="shared" si="24"/>
        <v>6.2811455780912171</v>
      </c>
      <c r="H165" s="25">
        <f t="shared" si="25"/>
        <v>49617.052023121389</v>
      </c>
      <c r="I165" s="25">
        <f t="shared" si="26"/>
        <v>48743.951405333057</v>
      </c>
      <c r="J165" s="25">
        <f t="shared" si="27"/>
        <v>98361.003428454453</v>
      </c>
      <c r="K165" s="25">
        <f t="shared" si="28"/>
        <v>-382.94797687861137</v>
      </c>
      <c r="L165" s="25">
        <f t="shared" si="29"/>
        <v>-1256.0485946669432</v>
      </c>
      <c r="M165" s="25">
        <f t="shared" si="30"/>
        <v>-1638.9965715455546</v>
      </c>
    </row>
    <row r="166" spans="1:13" x14ac:dyDescent="0.25">
      <c r="A166" s="3">
        <v>43769</v>
      </c>
      <c r="B166" s="23">
        <v>6.875</v>
      </c>
      <c r="C166" s="23">
        <v>4.7229999999999999</v>
      </c>
      <c r="D166" s="11">
        <f t="shared" si="21"/>
        <v>1.1643139140955767E-3</v>
      </c>
      <c r="E166" s="11">
        <f t="shared" si="22"/>
        <v>-2.431933527437652E-3</v>
      </c>
      <c r="F166" s="26">
        <f t="shared" si="23"/>
        <v>3.5721566914227463</v>
      </c>
      <c r="G166" s="26">
        <f t="shared" si="24"/>
        <v>6.4273500897666063</v>
      </c>
      <c r="H166" s="25">
        <f t="shared" si="25"/>
        <v>50058.249599534</v>
      </c>
      <c r="I166" s="25">
        <f t="shared" si="26"/>
        <v>49878.551061358114</v>
      </c>
      <c r="J166" s="25">
        <f t="shared" si="27"/>
        <v>99936.800660892113</v>
      </c>
      <c r="K166" s="25">
        <f t="shared" si="28"/>
        <v>58.249599533999572</v>
      </c>
      <c r="L166" s="25">
        <f t="shared" si="29"/>
        <v>-121.44893864188634</v>
      </c>
      <c r="M166" s="25">
        <f t="shared" si="30"/>
        <v>-63.199339107886772</v>
      </c>
    </row>
    <row r="167" spans="1:13" x14ac:dyDescent="0.25">
      <c r="A167" s="3">
        <v>43770</v>
      </c>
      <c r="B167" s="23">
        <v>6.9139999999999997</v>
      </c>
      <c r="C167" s="23">
        <v>4.7329999999999997</v>
      </c>
      <c r="D167" s="11">
        <f t="shared" si="21"/>
        <v>5.6566979467978021E-3</v>
      </c>
      <c r="E167" s="11">
        <f t="shared" si="22"/>
        <v>2.115060010130866E-3</v>
      </c>
      <c r="F167" s="26">
        <f t="shared" si="23"/>
        <v>3.5882402909090909</v>
      </c>
      <c r="G167" s="26">
        <f t="shared" si="24"/>
        <v>6.4566417531230149</v>
      </c>
      <c r="H167" s="25">
        <f t="shared" si="25"/>
        <v>50283.636363636368</v>
      </c>
      <c r="I167" s="25">
        <f t="shared" si="26"/>
        <v>50105.864916366721</v>
      </c>
      <c r="J167" s="25">
        <f t="shared" si="27"/>
        <v>100389.50128000308</v>
      </c>
      <c r="K167" s="25">
        <f t="shared" si="28"/>
        <v>283.63636363636761</v>
      </c>
      <c r="L167" s="25">
        <f t="shared" si="29"/>
        <v>105.86491636672145</v>
      </c>
      <c r="M167" s="25">
        <f t="shared" si="30"/>
        <v>389.50128000308905</v>
      </c>
    </row>
    <row r="168" spans="1:13" x14ac:dyDescent="0.25">
      <c r="A168" s="3">
        <v>43773</v>
      </c>
      <c r="B168" s="23">
        <v>6.9329999999999998</v>
      </c>
      <c r="C168" s="23">
        <v>4.8780000000000001</v>
      </c>
      <c r="D168" s="11">
        <f t="shared" si="21"/>
        <v>2.7442784609205246E-3</v>
      </c>
      <c r="E168" s="11">
        <f t="shared" si="22"/>
        <v>3.017604886961776E-2</v>
      </c>
      <c r="F168" s="26">
        <f t="shared" si="23"/>
        <v>3.5778050332658373</v>
      </c>
      <c r="G168" s="26">
        <f t="shared" si="24"/>
        <v>6.6403874920769077</v>
      </c>
      <c r="H168" s="25">
        <f t="shared" si="25"/>
        <v>50137.40237199884</v>
      </c>
      <c r="I168" s="25">
        <f t="shared" si="26"/>
        <v>51531.798013944652</v>
      </c>
      <c r="J168" s="25">
        <f t="shared" si="27"/>
        <v>101669.20038594349</v>
      </c>
      <c r="K168" s="25">
        <f t="shared" si="28"/>
        <v>137.40237199883995</v>
      </c>
      <c r="L168" s="25">
        <f t="shared" si="29"/>
        <v>1531.7980139446518</v>
      </c>
      <c r="M168" s="25">
        <f t="shared" si="30"/>
        <v>1669.2003859434917</v>
      </c>
    </row>
    <row r="169" spans="1:13" x14ac:dyDescent="0.25">
      <c r="A169" s="21">
        <v>43774</v>
      </c>
      <c r="B169" s="22">
        <v>6.8659999999999997</v>
      </c>
      <c r="C169" s="22">
        <v>4.9539999999999997</v>
      </c>
      <c r="D169" s="11">
        <f t="shared" si="21"/>
        <v>-9.7109249248531326E-3</v>
      </c>
      <c r="E169" s="11">
        <f t="shared" si="22"/>
        <v>1.5460031273439286E-2</v>
      </c>
      <c r="F169" s="26">
        <f t="shared" si="23"/>
        <v>3.5335191114957447</v>
      </c>
      <c r="G169" s="26">
        <f t="shared" si="24"/>
        <v>6.543382943829438</v>
      </c>
      <c r="H169" s="25">
        <f t="shared" si="25"/>
        <v>49516.803692485213</v>
      </c>
      <c r="I169" s="25">
        <f t="shared" si="26"/>
        <v>50779.0077900779</v>
      </c>
      <c r="J169" s="25">
        <f t="shared" si="27"/>
        <v>100295.81148256312</v>
      </c>
      <c r="K169" s="25">
        <f t="shared" si="28"/>
        <v>-483.19630751478689</v>
      </c>
      <c r="L169" s="25">
        <f t="shared" si="29"/>
        <v>779.0077900778997</v>
      </c>
      <c r="M169" s="25">
        <f t="shared" si="30"/>
        <v>295.8114825631128</v>
      </c>
    </row>
    <row r="170" spans="1:13" x14ac:dyDescent="0.25">
      <c r="A170" s="21">
        <v>43775</v>
      </c>
      <c r="B170" s="22">
        <v>6.7450000000000001</v>
      </c>
      <c r="C170" s="22">
        <v>4.9039999999999999</v>
      </c>
      <c r="D170" s="11">
        <f t="shared" si="21"/>
        <v>-1.7780205375781018E-2</v>
      </c>
      <c r="E170" s="11">
        <f t="shared" si="22"/>
        <v>-1.0144132433257534E-2</v>
      </c>
      <c r="F170" s="26">
        <f t="shared" si="23"/>
        <v>3.5051208855228668</v>
      </c>
      <c r="G170" s="26">
        <f t="shared" si="24"/>
        <v>6.377971740008074</v>
      </c>
      <c r="H170" s="25">
        <f t="shared" si="25"/>
        <v>49118.846489950491</v>
      </c>
      <c r="I170" s="25">
        <f t="shared" si="26"/>
        <v>49495.357287040781</v>
      </c>
      <c r="J170" s="25">
        <f t="shared" si="27"/>
        <v>98614.203776991271</v>
      </c>
      <c r="K170" s="25">
        <f t="shared" si="28"/>
        <v>-881.15351004950935</v>
      </c>
      <c r="L170" s="25">
        <f t="shared" si="29"/>
        <v>-504.64271295921935</v>
      </c>
      <c r="M170" s="25">
        <f t="shared" si="30"/>
        <v>-1385.7962230087287</v>
      </c>
    </row>
    <row r="171" spans="1:13" x14ac:dyDescent="0.25">
      <c r="A171" s="21">
        <v>43776</v>
      </c>
      <c r="B171" s="22">
        <v>6.8639999999999999</v>
      </c>
      <c r="C171" s="22">
        <v>4.9889999999999999</v>
      </c>
      <c r="D171" s="11">
        <f t="shared" si="21"/>
        <v>1.7488872525941883E-2</v>
      </c>
      <c r="E171" s="11">
        <f t="shared" si="22"/>
        <v>1.7184290244990016E-2</v>
      </c>
      <c r="F171" s="26">
        <f t="shared" si="23"/>
        <v>3.6309491475166786</v>
      </c>
      <c r="G171" s="26">
        <f t="shared" si="24"/>
        <v>6.5546751631321367</v>
      </c>
      <c r="H171" s="25">
        <f t="shared" si="25"/>
        <v>50882.134914751667</v>
      </c>
      <c r="I171" s="25">
        <f t="shared" si="26"/>
        <v>50866.639477977165</v>
      </c>
      <c r="J171" s="25">
        <f t="shared" si="27"/>
        <v>101748.77439272884</v>
      </c>
      <c r="K171" s="25">
        <f t="shared" si="28"/>
        <v>882.13491475166666</v>
      </c>
      <c r="L171" s="25">
        <f t="shared" si="29"/>
        <v>866.63947797716537</v>
      </c>
      <c r="M171" s="25">
        <f t="shared" si="30"/>
        <v>1748.774392728832</v>
      </c>
    </row>
    <row r="172" spans="1:13" x14ac:dyDescent="0.25">
      <c r="A172" s="21">
        <v>43777</v>
      </c>
      <c r="B172" s="22">
        <v>6.8559999999999999</v>
      </c>
      <c r="C172" s="22">
        <v>4.9580000000000002</v>
      </c>
      <c r="D172" s="11">
        <f t="shared" si="21"/>
        <v>-1.1661808901825075E-3</v>
      </c>
      <c r="E172" s="11">
        <f t="shared" si="22"/>
        <v>-6.2330552659014635E-3</v>
      </c>
      <c r="F172" s="26">
        <f t="shared" si="23"/>
        <v>3.563841491841492</v>
      </c>
      <c r="G172" s="26">
        <f t="shared" si="24"/>
        <v>6.4029653237121673</v>
      </c>
      <c r="H172" s="25">
        <f t="shared" si="25"/>
        <v>49941.724941724948</v>
      </c>
      <c r="I172" s="25">
        <f t="shared" si="26"/>
        <v>49689.316496291853</v>
      </c>
      <c r="J172" s="25">
        <f t="shared" si="27"/>
        <v>99631.041438016808</v>
      </c>
      <c r="K172" s="25">
        <f t="shared" si="28"/>
        <v>-58.275058275052288</v>
      </c>
      <c r="L172" s="25">
        <f t="shared" si="29"/>
        <v>-310.68350370814733</v>
      </c>
      <c r="M172" s="25">
        <f t="shared" si="30"/>
        <v>-368.95856198319962</v>
      </c>
    </row>
    <row r="173" spans="1:13" x14ac:dyDescent="0.25">
      <c r="A173" s="21">
        <v>43780</v>
      </c>
      <c r="B173" s="22">
        <v>6.9050000000000002</v>
      </c>
      <c r="C173" s="22">
        <v>4.9435000000000002</v>
      </c>
      <c r="D173" s="11">
        <f t="shared" si="21"/>
        <v>7.1216055657768703E-3</v>
      </c>
      <c r="E173" s="11">
        <f t="shared" si="22"/>
        <v>-2.9288512579481152E-3</v>
      </c>
      <c r="F173" s="26">
        <f t="shared" si="23"/>
        <v>3.593500583430572</v>
      </c>
      <c r="G173" s="26">
        <f t="shared" si="24"/>
        <v>6.4241570189592574</v>
      </c>
      <c r="H173" s="25">
        <f t="shared" si="25"/>
        <v>50357.351225204206</v>
      </c>
      <c r="I173" s="25">
        <f t="shared" si="26"/>
        <v>49853.771682129889</v>
      </c>
      <c r="J173" s="25">
        <f t="shared" si="27"/>
        <v>100211.12290733409</v>
      </c>
      <c r="K173" s="25">
        <f t="shared" si="28"/>
        <v>357.35122520420555</v>
      </c>
      <c r="L173" s="25">
        <f t="shared" si="29"/>
        <v>-146.22831787011091</v>
      </c>
      <c r="M173" s="25">
        <f t="shared" si="30"/>
        <v>211.12290733409463</v>
      </c>
    </row>
    <row r="174" spans="1:13" x14ac:dyDescent="0.25">
      <c r="A174" s="21">
        <v>43781</v>
      </c>
      <c r="B174" s="22">
        <v>6.8550000000000004</v>
      </c>
      <c r="C174" s="22">
        <v>4.9165000000000001</v>
      </c>
      <c r="D174" s="11">
        <f t="shared" si="21"/>
        <v>-7.2674738469777405E-3</v>
      </c>
      <c r="E174" s="11">
        <f t="shared" si="22"/>
        <v>-5.47668711697672E-3</v>
      </c>
      <c r="F174" s="26">
        <f t="shared" si="23"/>
        <v>3.5421636495293267</v>
      </c>
      <c r="G174" s="26">
        <f t="shared" si="24"/>
        <v>6.4078101547486597</v>
      </c>
      <c r="H174" s="25">
        <f t="shared" si="25"/>
        <v>49637.943519188993</v>
      </c>
      <c r="I174" s="25">
        <f t="shared" si="26"/>
        <v>49726.914129665223</v>
      </c>
      <c r="J174" s="25">
        <f t="shared" si="27"/>
        <v>99364.857648854217</v>
      </c>
      <c r="K174" s="25">
        <f t="shared" si="28"/>
        <v>-362.05648081100662</v>
      </c>
      <c r="L174" s="25">
        <f t="shared" si="29"/>
        <v>-273.0858703347767</v>
      </c>
      <c r="M174" s="25">
        <f t="shared" si="30"/>
        <v>-635.14235114578332</v>
      </c>
    </row>
    <row r="175" spans="1:13" x14ac:dyDescent="0.25">
      <c r="A175" s="21">
        <v>43782</v>
      </c>
      <c r="B175" s="22">
        <v>6.7050000000000001</v>
      </c>
      <c r="C175" s="22">
        <v>4.7565</v>
      </c>
      <c r="D175" s="11">
        <f t="shared" si="21"/>
        <v>-2.2124796280635871E-2</v>
      </c>
      <c r="E175" s="11">
        <f t="shared" si="22"/>
        <v>-3.3084791573699222E-2</v>
      </c>
      <c r="F175" s="26">
        <f t="shared" si="23"/>
        <v>3.4899256017505471</v>
      </c>
      <c r="G175" s="26">
        <f t="shared" si="24"/>
        <v>6.2333223838096199</v>
      </c>
      <c r="H175" s="25">
        <f t="shared" si="25"/>
        <v>48905.908096280087</v>
      </c>
      <c r="I175" s="25">
        <f t="shared" si="26"/>
        <v>48372.826197498216</v>
      </c>
      <c r="J175" s="25">
        <f t="shared" si="27"/>
        <v>97278.734293778311</v>
      </c>
      <c r="K175" s="25">
        <f t="shared" si="28"/>
        <v>-1094.0919037199128</v>
      </c>
      <c r="L175" s="25">
        <f t="shared" si="29"/>
        <v>-1627.1738025017839</v>
      </c>
      <c r="M175" s="25">
        <f t="shared" si="30"/>
        <v>-2721.2657062216967</v>
      </c>
    </row>
    <row r="176" spans="1:13" x14ac:dyDescent="0.25">
      <c r="A176" s="21">
        <v>43783</v>
      </c>
      <c r="B176" s="22">
        <v>6.6820000000000004</v>
      </c>
      <c r="C176" s="22">
        <v>4.74</v>
      </c>
      <c r="D176" s="11">
        <f t="shared" si="21"/>
        <v>-3.4361727990769803E-3</v>
      </c>
      <c r="E176" s="11">
        <f t="shared" si="22"/>
        <v>-3.4749679573894666E-3</v>
      </c>
      <c r="F176" s="26">
        <f t="shared" si="23"/>
        <v>3.5557607755406417</v>
      </c>
      <c r="G176" s="26">
        <f t="shared" si="24"/>
        <v>6.4206496373383795</v>
      </c>
      <c r="H176" s="25">
        <f t="shared" si="25"/>
        <v>49828.486204325134</v>
      </c>
      <c r="I176" s="25">
        <f t="shared" si="26"/>
        <v>49826.553137811425</v>
      </c>
      <c r="J176" s="25">
        <f t="shared" si="27"/>
        <v>99655.039342136559</v>
      </c>
      <c r="K176" s="25">
        <f t="shared" si="28"/>
        <v>-171.51379567486583</v>
      </c>
      <c r="L176" s="25">
        <f t="shared" si="29"/>
        <v>-173.44686218857532</v>
      </c>
      <c r="M176" s="25">
        <f t="shared" si="30"/>
        <v>-344.96065786344116</v>
      </c>
    </row>
    <row r="177" spans="1:13" x14ac:dyDescent="0.25">
      <c r="A177" s="21">
        <v>43784</v>
      </c>
      <c r="B177" s="22">
        <v>6.7590000000000003</v>
      </c>
      <c r="C177" s="22">
        <v>4.7675000000000001</v>
      </c>
      <c r="D177" s="11">
        <f t="shared" si="21"/>
        <v>1.1457606183652243E-2</v>
      </c>
      <c r="E177" s="11">
        <f t="shared" si="22"/>
        <v>5.7849227854519097E-3</v>
      </c>
      <c r="F177" s="26">
        <f t="shared" si="23"/>
        <v>3.6091158335827598</v>
      </c>
      <c r="G177" s="26">
        <f t="shared" si="24"/>
        <v>6.480380274261603</v>
      </c>
      <c r="H177" s="25">
        <f t="shared" si="25"/>
        <v>50576.174797964683</v>
      </c>
      <c r="I177" s="25">
        <f t="shared" si="26"/>
        <v>50290.084388185656</v>
      </c>
      <c r="J177" s="25">
        <f t="shared" si="27"/>
        <v>100866.25918615033</v>
      </c>
      <c r="K177" s="25">
        <f t="shared" si="28"/>
        <v>576.17479796468251</v>
      </c>
      <c r="L177" s="25">
        <f t="shared" si="29"/>
        <v>290.08438818565628</v>
      </c>
      <c r="M177" s="25">
        <f t="shared" si="30"/>
        <v>866.25918615033879</v>
      </c>
    </row>
    <row r="178" spans="1:13" x14ac:dyDescent="0.25">
      <c r="A178" s="21">
        <v>43787</v>
      </c>
      <c r="B178" s="22">
        <v>6.6959999999999997</v>
      </c>
      <c r="C178" s="22">
        <v>4.7355</v>
      </c>
      <c r="D178" s="11">
        <f t="shared" si="21"/>
        <v>-9.3646169310429694E-3</v>
      </c>
      <c r="E178" s="11">
        <f t="shared" si="22"/>
        <v>-6.7347408084180629E-3</v>
      </c>
      <c r="F178" s="26">
        <f t="shared" si="23"/>
        <v>3.5347430093209051</v>
      </c>
      <c r="G178" s="26">
        <f t="shared" si="24"/>
        <v>6.3997538542212897</v>
      </c>
      <c r="H178" s="25">
        <f t="shared" si="25"/>
        <v>49533.954727030621</v>
      </c>
      <c r="I178" s="25">
        <f t="shared" si="26"/>
        <v>49664.394336654434</v>
      </c>
      <c r="J178" s="25">
        <f t="shared" si="27"/>
        <v>99198.349063685047</v>
      </c>
      <c r="K178" s="25">
        <f t="shared" si="28"/>
        <v>-466.04527296937886</v>
      </c>
      <c r="L178" s="25">
        <f t="shared" si="29"/>
        <v>-335.60566334556643</v>
      </c>
      <c r="M178" s="25">
        <f t="shared" si="30"/>
        <v>-801.65093631494528</v>
      </c>
    </row>
    <row r="179" spans="1:13" x14ac:dyDescent="0.25">
      <c r="A179" s="21">
        <v>43788</v>
      </c>
      <c r="B179" s="22">
        <v>6.7279999999999998</v>
      </c>
      <c r="C179" s="22">
        <v>4.7620000000000005</v>
      </c>
      <c r="D179" s="11">
        <f t="shared" si="21"/>
        <v>4.7675894834727055E-3</v>
      </c>
      <c r="E179" s="11">
        <f t="shared" si="22"/>
        <v>5.5804303806522302E-3</v>
      </c>
      <c r="F179" s="26">
        <f t="shared" si="23"/>
        <v>3.5850513739545997</v>
      </c>
      <c r="G179" s="26">
        <f t="shared" si="24"/>
        <v>6.4790552212015635</v>
      </c>
      <c r="H179" s="25">
        <f t="shared" si="25"/>
        <v>50238.9486260454</v>
      </c>
      <c r="I179" s="25">
        <f t="shared" si="26"/>
        <v>50279.801499313704</v>
      </c>
      <c r="J179" s="25">
        <f t="shared" si="27"/>
        <v>100518.7501253591</v>
      </c>
      <c r="K179" s="25">
        <f t="shared" si="28"/>
        <v>238.94862604539958</v>
      </c>
      <c r="L179" s="25">
        <f t="shared" si="29"/>
        <v>279.80149931370397</v>
      </c>
      <c r="M179" s="25">
        <f t="shared" si="30"/>
        <v>518.75012535910355</v>
      </c>
    </row>
    <row r="180" spans="1:13" x14ac:dyDescent="0.25">
      <c r="A180" s="21">
        <v>43789</v>
      </c>
      <c r="B180" s="22">
        <v>6.7059999999999995</v>
      </c>
      <c r="C180" s="22">
        <v>4.726</v>
      </c>
      <c r="D180" s="11">
        <f t="shared" si="21"/>
        <v>-3.2752746266101339E-3</v>
      </c>
      <c r="E180" s="11">
        <f t="shared" si="22"/>
        <v>-7.5885692999550763E-3</v>
      </c>
      <c r="F180" s="26">
        <f t="shared" si="23"/>
        <v>3.556332936979786</v>
      </c>
      <c r="G180" s="26">
        <f t="shared" si="24"/>
        <v>6.3942918941621159</v>
      </c>
      <c r="H180" s="25">
        <f t="shared" si="25"/>
        <v>49836.504161712248</v>
      </c>
      <c r="I180" s="25">
        <f t="shared" si="26"/>
        <v>49622.007559848804</v>
      </c>
      <c r="J180" s="25">
        <f t="shared" si="27"/>
        <v>99458.511721561052</v>
      </c>
      <c r="K180" s="25">
        <f t="shared" si="28"/>
        <v>-163.49583828775212</v>
      </c>
      <c r="L180" s="25">
        <f t="shared" si="29"/>
        <v>-377.99244015119621</v>
      </c>
      <c r="M180" s="25">
        <f t="shared" si="30"/>
        <v>-541.48827843894833</v>
      </c>
    </row>
    <row r="181" spans="1:13" x14ac:dyDescent="0.25">
      <c r="A181" s="21">
        <v>43790</v>
      </c>
      <c r="B181" s="22">
        <v>6.673</v>
      </c>
      <c r="C181" s="22">
        <v>4.7610000000000001</v>
      </c>
      <c r="D181" s="11">
        <f t="shared" si="21"/>
        <v>-4.9331141225671974E-3</v>
      </c>
      <c r="E181" s="11">
        <f t="shared" si="22"/>
        <v>7.3785514476655979E-3</v>
      </c>
      <c r="F181" s="26">
        <f t="shared" si="23"/>
        <v>3.5504419922457506</v>
      </c>
      <c r="G181" s="26">
        <f t="shared" si="24"/>
        <v>6.4907158273381294</v>
      </c>
      <c r="H181" s="25">
        <f t="shared" si="25"/>
        <v>49753.951685058164</v>
      </c>
      <c r="I181" s="25">
        <f t="shared" si="26"/>
        <v>50370.292001692767</v>
      </c>
      <c r="J181" s="25">
        <f t="shared" si="27"/>
        <v>100124.24368675094</v>
      </c>
      <c r="K181" s="25">
        <f t="shared" si="28"/>
        <v>-246.048314941836</v>
      </c>
      <c r="L181" s="25">
        <f t="shared" si="29"/>
        <v>370.29200169276737</v>
      </c>
      <c r="M181" s="25">
        <f t="shared" si="30"/>
        <v>124.24368675093137</v>
      </c>
    </row>
    <row r="182" spans="1:13" x14ac:dyDescent="0.25">
      <c r="A182" s="21">
        <v>43791</v>
      </c>
      <c r="B182" s="22">
        <v>6.7649999999999997</v>
      </c>
      <c r="C182" s="22">
        <v>4.7975000000000003</v>
      </c>
      <c r="D182" s="11">
        <f t="shared" si="21"/>
        <v>1.3692727701281739E-2</v>
      </c>
      <c r="E182" s="11">
        <f t="shared" si="22"/>
        <v>7.6372186873361492E-3</v>
      </c>
      <c r="F182" s="26">
        <f t="shared" si="23"/>
        <v>3.6171916679154799</v>
      </c>
      <c r="G182" s="26">
        <f t="shared" si="24"/>
        <v>6.4923949800462077</v>
      </c>
      <c r="H182" s="25">
        <f t="shared" si="25"/>
        <v>50689.345122133971</v>
      </c>
      <c r="I182" s="25">
        <f t="shared" si="26"/>
        <v>50383.322831337951</v>
      </c>
      <c r="J182" s="25">
        <f t="shared" si="27"/>
        <v>101072.66795347192</v>
      </c>
      <c r="K182" s="25">
        <f t="shared" si="28"/>
        <v>689.34512213397102</v>
      </c>
      <c r="L182" s="25">
        <f t="shared" si="29"/>
        <v>383.32283133795136</v>
      </c>
      <c r="M182" s="25">
        <f t="shared" si="30"/>
        <v>1072.6679534719224</v>
      </c>
    </row>
    <row r="183" spans="1:13" x14ac:dyDescent="0.25">
      <c r="A183" s="21">
        <v>43794</v>
      </c>
      <c r="B183" s="22">
        <v>6.7590000000000003</v>
      </c>
      <c r="C183" s="22">
        <v>4.8155000000000001</v>
      </c>
      <c r="D183" s="11">
        <f t="shared" si="21"/>
        <v>-8.8731150453414624E-4</v>
      </c>
      <c r="E183" s="11">
        <f t="shared" si="22"/>
        <v>3.7449331190639356E-3</v>
      </c>
      <c r="F183" s="26">
        <f t="shared" si="23"/>
        <v>3.5648354767184043</v>
      </c>
      <c r="G183" s="26">
        <f t="shared" si="24"/>
        <v>6.4671738405419479</v>
      </c>
      <c r="H183" s="25">
        <f t="shared" si="25"/>
        <v>49955.654101995577</v>
      </c>
      <c r="I183" s="25">
        <f t="shared" si="26"/>
        <v>50187.597707139132</v>
      </c>
      <c r="J183" s="25">
        <f t="shared" si="27"/>
        <v>100143.2518091347</v>
      </c>
      <c r="K183" s="25">
        <f t="shared" si="28"/>
        <v>-44.345898004423361</v>
      </c>
      <c r="L183" s="25">
        <f t="shared" si="29"/>
        <v>187.59770713913167</v>
      </c>
      <c r="M183" s="25">
        <f t="shared" si="30"/>
        <v>143.25180913470831</v>
      </c>
    </row>
    <row r="184" spans="1:13" x14ac:dyDescent="0.25">
      <c r="A184" s="21">
        <v>43795</v>
      </c>
      <c r="B184" s="22">
        <v>6.6760000000000002</v>
      </c>
      <c r="C184" s="22">
        <v>4.7915000000000001</v>
      </c>
      <c r="D184" s="11">
        <f t="shared" si="21"/>
        <v>-1.2355944318628456E-2</v>
      </c>
      <c r="E184" s="11">
        <f t="shared" si="22"/>
        <v>-4.9963672171020766E-3</v>
      </c>
      <c r="F184" s="26">
        <f t="shared" si="23"/>
        <v>3.5241852345021454</v>
      </c>
      <c r="G184" s="26">
        <f t="shared" si="24"/>
        <v>6.4108886927629527</v>
      </c>
      <c r="H184" s="25">
        <f t="shared" si="25"/>
        <v>49386.003846722888</v>
      </c>
      <c r="I184" s="25">
        <f t="shared" si="26"/>
        <v>49750.804693178281</v>
      </c>
      <c r="J184" s="25">
        <f t="shared" si="27"/>
        <v>99136.808539901162</v>
      </c>
      <c r="K184" s="25">
        <f t="shared" si="28"/>
        <v>-613.99615327711217</v>
      </c>
      <c r="L184" s="25">
        <f t="shared" si="29"/>
        <v>-249.19530682171899</v>
      </c>
      <c r="M184" s="25">
        <f t="shared" si="30"/>
        <v>-863.19146009883116</v>
      </c>
    </row>
    <row r="185" spans="1:13" x14ac:dyDescent="0.25">
      <c r="A185" s="21">
        <v>43796</v>
      </c>
      <c r="B185" s="22">
        <v>6.7770000000000001</v>
      </c>
      <c r="C185" s="22">
        <v>4.8285</v>
      </c>
      <c r="D185" s="11">
        <f t="shared" si="21"/>
        <v>1.5015520354387326E-2</v>
      </c>
      <c r="E185" s="11">
        <f t="shared" si="22"/>
        <v>7.6923456231556449E-3</v>
      </c>
      <c r="F185" s="26">
        <f t="shared" si="23"/>
        <v>3.621979628520072</v>
      </c>
      <c r="G185" s="26">
        <f t="shared" si="24"/>
        <v>6.4927528957528953</v>
      </c>
      <c r="H185" s="25">
        <f t="shared" si="25"/>
        <v>50756.440982624328</v>
      </c>
      <c r="I185" s="25">
        <f t="shared" si="26"/>
        <v>50386.100386100385</v>
      </c>
      <c r="J185" s="25">
        <f t="shared" si="27"/>
        <v>101142.54136872472</v>
      </c>
      <c r="K185" s="25">
        <f t="shared" si="28"/>
        <v>756.44098262432817</v>
      </c>
      <c r="L185" s="25">
        <f t="shared" si="29"/>
        <v>386.10038610038464</v>
      </c>
      <c r="M185" s="25">
        <f t="shared" si="30"/>
        <v>1142.5413687247128</v>
      </c>
    </row>
    <row r="186" spans="1:13" x14ac:dyDescent="0.25">
      <c r="A186" s="21">
        <v>43797</v>
      </c>
      <c r="B186" s="22">
        <v>6.8559999999999999</v>
      </c>
      <c r="C186" s="22">
        <v>4.8070000000000004</v>
      </c>
      <c r="D186" s="11">
        <f t="shared" si="21"/>
        <v>1.1589655141502698E-2</v>
      </c>
      <c r="E186" s="11">
        <f t="shared" si="22"/>
        <v>-4.4626715130118184E-3</v>
      </c>
      <c r="F186" s="26">
        <f t="shared" si="23"/>
        <v>3.6095924450346759</v>
      </c>
      <c r="G186" s="26">
        <f t="shared" si="24"/>
        <v>6.4143110696903802</v>
      </c>
      <c r="H186" s="25">
        <f t="shared" si="25"/>
        <v>50582.853770104768</v>
      </c>
      <c r="I186" s="25">
        <f t="shared" si="26"/>
        <v>49777.363570467023</v>
      </c>
      <c r="J186" s="25">
        <f t="shared" si="27"/>
        <v>100360.21734057179</v>
      </c>
      <c r="K186" s="25">
        <f t="shared" si="28"/>
        <v>582.85377010476805</v>
      </c>
      <c r="L186" s="25">
        <f t="shared" si="29"/>
        <v>-222.63642953297676</v>
      </c>
      <c r="M186" s="25">
        <f t="shared" si="30"/>
        <v>360.21734057179128</v>
      </c>
    </row>
    <row r="187" spans="1:13" x14ac:dyDescent="0.25">
      <c r="A187" s="21">
        <v>43798</v>
      </c>
      <c r="B187" s="22">
        <v>6.952</v>
      </c>
      <c r="C187" s="22">
        <v>4.7815000000000003</v>
      </c>
      <c r="D187" s="11">
        <f t="shared" si="21"/>
        <v>1.3905206667612188E-2</v>
      </c>
      <c r="E187" s="11">
        <f t="shared" si="22"/>
        <v>-5.3188841043634002E-3</v>
      </c>
      <c r="F187" s="26">
        <f t="shared" si="23"/>
        <v>3.61796032672112</v>
      </c>
      <c r="G187" s="26">
        <f t="shared" si="24"/>
        <v>6.4088214062825042</v>
      </c>
      <c r="H187" s="25">
        <f t="shared" si="25"/>
        <v>50700.11668611435</v>
      </c>
      <c r="I187" s="25">
        <f t="shared" si="26"/>
        <v>49734.761805700022</v>
      </c>
      <c r="J187" s="25">
        <f t="shared" si="27"/>
        <v>100434.87849181436</v>
      </c>
      <c r="K187" s="25">
        <f t="shared" si="28"/>
        <v>700.11668611435016</v>
      </c>
      <c r="L187" s="25">
        <f t="shared" si="29"/>
        <v>-265.2381942999782</v>
      </c>
      <c r="M187" s="25">
        <f t="shared" si="30"/>
        <v>434.87849181437196</v>
      </c>
    </row>
    <row r="188" spans="1:13" x14ac:dyDescent="0.25">
      <c r="A188" s="21">
        <v>43801</v>
      </c>
      <c r="B188" s="22">
        <v>6.7960000000000003</v>
      </c>
      <c r="C188" s="22">
        <v>4.6935000000000002</v>
      </c>
      <c r="D188" s="11">
        <f t="shared" si="21"/>
        <v>-2.2695184153405261E-2</v>
      </c>
      <c r="E188" s="11">
        <f t="shared" si="22"/>
        <v>-1.8575732012550812E-2</v>
      </c>
      <c r="F188" s="26">
        <f t="shared" si="23"/>
        <v>3.4879355581127736</v>
      </c>
      <c r="G188" s="26">
        <f t="shared" si="24"/>
        <v>6.3244213113039836</v>
      </c>
      <c r="H188" s="25">
        <f t="shared" si="25"/>
        <v>48878.020713463753</v>
      </c>
      <c r="I188" s="25">
        <f t="shared" si="26"/>
        <v>49079.786677820768</v>
      </c>
      <c r="J188" s="25">
        <f t="shared" si="27"/>
        <v>97957.807391284528</v>
      </c>
      <c r="K188" s="25">
        <f t="shared" si="28"/>
        <v>-1121.9792865362469</v>
      </c>
      <c r="L188" s="25">
        <f t="shared" si="29"/>
        <v>-920.21332217923191</v>
      </c>
      <c r="M188" s="25">
        <f t="shared" si="30"/>
        <v>-2042.1926087154789</v>
      </c>
    </row>
    <row r="189" spans="1:13" x14ac:dyDescent="0.25">
      <c r="A189" s="21">
        <v>43802</v>
      </c>
      <c r="B189" s="22">
        <v>6.7169999999999996</v>
      </c>
      <c r="C189" s="22">
        <v>4.657</v>
      </c>
      <c r="D189" s="11">
        <f t="shared" si="21"/>
        <v>-1.1692577524958262E-2</v>
      </c>
      <c r="E189" s="11">
        <f t="shared" si="22"/>
        <v>-7.8071087946693903E-3</v>
      </c>
      <c r="F189" s="26">
        <f t="shared" si="23"/>
        <v>3.5265238375515007</v>
      </c>
      <c r="G189" s="26">
        <f t="shared" si="24"/>
        <v>6.3928946415255128</v>
      </c>
      <c r="H189" s="25">
        <f t="shared" si="25"/>
        <v>49418.775750441433</v>
      </c>
      <c r="I189" s="25">
        <f t="shared" si="26"/>
        <v>49611.164376265042</v>
      </c>
      <c r="J189" s="25">
        <f t="shared" si="27"/>
        <v>99029.940126706468</v>
      </c>
      <c r="K189" s="25">
        <f t="shared" si="28"/>
        <v>-581.22424955856695</v>
      </c>
      <c r="L189" s="25">
        <f t="shared" si="29"/>
        <v>-388.83562373495806</v>
      </c>
      <c r="M189" s="25">
        <f t="shared" si="30"/>
        <v>-970.05987329352502</v>
      </c>
    </row>
    <row r="190" spans="1:13" x14ac:dyDescent="0.25">
      <c r="A190" s="21">
        <v>43803</v>
      </c>
      <c r="B190" s="22">
        <v>6.843</v>
      </c>
      <c r="C190" s="22">
        <v>4.7290000000000001</v>
      </c>
      <c r="D190" s="11">
        <f t="shared" si="21"/>
        <v>1.8584605685633297E-2</v>
      </c>
      <c r="E190" s="11">
        <f t="shared" si="22"/>
        <v>1.5342299661498655E-2</v>
      </c>
      <c r="F190" s="26">
        <f t="shared" si="23"/>
        <v>3.6349298794104516</v>
      </c>
      <c r="G190" s="26">
        <f t="shared" si="24"/>
        <v>6.5426126261541766</v>
      </c>
      <c r="H190" s="25">
        <f t="shared" si="25"/>
        <v>50937.918713711486</v>
      </c>
      <c r="I190" s="25">
        <f t="shared" si="26"/>
        <v>50773.029847541344</v>
      </c>
      <c r="J190" s="25">
        <f t="shared" si="27"/>
        <v>101710.94856125282</v>
      </c>
      <c r="K190" s="25">
        <f t="shared" si="28"/>
        <v>937.91871371148591</v>
      </c>
      <c r="L190" s="25">
        <f t="shared" si="29"/>
        <v>773.02984754134377</v>
      </c>
      <c r="M190" s="25">
        <f t="shared" si="30"/>
        <v>1710.9485612528297</v>
      </c>
    </row>
    <row r="191" spans="1:13" x14ac:dyDescent="0.25">
      <c r="A191" s="21">
        <v>43804</v>
      </c>
      <c r="B191" s="22">
        <v>6.7850000000000001</v>
      </c>
      <c r="C191" s="22">
        <v>4.7240000000000002</v>
      </c>
      <c r="D191" s="11">
        <f t="shared" si="21"/>
        <v>-8.5119386835281804E-3</v>
      </c>
      <c r="E191" s="11">
        <f t="shared" si="22"/>
        <v>-1.057865326622815E-3</v>
      </c>
      <c r="F191" s="26">
        <f t="shared" si="23"/>
        <v>3.5377582931462812</v>
      </c>
      <c r="G191" s="26">
        <f t="shared" si="24"/>
        <v>6.4361877775428207</v>
      </c>
      <c r="H191" s="25">
        <f t="shared" si="25"/>
        <v>49576.209264942285</v>
      </c>
      <c r="I191" s="25">
        <f t="shared" si="26"/>
        <v>49947.134700782408</v>
      </c>
      <c r="J191" s="25">
        <f t="shared" si="27"/>
        <v>99523.343965724693</v>
      </c>
      <c r="K191" s="25">
        <f t="shared" si="28"/>
        <v>-423.79073505771521</v>
      </c>
      <c r="L191" s="25">
        <f t="shared" si="29"/>
        <v>-52.86529921759211</v>
      </c>
      <c r="M191" s="25">
        <f t="shared" si="30"/>
        <v>-476.65603427530732</v>
      </c>
    </row>
    <row r="192" spans="1:13" x14ac:dyDescent="0.25">
      <c r="A192" s="21">
        <v>43805</v>
      </c>
      <c r="B192" s="22">
        <v>6.8680000000000003</v>
      </c>
      <c r="C192" s="22">
        <v>4.7830000000000004</v>
      </c>
      <c r="D192" s="11">
        <f t="shared" si="21"/>
        <v>1.2158649748396587E-2</v>
      </c>
      <c r="E192" s="11">
        <f t="shared" si="22"/>
        <v>1.2412066363043929E-2</v>
      </c>
      <c r="F192" s="26">
        <f t="shared" si="23"/>
        <v>3.6116468680913778</v>
      </c>
      <c r="G192" s="26">
        <f t="shared" si="24"/>
        <v>6.5234693056731574</v>
      </c>
      <c r="H192" s="25">
        <f t="shared" si="25"/>
        <v>50611.643330876934</v>
      </c>
      <c r="I192" s="25">
        <f t="shared" si="26"/>
        <v>50624.470787468243</v>
      </c>
      <c r="J192" s="25">
        <f t="shared" si="27"/>
        <v>101236.11411834517</v>
      </c>
      <c r="K192" s="25">
        <f t="shared" si="28"/>
        <v>611.64333087693376</v>
      </c>
      <c r="L192" s="25">
        <f t="shared" si="29"/>
        <v>624.47078746824263</v>
      </c>
      <c r="M192" s="25">
        <f t="shared" si="30"/>
        <v>1236.1141183451764</v>
      </c>
    </row>
    <row r="193" spans="1:13" x14ac:dyDescent="0.25">
      <c r="A193" s="21">
        <v>43808</v>
      </c>
      <c r="B193" s="22">
        <v>6.7610000000000001</v>
      </c>
      <c r="C193" s="22">
        <v>4.7560000000000002</v>
      </c>
      <c r="D193" s="11">
        <f t="shared" si="21"/>
        <v>-1.5702134926688264E-2</v>
      </c>
      <c r="E193" s="11">
        <f t="shared" si="22"/>
        <v>-5.6609858696244648E-3</v>
      </c>
      <c r="F193" s="26">
        <f t="shared" si="23"/>
        <v>3.5124123471170647</v>
      </c>
      <c r="G193" s="26">
        <f t="shared" si="24"/>
        <v>6.4066293121471878</v>
      </c>
      <c r="H193" s="25">
        <f t="shared" si="25"/>
        <v>49221.025043680842</v>
      </c>
      <c r="I193" s="25">
        <f t="shared" si="26"/>
        <v>49717.750365879161</v>
      </c>
      <c r="J193" s="25">
        <f t="shared" si="27"/>
        <v>98938.77540956001</v>
      </c>
      <c r="K193" s="25">
        <f t="shared" si="28"/>
        <v>-778.97495631915808</v>
      </c>
      <c r="L193" s="25">
        <f t="shared" si="29"/>
        <v>-282.24963412083889</v>
      </c>
      <c r="M193" s="25">
        <f t="shared" si="30"/>
        <v>-1061.224590439997</v>
      </c>
    </row>
    <row r="194" spans="1:13" x14ac:dyDescent="0.25">
      <c r="A194" s="21">
        <v>43809</v>
      </c>
      <c r="B194" s="22">
        <v>6.7430000000000003</v>
      </c>
      <c r="C194" s="22">
        <v>4.76</v>
      </c>
      <c r="D194" s="11">
        <f t="shared" si="21"/>
        <v>-2.6658783560959735E-3</v>
      </c>
      <c r="E194" s="11">
        <f t="shared" si="22"/>
        <v>8.4068941479322379E-4</v>
      </c>
      <c r="F194" s="26">
        <f t="shared" si="23"/>
        <v>3.5585008134891289</v>
      </c>
      <c r="G194" s="26">
        <f t="shared" si="24"/>
        <v>6.4484188393608068</v>
      </c>
      <c r="H194" s="25">
        <f t="shared" si="25"/>
        <v>49866.883597101027</v>
      </c>
      <c r="I194" s="25">
        <f t="shared" si="26"/>
        <v>50042.052144659378</v>
      </c>
      <c r="J194" s="25">
        <f t="shared" si="27"/>
        <v>99908.935741760404</v>
      </c>
      <c r="K194" s="25">
        <f t="shared" si="28"/>
        <v>-133.11640289897332</v>
      </c>
      <c r="L194" s="25">
        <f t="shared" si="29"/>
        <v>42.052144659377518</v>
      </c>
      <c r="M194" s="25">
        <f t="shared" si="30"/>
        <v>-91.064258239595802</v>
      </c>
    </row>
    <row r="195" spans="1:13" x14ac:dyDescent="0.25">
      <c r="A195" s="21">
        <v>43810</v>
      </c>
      <c r="B195" s="22">
        <v>6.7610000000000001</v>
      </c>
      <c r="C195" s="22">
        <v>4.7645</v>
      </c>
      <c r="D195" s="11">
        <f t="shared" si="21"/>
        <v>2.6658783560959977E-3</v>
      </c>
      <c r="E195" s="11">
        <f t="shared" si="22"/>
        <v>9.4493156277722736E-4</v>
      </c>
      <c r="F195" s="26">
        <f t="shared" si="23"/>
        <v>3.5775245439715264</v>
      </c>
      <c r="G195" s="26">
        <f t="shared" si="24"/>
        <v>6.4490910714285707</v>
      </c>
      <c r="H195" s="25">
        <f t="shared" si="25"/>
        <v>50133.471748479911</v>
      </c>
      <c r="I195" s="25">
        <f t="shared" si="26"/>
        <v>50047.268907563026</v>
      </c>
      <c r="J195" s="25">
        <f t="shared" si="27"/>
        <v>100180.74065604294</v>
      </c>
      <c r="K195" s="25">
        <f t="shared" si="28"/>
        <v>133.47174847991118</v>
      </c>
      <c r="L195" s="25">
        <f t="shared" si="29"/>
        <v>47.268907563026005</v>
      </c>
      <c r="M195" s="25">
        <f t="shared" si="30"/>
        <v>180.74065604293719</v>
      </c>
    </row>
    <row r="196" spans="1:13" x14ac:dyDescent="0.25">
      <c r="A196" s="21">
        <v>43811</v>
      </c>
      <c r="B196" s="22">
        <v>6.6929999999999996</v>
      </c>
      <c r="C196" s="22">
        <v>4.9210000000000003</v>
      </c>
      <c r="D196" s="11">
        <f t="shared" si="21"/>
        <v>-1.0108603990035729E-2</v>
      </c>
      <c r="E196" s="11">
        <f t="shared" si="22"/>
        <v>3.2319162077735435E-2</v>
      </c>
      <c r="F196" s="26">
        <f t="shared" si="23"/>
        <v>3.5321141842922645</v>
      </c>
      <c r="G196" s="26">
        <f t="shared" si="24"/>
        <v>6.6546338545492709</v>
      </c>
      <c r="H196" s="25">
        <f t="shared" si="25"/>
        <v>49497.115811270523</v>
      </c>
      <c r="I196" s="25">
        <f t="shared" si="26"/>
        <v>51642.354916570475</v>
      </c>
      <c r="J196" s="25">
        <f t="shared" si="27"/>
        <v>101139.47072784099</v>
      </c>
      <c r="K196" s="25">
        <f t="shared" si="28"/>
        <v>-502.88418872947659</v>
      </c>
      <c r="L196" s="25">
        <f t="shared" si="29"/>
        <v>1642.3549165704753</v>
      </c>
      <c r="M196" s="25">
        <f t="shared" si="30"/>
        <v>1139.4707278409987</v>
      </c>
    </row>
    <row r="197" spans="1:13" x14ac:dyDescent="0.25">
      <c r="A197" s="21">
        <v>43812</v>
      </c>
      <c r="B197" s="22">
        <v>6.726</v>
      </c>
      <c r="C197" s="22">
        <v>4.9495000000000005</v>
      </c>
      <c r="D197" s="11">
        <f t="shared" si="21"/>
        <v>4.918409199572699E-3</v>
      </c>
      <c r="E197" s="11">
        <f t="shared" si="22"/>
        <v>5.7747994938839578E-3</v>
      </c>
      <c r="F197" s="26">
        <f t="shared" si="23"/>
        <v>3.5855921111609144</v>
      </c>
      <c r="G197" s="26">
        <f t="shared" si="24"/>
        <v>6.4803146718146722</v>
      </c>
      <c r="H197" s="25">
        <f t="shared" si="25"/>
        <v>50246.526221425367</v>
      </c>
      <c r="I197" s="25">
        <f t="shared" si="26"/>
        <v>50289.575289575296</v>
      </c>
      <c r="J197" s="25">
        <f t="shared" si="27"/>
        <v>100536.10151100066</v>
      </c>
      <c r="K197" s="25">
        <f t="shared" si="28"/>
        <v>246.52622142536711</v>
      </c>
      <c r="L197" s="25">
        <f t="shared" si="29"/>
        <v>289.57528957529576</v>
      </c>
      <c r="M197" s="25">
        <f t="shared" si="30"/>
        <v>536.10151100066287</v>
      </c>
    </row>
    <row r="198" spans="1:13" x14ac:dyDescent="0.25">
      <c r="A198" s="21">
        <v>43815</v>
      </c>
      <c r="B198" s="22">
        <v>6.851</v>
      </c>
      <c r="C198" s="22">
        <v>5.0650000000000004</v>
      </c>
      <c r="D198" s="11">
        <f t="shared" si="21"/>
        <v>1.841401370268405E-2</v>
      </c>
      <c r="E198" s="11">
        <f t="shared" si="22"/>
        <v>2.3067576322921599E-2</v>
      </c>
      <c r="F198" s="26">
        <f t="shared" si="23"/>
        <v>3.6343098424026166</v>
      </c>
      <c r="G198" s="26">
        <f t="shared" si="24"/>
        <v>6.5933518537225977</v>
      </c>
      <c r="H198" s="25">
        <f t="shared" si="25"/>
        <v>50929.229854296755</v>
      </c>
      <c r="I198" s="25">
        <f t="shared" si="26"/>
        <v>51166.784523689261</v>
      </c>
      <c r="J198" s="25">
        <f t="shared" si="27"/>
        <v>102096.01437798602</v>
      </c>
      <c r="K198" s="25">
        <f t="shared" si="28"/>
        <v>929.22985429675464</v>
      </c>
      <c r="L198" s="25">
        <f t="shared" si="29"/>
        <v>1166.7845236892608</v>
      </c>
      <c r="M198" s="25">
        <f t="shared" si="30"/>
        <v>2096.0143779860155</v>
      </c>
    </row>
    <row r="199" spans="1:13" x14ac:dyDescent="0.25">
      <c r="A199" s="21">
        <v>43816</v>
      </c>
      <c r="B199" s="22">
        <v>6.6210000000000004</v>
      </c>
      <c r="C199" s="22">
        <v>5.048</v>
      </c>
      <c r="D199" s="11">
        <f t="shared" si="21"/>
        <v>-3.4148211078052909E-2</v>
      </c>
      <c r="E199" s="11">
        <f t="shared" si="22"/>
        <v>-3.3620124617347175E-3</v>
      </c>
      <c r="F199" s="26">
        <f t="shared" si="23"/>
        <v>3.4482160268573931</v>
      </c>
      <c r="G199" s="26">
        <f t="shared" si="24"/>
        <v>6.4213749259624873</v>
      </c>
      <c r="H199" s="25">
        <f t="shared" si="25"/>
        <v>48321.412932418629</v>
      </c>
      <c r="I199" s="25">
        <f t="shared" si="26"/>
        <v>49832.181638696944</v>
      </c>
      <c r="J199" s="25">
        <f t="shared" si="27"/>
        <v>98153.594571115565</v>
      </c>
      <c r="K199" s="25">
        <f t="shared" si="28"/>
        <v>-1678.5870675813712</v>
      </c>
      <c r="L199" s="25">
        <f t="shared" si="29"/>
        <v>-167.81836130305601</v>
      </c>
      <c r="M199" s="25">
        <f t="shared" si="30"/>
        <v>-1846.4054288844272</v>
      </c>
    </row>
    <row r="200" spans="1:13" x14ac:dyDescent="0.25">
      <c r="A200" s="21">
        <v>43817</v>
      </c>
      <c r="B200" s="22">
        <v>6.5789999999999997</v>
      </c>
      <c r="C200" s="22">
        <v>5.0949999999999998</v>
      </c>
      <c r="D200" s="11">
        <f t="shared" ref="D200:D263" si="31">LN(B200/B199)</f>
        <v>-6.3636578388482599E-3</v>
      </c>
      <c r="E200" s="11">
        <f t="shared" ref="E200:E263" si="32">LN(C200/C199)</f>
        <v>9.26754143577606E-3</v>
      </c>
      <c r="F200" s="26">
        <f t="shared" ref="F200:F263" si="33">$B$4*EXP(D200)</f>
        <v>3.5453665609424556</v>
      </c>
      <c r="G200" s="26">
        <f t="shared" ref="G200:G263" si="34">$C$4*EXP(E200)</f>
        <v>6.5029883122028522</v>
      </c>
      <c r="H200" s="25">
        <f t="shared" ref="H200:H263" si="35">$B$3*F200</f>
        <v>49682.827367467151</v>
      </c>
      <c r="I200" s="25">
        <f t="shared" ref="I200:I263" si="36">$C$3*G200</f>
        <v>50465.53090332805</v>
      </c>
      <c r="J200" s="25">
        <f t="shared" ref="J200:J263" si="37">H200+I200</f>
        <v>100148.3582707952</v>
      </c>
      <c r="K200" s="25">
        <f t="shared" ref="K200:K263" si="38">H200-$B$2</f>
        <v>-317.17263253284909</v>
      </c>
      <c r="L200" s="25">
        <f t="shared" ref="L200:L263" si="39">I200-$C$2</f>
        <v>465.53090332805004</v>
      </c>
      <c r="M200" s="25">
        <f t="shared" ref="M200:M263" si="40">K200+L200</f>
        <v>148.35827079520095</v>
      </c>
    </row>
    <row r="201" spans="1:13" x14ac:dyDescent="0.25">
      <c r="A201" s="21">
        <v>43818</v>
      </c>
      <c r="B201" s="22">
        <v>6.4779999999999998</v>
      </c>
      <c r="C201" s="22">
        <v>5.1539999999999999</v>
      </c>
      <c r="D201" s="11">
        <f t="shared" si="31"/>
        <v>-1.5470937354723302E-2</v>
      </c>
      <c r="E201" s="11">
        <f t="shared" si="32"/>
        <v>1.1513445555485195E-2</v>
      </c>
      <c r="F201" s="26">
        <f t="shared" si="33"/>
        <v>3.5132245022039825</v>
      </c>
      <c r="G201" s="26">
        <f t="shared" si="34"/>
        <v>6.5176098135426885</v>
      </c>
      <c r="H201" s="25">
        <f t="shared" si="35"/>
        <v>49232.406140750878</v>
      </c>
      <c r="I201" s="25">
        <f t="shared" si="36"/>
        <v>50578.999018645729</v>
      </c>
      <c r="J201" s="25">
        <f t="shared" si="37"/>
        <v>99811.405159396614</v>
      </c>
      <c r="K201" s="25">
        <f t="shared" si="38"/>
        <v>-767.59385924912203</v>
      </c>
      <c r="L201" s="25">
        <f t="shared" si="39"/>
        <v>578.99901864572894</v>
      </c>
      <c r="M201" s="25">
        <f t="shared" si="40"/>
        <v>-188.5948406033931</v>
      </c>
    </row>
    <row r="202" spans="1:13" x14ac:dyDescent="0.25">
      <c r="A202" s="21">
        <v>43819</v>
      </c>
      <c r="B202" s="22">
        <v>6.5330000000000004</v>
      </c>
      <c r="C202" s="22">
        <v>5.1420000000000003</v>
      </c>
      <c r="D202" s="11">
        <f t="shared" si="31"/>
        <v>8.454435109475739E-3</v>
      </c>
      <c r="E202" s="11">
        <f t="shared" si="32"/>
        <v>-2.3310033864754783E-3</v>
      </c>
      <c r="F202" s="26">
        <f t="shared" si="33"/>
        <v>3.5982933004013584</v>
      </c>
      <c r="G202" s="26">
        <f t="shared" si="34"/>
        <v>6.4279988358556466</v>
      </c>
      <c r="H202" s="25">
        <f t="shared" si="35"/>
        <v>50424.513738808273</v>
      </c>
      <c r="I202" s="25">
        <f t="shared" si="36"/>
        <v>49883.585564610017</v>
      </c>
      <c r="J202" s="25">
        <f t="shared" si="37"/>
        <v>100308.09930341829</v>
      </c>
      <c r="K202" s="25">
        <f t="shared" si="38"/>
        <v>424.51373880827305</v>
      </c>
      <c r="L202" s="25">
        <f t="shared" si="39"/>
        <v>-116.41443538998283</v>
      </c>
      <c r="M202" s="25">
        <f t="shared" si="40"/>
        <v>308.09930341829022</v>
      </c>
    </row>
    <row r="203" spans="1:13" x14ac:dyDescent="0.25">
      <c r="A203" s="21">
        <v>43822</v>
      </c>
      <c r="B203" s="22">
        <v>6.4539999999999997</v>
      </c>
      <c r="C203" s="22">
        <v>5.09</v>
      </c>
      <c r="D203" s="11">
        <f t="shared" si="31"/>
        <v>-1.2166162228843305E-2</v>
      </c>
      <c r="E203" s="11">
        <f t="shared" si="32"/>
        <v>-1.0164278281266479E-2</v>
      </c>
      <c r="F203" s="26">
        <f t="shared" si="33"/>
        <v>3.5248541252104695</v>
      </c>
      <c r="G203" s="26">
        <f t="shared" si="34"/>
        <v>6.3778432516530525</v>
      </c>
      <c r="H203" s="25">
        <f t="shared" si="35"/>
        <v>49395.377315169135</v>
      </c>
      <c r="I203" s="25">
        <f t="shared" si="36"/>
        <v>49494.360171139633</v>
      </c>
      <c r="J203" s="25">
        <f t="shared" si="37"/>
        <v>98889.737486308761</v>
      </c>
      <c r="K203" s="25">
        <f t="shared" si="38"/>
        <v>-604.62268483086518</v>
      </c>
      <c r="L203" s="25">
        <f t="shared" si="39"/>
        <v>-505.63982886036683</v>
      </c>
      <c r="M203" s="25">
        <f t="shared" si="40"/>
        <v>-1110.262513691232</v>
      </c>
    </row>
    <row r="204" spans="1:13" x14ac:dyDescent="0.25">
      <c r="A204" s="21">
        <v>43823</v>
      </c>
      <c r="B204" s="22">
        <v>6.4119999999999999</v>
      </c>
      <c r="C204" s="22">
        <v>5.0609999999999999</v>
      </c>
      <c r="D204" s="11">
        <f t="shared" si="31"/>
        <v>-6.5288588824635556E-3</v>
      </c>
      <c r="E204" s="11">
        <f t="shared" si="32"/>
        <v>-5.7137383304904539E-3</v>
      </c>
      <c r="F204" s="26">
        <f t="shared" si="33"/>
        <v>3.5447809110629067</v>
      </c>
      <c r="G204" s="26">
        <f t="shared" si="34"/>
        <v>6.4062913555992136</v>
      </c>
      <c r="H204" s="25">
        <f t="shared" si="35"/>
        <v>49674.62039045553</v>
      </c>
      <c r="I204" s="25">
        <f t="shared" si="36"/>
        <v>49715.127701375248</v>
      </c>
      <c r="J204" s="25">
        <f t="shared" si="37"/>
        <v>99389.748091830785</v>
      </c>
      <c r="K204" s="25">
        <f t="shared" si="38"/>
        <v>-325.37960954447044</v>
      </c>
      <c r="L204" s="25">
        <f t="shared" si="39"/>
        <v>-284.87229862475215</v>
      </c>
      <c r="M204" s="25">
        <f t="shared" si="40"/>
        <v>-610.25190816922259</v>
      </c>
    </row>
    <row r="205" spans="1:13" x14ac:dyDescent="0.25">
      <c r="A205" s="21">
        <v>43824</v>
      </c>
      <c r="B205" s="22">
        <v>6.4119999999999999</v>
      </c>
      <c r="C205" s="22">
        <v>5.0609999999999999</v>
      </c>
      <c r="D205" s="11">
        <f t="shared" si="31"/>
        <v>0</v>
      </c>
      <c r="E205" s="11">
        <f t="shared" si="32"/>
        <v>0</v>
      </c>
      <c r="F205" s="26">
        <f t="shared" si="33"/>
        <v>3.5680000000000001</v>
      </c>
      <c r="G205" s="26">
        <f t="shared" si="34"/>
        <v>6.4429999999999996</v>
      </c>
      <c r="H205" s="25">
        <f t="shared" si="35"/>
        <v>50000</v>
      </c>
      <c r="I205" s="25">
        <f t="shared" si="36"/>
        <v>50000</v>
      </c>
      <c r="J205" s="25">
        <f t="shared" si="37"/>
        <v>100000</v>
      </c>
      <c r="K205" s="25">
        <f t="shared" si="38"/>
        <v>0</v>
      </c>
      <c r="L205" s="25">
        <f t="shared" si="39"/>
        <v>0</v>
      </c>
      <c r="M205" s="25">
        <f t="shared" si="40"/>
        <v>0</v>
      </c>
    </row>
    <row r="206" spans="1:13" x14ac:dyDescent="0.25">
      <c r="A206" s="21">
        <v>43825</v>
      </c>
      <c r="B206" s="22">
        <v>6.4119999999999999</v>
      </c>
      <c r="C206" s="22">
        <v>5.0609999999999999</v>
      </c>
      <c r="D206" s="11">
        <f t="shared" si="31"/>
        <v>0</v>
      </c>
      <c r="E206" s="11">
        <f t="shared" si="32"/>
        <v>0</v>
      </c>
      <c r="F206" s="26">
        <f t="shared" si="33"/>
        <v>3.5680000000000001</v>
      </c>
      <c r="G206" s="26">
        <f t="shared" si="34"/>
        <v>6.4429999999999996</v>
      </c>
      <c r="H206" s="25">
        <f t="shared" si="35"/>
        <v>50000</v>
      </c>
      <c r="I206" s="25">
        <f t="shared" si="36"/>
        <v>50000</v>
      </c>
      <c r="J206" s="25">
        <f t="shared" si="37"/>
        <v>100000</v>
      </c>
      <c r="K206" s="25">
        <f t="shared" si="38"/>
        <v>0</v>
      </c>
      <c r="L206" s="25">
        <f t="shared" si="39"/>
        <v>0</v>
      </c>
      <c r="M206" s="25">
        <f t="shared" si="40"/>
        <v>0</v>
      </c>
    </row>
    <row r="207" spans="1:13" x14ac:dyDescent="0.25">
      <c r="A207" s="21">
        <v>43826</v>
      </c>
      <c r="B207" s="22">
        <v>6.4139999999999997</v>
      </c>
      <c r="C207" s="22">
        <v>5.0389999999999997</v>
      </c>
      <c r="D207" s="11">
        <f t="shared" si="31"/>
        <v>3.1186652365661498E-4</v>
      </c>
      <c r="E207" s="11">
        <f t="shared" si="32"/>
        <v>-4.3564425334799966E-3</v>
      </c>
      <c r="F207" s="26">
        <f t="shared" si="33"/>
        <v>3.5691129132875856</v>
      </c>
      <c r="G207" s="26">
        <f t="shared" si="34"/>
        <v>6.4149924916024492</v>
      </c>
      <c r="H207" s="25">
        <f t="shared" si="35"/>
        <v>50015.595757953837</v>
      </c>
      <c r="I207" s="25">
        <f t="shared" si="36"/>
        <v>49782.651649871565</v>
      </c>
      <c r="J207" s="25">
        <f t="shared" si="37"/>
        <v>99798.247407825402</v>
      </c>
      <c r="K207" s="25">
        <f t="shared" si="38"/>
        <v>15.595757953837165</v>
      </c>
      <c r="L207" s="25">
        <f t="shared" si="39"/>
        <v>-217.34835012843541</v>
      </c>
      <c r="M207" s="25">
        <f t="shared" si="40"/>
        <v>-201.75259217459825</v>
      </c>
    </row>
    <row r="208" spans="1:13" x14ac:dyDescent="0.25">
      <c r="A208" s="21">
        <v>43829</v>
      </c>
      <c r="B208" s="22">
        <v>6.32</v>
      </c>
      <c r="C208" s="22">
        <v>5.0049999999999999</v>
      </c>
      <c r="D208" s="11">
        <f t="shared" si="31"/>
        <v>-1.476389311219705E-2</v>
      </c>
      <c r="E208" s="11">
        <f t="shared" si="32"/>
        <v>-6.7702369312771351E-3</v>
      </c>
      <c r="F208" s="26">
        <f t="shared" si="33"/>
        <v>3.5157093857187407</v>
      </c>
      <c r="G208" s="26">
        <f t="shared" si="34"/>
        <v>6.3995266918039286</v>
      </c>
      <c r="H208" s="25">
        <f t="shared" si="35"/>
        <v>49267.227938883698</v>
      </c>
      <c r="I208" s="25">
        <f t="shared" si="36"/>
        <v>49662.631474498907</v>
      </c>
      <c r="J208" s="25">
        <f t="shared" si="37"/>
        <v>98929.859413382597</v>
      </c>
      <c r="K208" s="25">
        <f t="shared" si="38"/>
        <v>-732.77206111630221</v>
      </c>
      <c r="L208" s="25">
        <f t="shared" si="39"/>
        <v>-337.36852550109325</v>
      </c>
      <c r="M208" s="25">
        <f t="shared" si="40"/>
        <v>-1070.1405866173955</v>
      </c>
    </row>
    <row r="209" spans="1:13" x14ac:dyDescent="0.25">
      <c r="A209" s="21">
        <v>43830</v>
      </c>
      <c r="B209" s="22">
        <v>6.2270000000000003</v>
      </c>
      <c r="C209" s="22">
        <v>4.9829999999999997</v>
      </c>
      <c r="D209" s="11">
        <f t="shared" si="31"/>
        <v>-1.4824532268451103E-2</v>
      </c>
      <c r="E209" s="11">
        <f t="shared" si="32"/>
        <v>-4.4052934679164914E-3</v>
      </c>
      <c r="F209" s="26">
        <f t="shared" si="33"/>
        <v>3.5154962025316459</v>
      </c>
      <c r="G209" s="26">
        <f t="shared" si="34"/>
        <v>6.4146791208791196</v>
      </c>
      <c r="H209" s="25">
        <f t="shared" si="35"/>
        <v>49264.240506329123</v>
      </c>
      <c r="I209" s="25">
        <f t="shared" si="36"/>
        <v>49780.219780219777</v>
      </c>
      <c r="J209" s="25">
        <f t="shared" si="37"/>
        <v>99044.4602865489</v>
      </c>
      <c r="K209" s="25">
        <f t="shared" si="38"/>
        <v>-735.75949367087742</v>
      </c>
      <c r="L209" s="25">
        <f t="shared" si="39"/>
        <v>-219.78021978022298</v>
      </c>
      <c r="M209" s="25">
        <f t="shared" si="40"/>
        <v>-955.5397134511004</v>
      </c>
    </row>
    <row r="210" spans="1:13" x14ac:dyDescent="0.25">
      <c r="A210" s="21">
        <v>43831</v>
      </c>
      <c r="B210" s="22">
        <v>6.2270000000000003</v>
      </c>
      <c r="C210" s="22">
        <v>4.9829999999999997</v>
      </c>
      <c r="D210" s="11">
        <f t="shared" si="31"/>
        <v>0</v>
      </c>
      <c r="E210" s="11">
        <f t="shared" si="32"/>
        <v>0</v>
      </c>
      <c r="F210" s="26">
        <f t="shared" si="33"/>
        <v>3.5680000000000001</v>
      </c>
      <c r="G210" s="26">
        <f t="shared" si="34"/>
        <v>6.4429999999999996</v>
      </c>
      <c r="H210" s="25">
        <f t="shared" si="35"/>
        <v>50000</v>
      </c>
      <c r="I210" s="25">
        <f t="shared" si="36"/>
        <v>50000</v>
      </c>
      <c r="J210" s="25">
        <f t="shared" si="37"/>
        <v>100000</v>
      </c>
      <c r="K210" s="25">
        <f t="shared" si="38"/>
        <v>0</v>
      </c>
      <c r="L210" s="25">
        <f t="shared" si="39"/>
        <v>0</v>
      </c>
      <c r="M210" s="25">
        <f t="shared" si="40"/>
        <v>0</v>
      </c>
    </row>
    <row r="211" spans="1:13" x14ac:dyDescent="0.25">
      <c r="A211" s="21">
        <v>43832</v>
      </c>
      <c r="B211" s="22">
        <v>6.3319999999999999</v>
      </c>
      <c r="C211" s="22">
        <v>5.1100000000000003</v>
      </c>
      <c r="D211" s="11">
        <f t="shared" si="31"/>
        <v>1.6721466128450713E-2</v>
      </c>
      <c r="E211" s="11">
        <f t="shared" si="32"/>
        <v>2.5167284916345602E-2</v>
      </c>
      <c r="F211" s="26">
        <f t="shared" si="33"/>
        <v>3.6281638027942829</v>
      </c>
      <c r="G211" s="26">
        <f t="shared" si="34"/>
        <v>6.6072105157535619</v>
      </c>
      <c r="H211" s="25">
        <f t="shared" si="35"/>
        <v>50843.102617632889</v>
      </c>
      <c r="I211" s="25">
        <f t="shared" si="36"/>
        <v>51274.332731286377</v>
      </c>
      <c r="J211" s="25">
        <f t="shared" si="37"/>
        <v>102117.43534891927</v>
      </c>
      <c r="K211" s="25">
        <f t="shared" si="38"/>
        <v>843.10261763288872</v>
      </c>
      <c r="L211" s="25">
        <f t="shared" si="39"/>
        <v>1274.3327312863767</v>
      </c>
      <c r="M211" s="25">
        <f t="shared" si="40"/>
        <v>2117.4353489192654</v>
      </c>
    </row>
    <row r="212" spans="1:13" x14ac:dyDescent="0.25">
      <c r="A212" s="21">
        <v>43833</v>
      </c>
      <c r="B212" s="22">
        <v>6.3369999999999997</v>
      </c>
      <c r="C212" s="22">
        <v>5.0540000000000003</v>
      </c>
      <c r="D212" s="11">
        <f t="shared" si="31"/>
        <v>7.8932832261408698E-4</v>
      </c>
      <c r="E212" s="11">
        <f t="shared" si="32"/>
        <v>-1.1019395249610538E-2</v>
      </c>
      <c r="F212" s="26">
        <f t="shared" si="33"/>
        <v>3.5708174352495257</v>
      </c>
      <c r="G212" s="26">
        <f t="shared" si="34"/>
        <v>6.3723917808219177</v>
      </c>
      <c r="H212" s="25">
        <f t="shared" si="35"/>
        <v>50039.481996209724</v>
      </c>
      <c r="I212" s="25">
        <f t="shared" si="36"/>
        <v>49452.054794520554</v>
      </c>
      <c r="J212" s="25">
        <f t="shared" si="37"/>
        <v>99491.536790730286</v>
      </c>
      <c r="K212" s="25">
        <f t="shared" si="38"/>
        <v>39.481996209724457</v>
      </c>
      <c r="L212" s="25">
        <f t="shared" si="39"/>
        <v>-547.94520547944558</v>
      </c>
      <c r="M212" s="25">
        <f t="shared" si="40"/>
        <v>-508.46320926972112</v>
      </c>
    </row>
    <row r="213" spans="1:13" x14ac:dyDescent="0.25">
      <c r="A213" s="21">
        <v>43836</v>
      </c>
      <c r="B213" s="22">
        <v>6.3449999999999998</v>
      </c>
      <c r="C213" s="22">
        <v>5.032</v>
      </c>
      <c r="D213" s="11">
        <f t="shared" si="31"/>
        <v>1.2616308249709643E-3</v>
      </c>
      <c r="E213" s="11">
        <f t="shared" si="32"/>
        <v>-4.3624895678631192E-3</v>
      </c>
      <c r="F213" s="26">
        <f t="shared" si="33"/>
        <v>3.5725043395928671</v>
      </c>
      <c r="G213" s="26">
        <f t="shared" si="34"/>
        <v>6.4149537000395718</v>
      </c>
      <c r="H213" s="25">
        <f t="shared" si="35"/>
        <v>50063.121350796908</v>
      </c>
      <c r="I213" s="25">
        <f t="shared" si="36"/>
        <v>49782.350613375544</v>
      </c>
      <c r="J213" s="25">
        <f t="shared" si="37"/>
        <v>99845.471964172451</v>
      </c>
      <c r="K213" s="25">
        <f t="shared" si="38"/>
        <v>63.121350796907791</v>
      </c>
      <c r="L213" s="25">
        <f t="shared" si="39"/>
        <v>-217.64938662445638</v>
      </c>
      <c r="M213" s="25">
        <f t="shared" si="40"/>
        <v>-154.52803582754859</v>
      </c>
    </row>
    <row r="214" spans="1:13" x14ac:dyDescent="0.25">
      <c r="A214" s="21">
        <v>43837</v>
      </c>
      <c r="B214" s="22">
        <v>6.2489999999999997</v>
      </c>
      <c r="C214" s="22">
        <v>5.01</v>
      </c>
      <c r="D214" s="11">
        <f t="shared" si="31"/>
        <v>-1.5245650219406373E-2</v>
      </c>
      <c r="E214" s="11">
        <f t="shared" si="32"/>
        <v>-4.3816043013660631E-3</v>
      </c>
      <c r="F214" s="26">
        <f t="shared" si="33"/>
        <v>3.514016075650118</v>
      </c>
      <c r="G214" s="26">
        <f t="shared" si="34"/>
        <v>6.41483108108108</v>
      </c>
      <c r="H214" s="25">
        <f t="shared" si="35"/>
        <v>49243.498817966902</v>
      </c>
      <c r="I214" s="25">
        <f t="shared" si="36"/>
        <v>49781.399046104925</v>
      </c>
      <c r="J214" s="25">
        <f t="shared" si="37"/>
        <v>99024.897864071827</v>
      </c>
      <c r="K214" s="25">
        <f t="shared" si="38"/>
        <v>-756.5011820330983</v>
      </c>
      <c r="L214" s="25">
        <f t="shared" si="39"/>
        <v>-218.60095389507478</v>
      </c>
      <c r="M214" s="25">
        <f t="shared" si="40"/>
        <v>-975.10213592817308</v>
      </c>
    </row>
    <row r="215" spans="1:13" x14ac:dyDescent="0.25">
      <c r="A215" s="21">
        <v>43838</v>
      </c>
      <c r="B215" s="22">
        <v>6.1609999999999996</v>
      </c>
      <c r="C215" s="22">
        <v>5.0579999999999998</v>
      </c>
      <c r="D215" s="11">
        <f t="shared" si="31"/>
        <v>-1.4182348914511015E-2</v>
      </c>
      <c r="E215" s="11">
        <f t="shared" si="32"/>
        <v>9.5352331510000048E-3</v>
      </c>
      <c r="F215" s="26">
        <f t="shared" si="33"/>
        <v>3.5177545207233156</v>
      </c>
      <c r="G215" s="26">
        <f t="shared" si="34"/>
        <v>6.5047293413173648</v>
      </c>
      <c r="H215" s="25">
        <f t="shared" si="35"/>
        <v>49295.887341974718</v>
      </c>
      <c r="I215" s="25">
        <f t="shared" si="36"/>
        <v>50479.041916167662</v>
      </c>
      <c r="J215" s="25">
        <f t="shared" si="37"/>
        <v>99774.92925814238</v>
      </c>
      <c r="K215" s="25">
        <f t="shared" si="38"/>
        <v>-704.11265802528214</v>
      </c>
      <c r="L215" s="25">
        <f t="shared" si="39"/>
        <v>479.04191616766184</v>
      </c>
      <c r="M215" s="25">
        <f t="shared" si="40"/>
        <v>-225.07074185762031</v>
      </c>
    </row>
    <row r="216" spans="1:13" x14ac:dyDescent="0.25">
      <c r="A216" s="21">
        <v>43839</v>
      </c>
      <c r="B216" s="22">
        <v>6.181</v>
      </c>
      <c r="C216" s="22">
        <v>5.08</v>
      </c>
      <c r="D216" s="11">
        <f t="shared" si="31"/>
        <v>3.2409686447027342E-3</v>
      </c>
      <c r="E216" s="11">
        <f t="shared" si="32"/>
        <v>4.340113342617068E-3</v>
      </c>
      <c r="F216" s="26">
        <f t="shared" si="33"/>
        <v>3.5795825353027109</v>
      </c>
      <c r="G216" s="26">
        <f t="shared" si="34"/>
        <v>6.4710241202056142</v>
      </c>
      <c r="H216" s="25">
        <f t="shared" si="35"/>
        <v>50162.311313098529</v>
      </c>
      <c r="I216" s="25">
        <f t="shared" si="36"/>
        <v>50217.477263740606</v>
      </c>
      <c r="J216" s="25">
        <f t="shared" si="37"/>
        <v>100379.78857683914</v>
      </c>
      <c r="K216" s="25">
        <f t="shared" si="38"/>
        <v>162.31131309852935</v>
      </c>
      <c r="L216" s="25">
        <f t="shared" si="39"/>
        <v>217.47726374060585</v>
      </c>
      <c r="M216" s="25">
        <f t="shared" si="40"/>
        <v>379.7885768391352</v>
      </c>
    </row>
    <row r="217" spans="1:13" x14ac:dyDescent="0.25">
      <c r="A217" s="21">
        <v>43840</v>
      </c>
      <c r="B217" s="22">
        <v>6.1790000000000003</v>
      </c>
      <c r="C217" s="22">
        <v>4.9969999999999999</v>
      </c>
      <c r="D217" s="11">
        <f t="shared" si="31"/>
        <v>-3.2362459829375693E-4</v>
      </c>
      <c r="E217" s="11">
        <f t="shared" si="32"/>
        <v>-1.647352922832258E-2</v>
      </c>
      <c r="F217" s="26">
        <f t="shared" si="33"/>
        <v>3.5668454942565928</v>
      </c>
      <c r="G217" s="26">
        <f t="shared" si="34"/>
        <v>6.3377305118110234</v>
      </c>
      <c r="H217" s="25">
        <f t="shared" si="35"/>
        <v>49983.821388124903</v>
      </c>
      <c r="I217" s="25">
        <f t="shared" si="36"/>
        <v>49183.070866141737</v>
      </c>
      <c r="J217" s="25">
        <f t="shared" si="37"/>
        <v>99166.892254266641</v>
      </c>
      <c r="K217" s="25">
        <f t="shared" si="38"/>
        <v>-16.178611875096976</v>
      </c>
      <c r="L217" s="25">
        <f t="shared" si="39"/>
        <v>-816.9291338582625</v>
      </c>
      <c r="M217" s="25">
        <f t="shared" si="40"/>
        <v>-833.10774573335948</v>
      </c>
    </row>
    <row r="218" spans="1:13" x14ac:dyDescent="0.25">
      <c r="A218" s="21">
        <v>43843</v>
      </c>
      <c r="B218" s="22">
        <v>6.0970000000000004</v>
      </c>
      <c r="C218" s="22">
        <v>4.9225000000000003</v>
      </c>
      <c r="D218" s="11">
        <f t="shared" si="31"/>
        <v>-1.335959915316339E-2</v>
      </c>
      <c r="E218" s="11">
        <f t="shared" si="32"/>
        <v>-1.5021200830924277E-2</v>
      </c>
      <c r="F218" s="26">
        <f t="shared" si="33"/>
        <v>3.5206499433565304</v>
      </c>
      <c r="G218" s="26">
        <f t="shared" si="34"/>
        <v>6.346941664999</v>
      </c>
      <c r="H218" s="25">
        <f t="shared" si="35"/>
        <v>49336.462210713711</v>
      </c>
      <c r="I218" s="25">
        <f t="shared" si="36"/>
        <v>49254.552731638993</v>
      </c>
      <c r="J218" s="25">
        <f t="shared" si="37"/>
        <v>98591.014942352704</v>
      </c>
      <c r="K218" s="25">
        <f t="shared" si="38"/>
        <v>-663.5377892862889</v>
      </c>
      <c r="L218" s="25">
        <f t="shared" si="39"/>
        <v>-745.44726836100745</v>
      </c>
      <c r="M218" s="25">
        <f t="shared" si="40"/>
        <v>-1408.9850576472963</v>
      </c>
    </row>
    <row r="219" spans="1:13" x14ac:dyDescent="0.25">
      <c r="A219" s="21">
        <v>43844</v>
      </c>
      <c r="B219" s="22">
        <v>6.0659999999999998</v>
      </c>
      <c r="C219" s="22">
        <v>4.859</v>
      </c>
      <c r="D219" s="11">
        <f t="shared" si="31"/>
        <v>-5.0974376592897441E-3</v>
      </c>
      <c r="E219" s="11">
        <f t="shared" si="32"/>
        <v>-1.2983876107377708E-2</v>
      </c>
      <c r="F219" s="26">
        <f t="shared" si="33"/>
        <v>3.5498586189929471</v>
      </c>
      <c r="G219" s="26">
        <f t="shared" si="34"/>
        <v>6.3598856272219395</v>
      </c>
      <c r="H219" s="25">
        <f t="shared" si="35"/>
        <v>49745.776611448251</v>
      </c>
      <c r="I219" s="25">
        <f t="shared" si="36"/>
        <v>49355.002539360081</v>
      </c>
      <c r="J219" s="25">
        <f t="shared" si="37"/>
        <v>99100.779150808332</v>
      </c>
      <c r="K219" s="25">
        <f t="shared" si="38"/>
        <v>-254.22338855174894</v>
      </c>
      <c r="L219" s="25">
        <f t="shared" si="39"/>
        <v>-644.99746063991915</v>
      </c>
      <c r="M219" s="25">
        <f t="shared" si="40"/>
        <v>-899.22084919166809</v>
      </c>
    </row>
    <row r="220" spans="1:13" x14ac:dyDescent="0.25">
      <c r="A220" s="21">
        <v>43845</v>
      </c>
      <c r="B220" s="22">
        <v>6.0369999999999999</v>
      </c>
      <c r="C220" s="22">
        <v>4.7765000000000004</v>
      </c>
      <c r="D220" s="11">
        <f t="shared" si="31"/>
        <v>-4.792209452100283E-3</v>
      </c>
      <c r="E220" s="11">
        <f t="shared" si="32"/>
        <v>-1.7124594695839813E-2</v>
      </c>
      <c r="F220" s="26">
        <f t="shared" si="33"/>
        <v>3.5509423013517969</v>
      </c>
      <c r="G220" s="26">
        <f t="shared" si="34"/>
        <v>6.3336055772792763</v>
      </c>
      <c r="H220" s="25">
        <f t="shared" si="35"/>
        <v>49760.96274315859</v>
      </c>
      <c r="I220" s="25">
        <f t="shared" si="36"/>
        <v>49151.059888866032</v>
      </c>
      <c r="J220" s="25">
        <f t="shared" si="37"/>
        <v>98912.022632024629</v>
      </c>
      <c r="K220" s="25">
        <f t="shared" si="38"/>
        <v>-239.03725684140954</v>
      </c>
      <c r="L220" s="25">
        <f t="shared" si="39"/>
        <v>-848.94011113396846</v>
      </c>
      <c r="M220" s="25">
        <f t="shared" si="40"/>
        <v>-1087.977367975378</v>
      </c>
    </row>
    <row r="221" spans="1:13" x14ac:dyDescent="0.25">
      <c r="A221" s="21">
        <v>43846</v>
      </c>
      <c r="B221" s="22">
        <v>6.1</v>
      </c>
      <c r="C221" s="22">
        <v>4.7874999999999996</v>
      </c>
      <c r="D221" s="11">
        <f t="shared" si="31"/>
        <v>1.0381571364976371E-2</v>
      </c>
      <c r="E221" s="11">
        <f t="shared" si="32"/>
        <v>2.3002937788381894E-3</v>
      </c>
      <c r="F221" s="26">
        <f t="shared" si="33"/>
        <v>3.6052343879410302</v>
      </c>
      <c r="G221" s="26">
        <f t="shared" si="34"/>
        <v>6.4578378519836681</v>
      </c>
      <c r="H221" s="25">
        <f t="shared" si="35"/>
        <v>50521.782342222956</v>
      </c>
      <c r="I221" s="25">
        <f t="shared" si="36"/>
        <v>50115.147074217515</v>
      </c>
      <c r="J221" s="25">
        <f t="shared" si="37"/>
        <v>100636.92941644047</v>
      </c>
      <c r="K221" s="25">
        <f t="shared" si="38"/>
        <v>521.78234222295578</v>
      </c>
      <c r="L221" s="25">
        <f t="shared" si="39"/>
        <v>115.14707421751518</v>
      </c>
      <c r="M221" s="25">
        <f t="shared" si="40"/>
        <v>636.92941644047096</v>
      </c>
    </row>
    <row r="222" spans="1:13" x14ac:dyDescent="0.25">
      <c r="A222" s="21">
        <v>43847</v>
      </c>
      <c r="B222" s="22">
        <v>6.15</v>
      </c>
      <c r="C222" s="22">
        <v>4.8064999999999998</v>
      </c>
      <c r="D222" s="11">
        <f t="shared" si="31"/>
        <v>8.1633106391610557E-3</v>
      </c>
      <c r="E222" s="11">
        <f t="shared" si="32"/>
        <v>3.960814016969523E-3</v>
      </c>
      <c r="F222" s="26">
        <f t="shared" si="33"/>
        <v>3.5972459016393445</v>
      </c>
      <c r="G222" s="26">
        <f t="shared" si="34"/>
        <v>6.4685701305483034</v>
      </c>
      <c r="H222" s="25">
        <f t="shared" si="35"/>
        <v>50409.836065573778</v>
      </c>
      <c r="I222" s="25">
        <f t="shared" si="36"/>
        <v>50198.433420365545</v>
      </c>
      <c r="J222" s="25">
        <f t="shared" si="37"/>
        <v>100608.26948593932</v>
      </c>
      <c r="K222" s="25">
        <f t="shared" si="38"/>
        <v>409.83606557377789</v>
      </c>
      <c r="L222" s="25">
        <f t="shared" si="39"/>
        <v>198.43342036554532</v>
      </c>
      <c r="M222" s="25">
        <f t="shared" si="40"/>
        <v>608.2694859393232</v>
      </c>
    </row>
    <row r="223" spans="1:13" x14ac:dyDescent="0.25">
      <c r="A223" s="21">
        <v>43850</v>
      </c>
      <c r="B223" s="22">
        <v>6.3170000000000002</v>
      </c>
      <c r="C223" s="22">
        <v>4.7640000000000002</v>
      </c>
      <c r="D223" s="11">
        <f t="shared" si="31"/>
        <v>2.6792330098136787E-2</v>
      </c>
      <c r="E223" s="11">
        <f t="shared" si="32"/>
        <v>-8.8815170306800455E-3</v>
      </c>
      <c r="F223" s="26">
        <f t="shared" si="33"/>
        <v>3.6648871544715447</v>
      </c>
      <c r="G223" s="26">
        <f t="shared" si="34"/>
        <v>6.3860297513783424</v>
      </c>
      <c r="H223" s="25">
        <f t="shared" si="35"/>
        <v>51357.723577235774</v>
      </c>
      <c r="I223" s="25">
        <f t="shared" si="36"/>
        <v>49557.890356808501</v>
      </c>
      <c r="J223" s="25">
        <f t="shared" si="37"/>
        <v>100915.61393404428</v>
      </c>
      <c r="K223" s="25">
        <f t="shared" si="38"/>
        <v>1357.7235772357744</v>
      </c>
      <c r="L223" s="25">
        <f t="shared" si="39"/>
        <v>-442.10964319149934</v>
      </c>
      <c r="M223" s="25">
        <f t="shared" si="40"/>
        <v>915.61393404427508</v>
      </c>
    </row>
    <row r="224" spans="1:13" x14ac:dyDescent="0.25">
      <c r="A224" s="21">
        <v>43851</v>
      </c>
      <c r="B224" s="22">
        <v>6.3319999999999999</v>
      </c>
      <c r="C224" s="22">
        <v>4.7480000000000002</v>
      </c>
      <c r="D224" s="11">
        <f t="shared" si="31"/>
        <v>2.371730102202266E-3</v>
      </c>
      <c r="E224" s="11">
        <f t="shared" si="32"/>
        <v>-3.3641747456320988E-3</v>
      </c>
      <c r="F224" s="26">
        <f t="shared" si="33"/>
        <v>3.5764723761279087</v>
      </c>
      <c r="G224" s="26">
        <f t="shared" si="34"/>
        <v>6.4213610411418971</v>
      </c>
      <c r="H224" s="25">
        <f t="shared" si="35"/>
        <v>50118.727243944908</v>
      </c>
      <c r="I224" s="25">
        <f t="shared" si="36"/>
        <v>49832.073887489503</v>
      </c>
      <c r="J224" s="25">
        <f t="shared" si="37"/>
        <v>99950.801131434418</v>
      </c>
      <c r="K224" s="25">
        <f t="shared" si="38"/>
        <v>118.72724394490797</v>
      </c>
      <c r="L224" s="25">
        <f t="shared" si="39"/>
        <v>-167.92611251049675</v>
      </c>
      <c r="M224" s="25">
        <f t="shared" si="40"/>
        <v>-49.198868565588782</v>
      </c>
    </row>
    <row r="225" spans="1:13" x14ac:dyDescent="0.25">
      <c r="A225" s="21">
        <v>43852</v>
      </c>
      <c r="B225" s="22">
        <v>6.2670000000000003</v>
      </c>
      <c r="C225" s="22">
        <v>4.6980000000000004</v>
      </c>
      <c r="D225" s="11">
        <f t="shared" si="31"/>
        <v>-1.0318370776227232E-2</v>
      </c>
      <c r="E225" s="11">
        <f t="shared" si="32"/>
        <v>-1.0586590510700501E-2</v>
      </c>
      <c r="F225" s="26">
        <f t="shared" si="33"/>
        <v>3.5313733417561592</v>
      </c>
      <c r="G225" s="26">
        <f t="shared" si="34"/>
        <v>6.3751503791069926</v>
      </c>
      <c r="H225" s="25">
        <f t="shared" si="35"/>
        <v>49486.734049273531</v>
      </c>
      <c r="I225" s="25">
        <f t="shared" si="36"/>
        <v>49473.462510530757</v>
      </c>
      <c r="J225" s="25">
        <f t="shared" si="37"/>
        <v>98960.196559804288</v>
      </c>
      <c r="K225" s="25">
        <f t="shared" si="38"/>
        <v>-513.26595072646887</v>
      </c>
      <c r="L225" s="25">
        <f t="shared" si="39"/>
        <v>-526.53748946924316</v>
      </c>
      <c r="M225" s="25">
        <f t="shared" si="40"/>
        <v>-1039.803440195712</v>
      </c>
    </row>
    <row r="226" spans="1:13" x14ac:dyDescent="0.25">
      <c r="A226" s="21">
        <v>43853</v>
      </c>
      <c r="B226" s="22">
        <v>6.1820000000000004</v>
      </c>
      <c r="C226" s="22">
        <v>4.6639999999999997</v>
      </c>
      <c r="D226" s="11">
        <f t="shared" si="31"/>
        <v>-1.3655927532613799E-2</v>
      </c>
      <c r="E226" s="11">
        <f t="shared" si="32"/>
        <v>-7.2634371885299939E-3</v>
      </c>
      <c r="F226" s="26">
        <f t="shared" si="33"/>
        <v>3.5196068294239673</v>
      </c>
      <c r="G226" s="26">
        <f t="shared" si="34"/>
        <v>6.3963712217965076</v>
      </c>
      <c r="H226" s="25">
        <f t="shared" si="35"/>
        <v>49321.844582734971</v>
      </c>
      <c r="I226" s="25">
        <f t="shared" si="36"/>
        <v>49638.143891017447</v>
      </c>
      <c r="J226" s="25">
        <f t="shared" si="37"/>
        <v>98959.988473752426</v>
      </c>
      <c r="K226" s="25">
        <f t="shared" si="38"/>
        <v>-678.15541726502852</v>
      </c>
      <c r="L226" s="25">
        <f t="shared" si="39"/>
        <v>-361.85610898255254</v>
      </c>
      <c r="M226" s="25">
        <f t="shared" si="40"/>
        <v>-1040.0115262475811</v>
      </c>
    </row>
    <row r="227" spans="1:13" x14ac:dyDescent="0.25">
      <c r="A227" s="21">
        <v>43854</v>
      </c>
      <c r="B227" s="22">
        <v>6.1180000000000003</v>
      </c>
      <c r="C227" s="22">
        <v>4.6070000000000002</v>
      </c>
      <c r="D227" s="11">
        <f t="shared" si="31"/>
        <v>-1.040659798121284E-2</v>
      </c>
      <c r="E227" s="11">
        <f t="shared" si="32"/>
        <v>-1.2296563094411163E-2</v>
      </c>
      <c r="F227" s="26">
        <f t="shared" si="33"/>
        <v>3.5310617923002265</v>
      </c>
      <c r="G227" s="26">
        <f t="shared" si="34"/>
        <v>6.3642583619210988</v>
      </c>
      <c r="H227" s="25">
        <f t="shared" si="35"/>
        <v>49482.36816564219</v>
      </c>
      <c r="I227" s="25">
        <f t="shared" si="36"/>
        <v>49388.93653516296</v>
      </c>
      <c r="J227" s="25">
        <f t="shared" si="37"/>
        <v>98871.304700805151</v>
      </c>
      <c r="K227" s="25">
        <f t="shared" si="38"/>
        <v>-517.63183435780957</v>
      </c>
      <c r="L227" s="25">
        <f t="shared" si="39"/>
        <v>-611.06346483703965</v>
      </c>
      <c r="M227" s="25">
        <f t="shared" si="40"/>
        <v>-1128.6952991948492</v>
      </c>
    </row>
    <row r="228" spans="1:13" x14ac:dyDescent="0.25">
      <c r="A228" s="21">
        <v>43857</v>
      </c>
      <c r="B228" s="22">
        <v>6.0419999999999998</v>
      </c>
      <c r="C228" s="22">
        <v>4.5315000000000003</v>
      </c>
      <c r="D228" s="11">
        <f t="shared" si="31"/>
        <v>-1.2500162764231607E-2</v>
      </c>
      <c r="E228" s="11">
        <f t="shared" si="32"/>
        <v>-1.6523875441080645E-2</v>
      </c>
      <c r="F228" s="26">
        <f t="shared" si="33"/>
        <v>3.5236770186335398</v>
      </c>
      <c r="G228" s="26">
        <f t="shared" si="34"/>
        <v>6.3374114391143905</v>
      </c>
      <c r="H228" s="25">
        <f t="shared" si="35"/>
        <v>49378.881987577632</v>
      </c>
      <c r="I228" s="25">
        <f t="shared" si="36"/>
        <v>49180.594747123941</v>
      </c>
      <c r="J228" s="25">
        <f t="shared" si="37"/>
        <v>98559.476734701573</v>
      </c>
      <c r="K228" s="25">
        <f t="shared" si="38"/>
        <v>-621.11801242236834</v>
      </c>
      <c r="L228" s="25">
        <f t="shared" si="39"/>
        <v>-819.40525287605851</v>
      </c>
      <c r="M228" s="25">
        <f t="shared" si="40"/>
        <v>-1440.5232652984268</v>
      </c>
    </row>
    <row r="229" spans="1:13" x14ac:dyDescent="0.25">
      <c r="A229" s="21">
        <v>43858</v>
      </c>
      <c r="B229" s="22">
        <v>6.2690000000000001</v>
      </c>
      <c r="C229" s="22">
        <v>4.6005000000000003</v>
      </c>
      <c r="D229" s="11">
        <f t="shared" si="31"/>
        <v>3.6881769327351356E-2</v>
      </c>
      <c r="E229" s="11">
        <f t="shared" si="32"/>
        <v>1.511198272757943E-2</v>
      </c>
      <c r="F229" s="26">
        <f t="shared" si="33"/>
        <v>3.7020509764978491</v>
      </c>
      <c r="G229" s="26">
        <f t="shared" si="34"/>
        <v>6.5411059251903332</v>
      </c>
      <c r="H229" s="25">
        <f t="shared" si="35"/>
        <v>51878.517047335328</v>
      </c>
      <c r="I229" s="25">
        <f t="shared" si="36"/>
        <v>50761.337305527966</v>
      </c>
      <c r="J229" s="25">
        <f t="shared" si="37"/>
        <v>102639.8543528633</v>
      </c>
      <c r="K229" s="25">
        <f t="shared" si="38"/>
        <v>1878.5170473353282</v>
      </c>
      <c r="L229" s="25">
        <f t="shared" si="39"/>
        <v>761.33730552796624</v>
      </c>
      <c r="M229" s="25">
        <f t="shared" si="40"/>
        <v>2639.8543528632945</v>
      </c>
    </row>
    <row r="230" spans="1:13" x14ac:dyDescent="0.25">
      <c r="A230" s="21">
        <v>43859</v>
      </c>
      <c r="B230" s="22">
        <v>6.2</v>
      </c>
      <c r="C230" s="22">
        <v>4.6675000000000004</v>
      </c>
      <c r="D230" s="11">
        <f t="shared" si="31"/>
        <v>-1.1067560240785583E-2</v>
      </c>
      <c r="E230" s="11">
        <f t="shared" si="32"/>
        <v>1.4458603193461777E-2</v>
      </c>
      <c r="F230" s="26">
        <f t="shared" si="33"/>
        <v>3.5287286648588294</v>
      </c>
      <c r="G230" s="26">
        <f t="shared" si="34"/>
        <v>6.5368334963590913</v>
      </c>
      <c r="H230" s="25">
        <f t="shared" si="35"/>
        <v>49449.672994097949</v>
      </c>
      <c r="I230" s="25">
        <f t="shared" si="36"/>
        <v>50728.181719378335</v>
      </c>
      <c r="J230" s="25">
        <f t="shared" si="37"/>
        <v>100177.85471347629</v>
      </c>
      <c r="K230" s="25">
        <f t="shared" si="38"/>
        <v>-550.32700590205059</v>
      </c>
      <c r="L230" s="25">
        <f t="shared" si="39"/>
        <v>728.1817193783354</v>
      </c>
      <c r="M230" s="25">
        <f t="shared" si="40"/>
        <v>177.85471347628481</v>
      </c>
    </row>
    <row r="231" spans="1:13" x14ac:dyDescent="0.25">
      <c r="A231" s="21">
        <v>43860</v>
      </c>
      <c r="B231" s="22">
        <v>6.1589999999999998</v>
      </c>
      <c r="C231" s="22">
        <v>4.7084999999999999</v>
      </c>
      <c r="D231" s="11">
        <f t="shared" si="31"/>
        <v>-6.6348653461397534E-3</v>
      </c>
      <c r="E231" s="11">
        <f t="shared" si="32"/>
        <v>8.7457895342401004E-3</v>
      </c>
      <c r="F231" s="26">
        <f t="shared" si="33"/>
        <v>3.5444051612903222</v>
      </c>
      <c r="G231" s="26">
        <f t="shared" si="34"/>
        <v>6.499596250669522</v>
      </c>
      <c r="H231" s="25">
        <f t="shared" si="35"/>
        <v>49669.354838709674</v>
      </c>
      <c r="I231" s="25">
        <f t="shared" si="36"/>
        <v>50439.207284413489</v>
      </c>
      <c r="J231" s="25">
        <f t="shared" si="37"/>
        <v>100108.56212312316</v>
      </c>
      <c r="K231" s="25">
        <f t="shared" si="38"/>
        <v>-330.64516129032563</v>
      </c>
      <c r="L231" s="25">
        <f t="shared" si="39"/>
        <v>439.20728441348911</v>
      </c>
      <c r="M231" s="25">
        <f t="shared" si="40"/>
        <v>108.56212312316347</v>
      </c>
    </row>
    <row r="232" spans="1:13" x14ac:dyDescent="0.25">
      <c r="A232" s="21">
        <v>43861</v>
      </c>
      <c r="B232" s="22">
        <v>6.109</v>
      </c>
      <c r="C232" s="22">
        <v>4.6684999999999999</v>
      </c>
      <c r="D232" s="11">
        <f t="shared" si="31"/>
        <v>-8.1513330372763367E-3</v>
      </c>
      <c r="E232" s="11">
        <f t="shared" si="32"/>
        <v>-8.5315650261373159E-3</v>
      </c>
      <c r="F232" s="26">
        <f t="shared" si="33"/>
        <v>3.5390342588082482</v>
      </c>
      <c r="G232" s="26">
        <f t="shared" si="34"/>
        <v>6.3882649463735799</v>
      </c>
      <c r="H232" s="25">
        <f t="shared" si="35"/>
        <v>49594.089949667155</v>
      </c>
      <c r="I232" s="25">
        <f t="shared" si="36"/>
        <v>49575.236274822135</v>
      </c>
      <c r="J232" s="25">
        <f t="shared" si="37"/>
        <v>99169.326224489283</v>
      </c>
      <c r="K232" s="25">
        <f t="shared" si="38"/>
        <v>-405.91005033284455</v>
      </c>
      <c r="L232" s="25">
        <f t="shared" si="39"/>
        <v>-424.76372517786513</v>
      </c>
      <c r="M232" s="25">
        <f t="shared" si="40"/>
        <v>-830.67377551070967</v>
      </c>
    </row>
    <row r="233" spans="1:13" x14ac:dyDescent="0.25">
      <c r="A233" s="21">
        <v>43864</v>
      </c>
      <c r="B233" s="22">
        <v>6.11</v>
      </c>
      <c r="C233" s="22">
        <v>4.665</v>
      </c>
      <c r="D233" s="11">
        <f t="shared" si="31"/>
        <v>1.636795158741024E-4</v>
      </c>
      <c r="E233" s="11">
        <f t="shared" si="32"/>
        <v>-7.4998664253634413E-4</v>
      </c>
      <c r="F233" s="26">
        <f t="shared" si="33"/>
        <v>3.5685840563103621</v>
      </c>
      <c r="G233" s="26">
        <f t="shared" si="34"/>
        <v>6.4381696476384276</v>
      </c>
      <c r="H233" s="25">
        <f t="shared" si="35"/>
        <v>50008.184645604852</v>
      </c>
      <c r="I233" s="25">
        <f t="shared" si="36"/>
        <v>49962.514726357505</v>
      </c>
      <c r="J233" s="25">
        <f t="shared" si="37"/>
        <v>99970.699371962357</v>
      </c>
      <c r="K233" s="25">
        <f t="shared" si="38"/>
        <v>8.1846456048515392</v>
      </c>
      <c r="L233" s="25">
        <f t="shared" si="39"/>
        <v>-37.485273642494576</v>
      </c>
      <c r="M233" s="25">
        <f t="shared" si="40"/>
        <v>-29.300628037643037</v>
      </c>
    </row>
    <row r="234" spans="1:13" x14ac:dyDescent="0.25">
      <c r="A234" s="21">
        <v>43865</v>
      </c>
      <c r="B234" s="22">
        <v>6.1769999999999996</v>
      </c>
      <c r="C234" s="22">
        <v>4.7854999999999999</v>
      </c>
      <c r="D234" s="11">
        <f t="shared" si="31"/>
        <v>1.0905943530258044E-2</v>
      </c>
      <c r="E234" s="11">
        <f t="shared" si="32"/>
        <v>2.5502678354516837E-2</v>
      </c>
      <c r="F234" s="26">
        <f t="shared" si="33"/>
        <v>3.6071253682487723</v>
      </c>
      <c r="G234" s="26">
        <f t="shared" si="34"/>
        <v>6.6094269024651648</v>
      </c>
      <c r="H234" s="25">
        <f t="shared" si="35"/>
        <v>50548.281505728315</v>
      </c>
      <c r="I234" s="25">
        <f t="shared" si="36"/>
        <v>51291.532690246509</v>
      </c>
      <c r="J234" s="25">
        <f t="shared" si="37"/>
        <v>101839.81419597482</v>
      </c>
      <c r="K234" s="25">
        <f t="shared" si="38"/>
        <v>548.2815057283151</v>
      </c>
      <c r="L234" s="25">
        <f t="shared" si="39"/>
        <v>1291.5326902465094</v>
      </c>
      <c r="M234" s="25">
        <f t="shared" si="40"/>
        <v>1839.8141959748245</v>
      </c>
    </row>
    <row r="235" spans="1:13" x14ac:dyDescent="0.25">
      <c r="A235" s="21">
        <v>43866</v>
      </c>
      <c r="B235" s="22">
        <v>6.1589999999999998</v>
      </c>
      <c r="C235" s="22">
        <v>4.9269999999999996</v>
      </c>
      <c r="D235" s="11">
        <f t="shared" si="31"/>
        <v>-2.9182900088558579E-3</v>
      </c>
      <c r="E235" s="11">
        <f t="shared" si="32"/>
        <v>2.9139770908001777E-2</v>
      </c>
      <c r="F235" s="26">
        <f t="shared" si="33"/>
        <v>3.5576027197668774</v>
      </c>
      <c r="G235" s="26">
        <f t="shared" si="34"/>
        <v>6.6335097690941369</v>
      </c>
      <c r="H235" s="25">
        <f t="shared" si="35"/>
        <v>49854.298203011174</v>
      </c>
      <c r="I235" s="25">
        <f t="shared" si="36"/>
        <v>51478.424407062994</v>
      </c>
      <c r="J235" s="25">
        <f t="shared" si="37"/>
        <v>101332.72261007417</v>
      </c>
      <c r="K235" s="25">
        <f t="shared" si="38"/>
        <v>-145.70179698882566</v>
      </c>
      <c r="L235" s="25">
        <f t="shared" si="39"/>
        <v>1478.4244070629939</v>
      </c>
      <c r="M235" s="25">
        <f t="shared" si="40"/>
        <v>1332.7226100741682</v>
      </c>
    </row>
    <row r="236" spans="1:13" x14ac:dyDescent="0.25">
      <c r="A236" s="21">
        <v>43867</v>
      </c>
      <c r="B236" s="22">
        <v>6.2220000000000004</v>
      </c>
      <c r="C236" s="22">
        <v>5.0999999999999996</v>
      </c>
      <c r="D236" s="11">
        <f t="shared" si="31"/>
        <v>1.0176971770539148E-2</v>
      </c>
      <c r="E236" s="11">
        <f t="shared" si="32"/>
        <v>3.4510256168454163E-2</v>
      </c>
      <c r="F236" s="26">
        <f t="shared" si="33"/>
        <v>3.6044968339016079</v>
      </c>
      <c r="G236" s="26">
        <f t="shared" si="34"/>
        <v>6.6692307692307695</v>
      </c>
      <c r="H236" s="25">
        <f t="shared" si="35"/>
        <v>50511.446663419396</v>
      </c>
      <c r="I236" s="25">
        <f t="shared" si="36"/>
        <v>51755.632230566276</v>
      </c>
      <c r="J236" s="25">
        <f t="shared" si="37"/>
        <v>102267.07889398567</v>
      </c>
      <c r="K236" s="25">
        <f t="shared" si="38"/>
        <v>511.44666341939592</v>
      </c>
      <c r="L236" s="25">
        <f t="shared" si="39"/>
        <v>1755.6322305662761</v>
      </c>
      <c r="M236" s="25">
        <f t="shared" si="40"/>
        <v>2267.078893985672</v>
      </c>
    </row>
    <row r="237" spans="1:13" x14ac:dyDescent="0.25">
      <c r="A237" s="21">
        <v>43868</v>
      </c>
      <c r="B237" s="22">
        <v>6.2160000000000002</v>
      </c>
      <c r="C237" s="22">
        <v>5.2270000000000003</v>
      </c>
      <c r="D237" s="11">
        <f t="shared" si="31"/>
        <v>-9.64785410099001E-4</v>
      </c>
      <c r="E237" s="11">
        <f t="shared" si="32"/>
        <v>2.459696000050492E-2</v>
      </c>
      <c r="F237" s="26">
        <f t="shared" si="33"/>
        <v>3.5645593056894889</v>
      </c>
      <c r="G237" s="26">
        <f t="shared" si="34"/>
        <v>6.6034433333333347</v>
      </c>
      <c r="H237" s="25">
        <f t="shared" si="35"/>
        <v>49951.78399228544</v>
      </c>
      <c r="I237" s="25">
        <f t="shared" si="36"/>
        <v>51245.0980392157</v>
      </c>
      <c r="J237" s="25">
        <f t="shared" si="37"/>
        <v>101196.88203150114</v>
      </c>
      <c r="K237" s="25">
        <f t="shared" si="38"/>
        <v>-48.216007714559964</v>
      </c>
      <c r="L237" s="25">
        <f t="shared" si="39"/>
        <v>1245.0980392156998</v>
      </c>
      <c r="M237" s="25">
        <f t="shared" si="40"/>
        <v>1196.8820315011399</v>
      </c>
    </row>
    <row r="238" spans="1:13" x14ac:dyDescent="0.25">
      <c r="A238" s="21">
        <v>43871</v>
      </c>
      <c r="B238" s="22">
        <v>6.1769999999999996</v>
      </c>
      <c r="C238" s="22">
        <v>5.242</v>
      </c>
      <c r="D238" s="11">
        <f t="shared" si="31"/>
        <v>-6.2938963515843001E-3</v>
      </c>
      <c r="E238" s="11">
        <f t="shared" si="32"/>
        <v>2.8656051704296841E-3</v>
      </c>
      <c r="F238" s="26">
        <f t="shared" si="33"/>
        <v>3.5456138996138993</v>
      </c>
      <c r="G238" s="26">
        <f t="shared" si="34"/>
        <v>6.4614895733690441</v>
      </c>
      <c r="H238" s="25">
        <f t="shared" si="35"/>
        <v>49686.293436293432</v>
      </c>
      <c r="I238" s="25">
        <f t="shared" si="36"/>
        <v>50143.48574708245</v>
      </c>
      <c r="J238" s="25">
        <f t="shared" si="37"/>
        <v>99829.779183375882</v>
      </c>
      <c r="K238" s="25">
        <f t="shared" si="38"/>
        <v>-313.70656370656798</v>
      </c>
      <c r="L238" s="25">
        <f t="shared" si="39"/>
        <v>143.48574708244996</v>
      </c>
      <c r="M238" s="25">
        <f t="shared" si="40"/>
        <v>-170.22081662411802</v>
      </c>
    </row>
    <row r="239" spans="1:13" x14ac:dyDescent="0.25">
      <c r="A239" s="21">
        <v>43872</v>
      </c>
      <c r="B239" s="22">
        <v>6.17</v>
      </c>
      <c r="C239" s="22">
        <v>5.2329999999999997</v>
      </c>
      <c r="D239" s="11">
        <f t="shared" si="31"/>
        <v>-1.1338787964655357E-3</v>
      </c>
      <c r="E239" s="11">
        <f t="shared" si="32"/>
        <v>-1.7183775111439337E-3</v>
      </c>
      <c r="F239" s="26">
        <f t="shared" si="33"/>
        <v>3.563956613242675</v>
      </c>
      <c r="G239" s="26">
        <f t="shared" si="34"/>
        <v>6.4319380007630667</v>
      </c>
      <c r="H239" s="25">
        <f t="shared" si="35"/>
        <v>49943.338190059905</v>
      </c>
      <c r="I239" s="25">
        <f t="shared" si="36"/>
        <v>49914.154902708884</v>
      </c>
      <c r="J239" s="25">
        <f t="shared" si="37"/>
        <v>99857.493092768796</v>
      </c>
      <c r="K239" s="25">
        <f t="shared" si="38"/>
        <v>-56.661809940094827</v>
      </c>
      <c r="L239" s="25">
        <f t="shared" si="39"/>
        <v>-85.845097291115962</v>
      </c>
      <c r="M239" s="25">
        <f t="shared" si="40"/>
        <v>-142.50690723121079</v>
      </c>
    </row>
    <row r="240" spans="1:13" x14ac:dyDescent="0.25">
      <c r="A240" s="21">
        <v>43873</v>
      </c>
      <c r="B240" s="22">
        <v>6.33</v>
      </c>
      <c r="C240" s="22">
        <v>5.3289999999999997</v>
      </c>
      <c r="D240" s="11">
        <f t="shared" si="31"/>
        <v>2.5601398238788441E-2</v>
      </c>
      <c r="E240" s="11">
        <f t="shared" si="32"/>
        <v>1.8178875924574373E-2</v>
      </c>
      <c r="F240" s="26">
        <f t="shared" si="33"/>
        <v>3.6605251215559163</v>
      </c>
      <c r="G240" s="26">
        <f t="shared" si="34"/>
        <v>6.5611975922033245</v>
      </c>
      <c r="H240" s="25">
        <f t="shared" si="35"/>
        <v>51296.596434359817</v>
      </c>
      <c r="I240" s="25">
        <f t="shared" si="36"/>
        <v>50917.255876170457</v>
      </c>
      <c r="J240" s="25">
        <f t="shared" si="37"/>
        <v>102213.85231053027</v>
      </c>
      <c r="K240" s="25">
        <f t="shared" si="38"/>
        <v>1296.5964343598171</v>
      </c>
      <c r="L240" s="25">
        <f t="shared" si="39"/>
        <v>917.25587617045676</v>
      </c>
      <c r="M240" s="25">
        <f t="shared" si="40"/>
        <v>2213.8523105302738</v>
      </c>
    </row>
    <row r="241" spans="1:13" x14ac:dyDescent="0.25">
      <c r="A241" s="21">
        <v>43874</v>
      </c>
      <c r="B241" s="22">
        <v>6.234</v>
      </c>
      <c r="C241" s="22">
        <v>5.298</v>
      </c>
      <c r="D241" s="11">
        <f t="shared" si="31"/>
        <v>-1.5282054810939524E-2</v>
      </c>
      <c r="E241" s="11">
        <f t="shared" si="32"/>
        <v>-5.834212464767197E-3</v>
      </c>
      <c r="F241" s="26">
        <f t="shared" si="33"/>
        <v>3.5138881516587679</v>
      </c>
      <c r="G241" s="26">
        <f t="shared" si="34"/>
        <v>6.4055196096828668</v>
      </c>
      <c r="H241" s="25">
        <f t="shared" si="35"/>
        <v>49241.706161137445</v>
      </c>
      <c r="I241" s="25">
        <f t="shared" si="36"/>
        <v>49709.138675173577</v>
      </c>
      <c r="J241" s="25">
        <f t="shared" si="37"/>
        <v>98950.844836311022</v>
      </c>
      <c r="K241" s="25">
        <f t="shared" si="38"/>
        <v>-758.29383886255528</v>
      </c>
      <c r="L241" s="25">
        <f t="shared" si="39"/>
        <v>-290.86132482642279</v>
      </c>
      <c r="M241" s="25">
        <f t="shared" si="40"/>
        <v>-1049.1551636889781</v>
      </c>
    </row>
    <row r="242" spans="1:13" x14ac:dyDescent="0.25">
      <c r="A242" s="21">
        <v>43875</v>
      </c>
      <c r="B242" s="22">
        <v>6.2469999999999999</v>
      </c>
      <c r="C242" s="22">
        <v>5.2430000000000003</v>
      </c>
      <c r="D242" s="11">
        <f t="shared" si="31"/>
        <v>2.0831671662874126E-3</v>
      </c>
      <c r="E242" s="11">
        <f t="shared" si="32"/>
        <v>-1.0435537259482175E-2</v>
      </c>
      <c r="F242" s="26">
        <f t="shared" si="33"/>
        <v>3.5754404876483794</v>
      </c>
      <c r="G242" s="26">
        <f t="shared" si="34"/>
        <v>6.3761134390335972</v>
      </c>
      <c r="H242" s="25">
        <f t="shared" si="35"/>
        <v>50104.266923323703</v>
      </c>
      <c r="I242" s="25">
        <f t="shared" si="36"/>
        <v>49480.936202340505</v>
      </c>
      <c r="J242" s="25">
        <f t="shared" si="37"/>
        <v>99585.203125664208</v>
      </c>
      <c r="K242" s="25">
        <f t="shared" si="38"/>
        <v>104.26692332370294</v>
      </c>
      <c r="L242" s="25">
        <f t="shared" si="39"/>
        <v>-519.06379765949532</v>
      </c>
      <c r="M242" s="25">
        <f t="shared" si="40"/>
        <v>-414.79687433579238</v>
      </c>
    </row>
    <row r="243" spans="1:13" x14ac:dyDescent="0.25">
      <c r="A243" s="21">
        <v>43878</v>
      </c>
      <c r="B243" s="22">
        <v>6.383</v>
      </c>
      <c r="C243" s="22">
        <v>5.2279999999999998</v>
      </c>
      <c r="D243" s="11">
        <f t="shared" si="31"/>
        <v>2.1536857762487465E-2</v>
      </c>
      <c r="E243" s="11">
        <f t="shared" si="32"/>
        <v>-2.865057828420363E-3</v>
      </c>
      <c r="F243" s="26">
        <f t="shared" si="33"/>
        <v>3.6456769649431728</v>
      </c>
      <c r="G243" s="26">
        <f t="shared" si="34"/>
        <v>6.4245668510394802</v>
      </c>
      <c r="H243" s="25">
        <f t="shared" si="35"/>
        <v>51088.522490795585</v>
      </c>
      <c r="I243" s="25">
        <f t="shared" si="36"/>
        <v>49856.952126645047</v>
      </c>
      <c r="J243" s="25">
        <f t="shared" si="37"/>
        <v>100945.47461744063</v>
      </c>
      <c r="K243" s="25">
        <f t="shared" si="38"/>
        <v>1088.5224907955853</v>
      </c>
      <c r="L243" s="25">
        <f t="shared" si="39"/>
        <v>-143.04787335495348</v>
      </c>
      <c r="M243" s="25">
        <f t="shared" si="40"/>
        <v>945.47461744063185</v>
      </c>
    </row>
    <row r="244" spans="1:13" x14ac:dyDescent="0.25">
      <c r="A244" s="21">
        <v>43879</v>
      </c>
      <c r="B244" s="22">
        <v>6.5309999999999997</v>
      </c>
      <c r="C244" s="22">
        <v>5.1680000000000001</v>
      </c>
      <c r="D244" s="11">
        <f t="shared" si="31"/>
        <v>2.2921864646599826E-2</v>
      </c>
      <c r="E244" s="11">
        <f t="shared" si="32"/>
        <v>-1.1543029281674699E-2</v>
      </c>
      <c r="F244" s="26">
        <f t="shared" si="33"/>
        <v>3.6507297509008305</v>
      </c>
      <c r="G244" s="26">
        <f t="shared" si="34"/>
        <v>6.3690558530986996</v>
      </c>
      <c r="H244" s="25">
        <f t="shared" si="35"/>
        <v>51159.329468901771</v>
      </c>
      <c r="I244" s="25">
        <f t="shared" si="36"/>
        <v>49426.166794185163</v>
      </c>
      <c r="J244" s="25">
        <f t="shared" si="37"/>
        <v>100585.49626308694</v>
      </c>
      <c r="K244" s="25">
        <f t="shared" si="38"/>
        <v>1159.3294689017712</v>
      </c>
      <c r="L244" s="25">
        <f t="shared" si="39"/>
        <v>-573.83320581483713</v>
      </c>
      <c r="M244" s="25">
        <f t="shared" si="40"/>
        <v>585.49626308693405</v>
      </c>
    </row>
    <row r="245" spans="1:13" x14ac:dyDescent="0.25">
      <c r="A245" s="21">
        <v>43880</v>
      </c>
      <c r="B245" s="22">
        <v>6.54</v>
      </c>
      <c r="C245" s="22">
        <v>5.1740000000000004</v>
      </c>
      <c r="D245" s="11">
        <f t="shared" si="31"/>
        <v>1.3770945485872725E-3</v>
      </c>
      <c r="E245" s="11">
        <f t="shared" si="32"/>
        <v>1.1603172835367873E-3</v>
      </c>
      <c r="F245" s="26">
        <f t="shared" si="33"/>
        <v>3.5729168580615527</v>
      </c>
      <c r="G245" s="26">
        <f t="shared" si="34"/>
        <v>6.4504802631578952</v>
      </c>
      <c r="H245" s="25">
        <f t="shared" si="35"/>
        <v>50068.902158934317</v>
      </c>
      <c r="I245" s="25">
        <f t="shared" si="36"/>
        <v>50058.049535603721</v>
      </c>
      <c r="J245" s="25">
        <f t="shared" si="37"/>
        <v>100126.95169453803</v>
      </c>
      <c r="K245" s="25">
        <f t="shared" si="38"/>
        <v>68.902158934317413</v>
      </c>
      <c r="L245" s="25">
        <f t="shared" si="39"/>
        <v>58.049535603720869</v>
      </c>
      <c r="M245" s="25">
        <f t="shared" si="40"/>
        <v>126.95169453803828</v>
      </c>
    </row>
    <row r="246" spans="1:13" x14ac:dyDescent="0.25">
      <c r="A246" s="21">
        <v>43881</v>
      </c>
      <c r="B246" s="22">
        <v>6.29</v>
      </c>
      <c r="C246" s="22">
        <v>5.1040000000000001</v>
      </c>
      <c r="D246" s="11">
        <f t="shared" si="31"/>
        <v>-3.8976094756758131E-2</v>
      </c>
      <c r="E246" s="11">
        <f t="shared" si="32"/>
        <v>-1.3621537721348631E-2</v>
      </c>
      <c r="F246" s="26">
        <f t="shared" si="33"/>
        <v>3.4316085626911317</v>
      </c>
      <c r="G246" s="26">
        <f t="shared" si="34"/>
        <v>6.3558314650173946</v>
      </c>
      <c r="H246" s="25">
        <f t="shared" si="35"/>
        <v>48088.685015290524</v>
      </c>
      <c r="I246" s="25">
        <f t="shared" si="36"/>
        <v>49323.540780827214</v>
      </c>
      <c r="J246" s="25">
        <f t="shared" si="37"/>
        <v>97412.225796117738</v>
      </c>
      <c r="K246" s="25">
        <f t="shared" si="38"/>
        <v>-1911.3149847094755</v>
      </c>
      <c r="L246" s="25">
        <f t="shared" si="39"/>
        <v>-676.45921917278611</v>
      </c>
      <c r="M246" s="25">
        <f t="shared" si="40"/>
        <v>-2587.7742038822616</v>
      </c>
    </row>
    <row r="247" spans="1:13" x14ac:dyDescent="0.25">
      <c r="A247" s="21">
        <v>43882</v>
      </c>
      <c r="B247" s="22">
        <v>6.11</v>
      </c>
      <c r="C247" s="22">
        <v>5.1100000000000003</v>
      </c>
      <c r="D247" s="11">
        <f t="shared" si="31"/>
        <v>-2.9034297528845149E-2</v>
      </c>
      <c r="E247" s="11">
        <f t="shared" si="32"/>
        <v>1.1748581731242738E-3</v>
      </c>
      <c r="F247" s="26">
        <f t="shared" si="33"/>
        <v>3.4658950715421306</v>
      </c>
      <c r="G247" s="26">
        <f t="shared" si="34"/>
        <v>6.4505740595611281</v>
      </c>
      <c r="H247" s="25">
        <f t="shared" si="35"/>
        <v>48569.157392686808</v>
      </c>
      <c r="I247" s="25">
        <f t="shared" si="36"/>
        <v>50058.777429467089</v>
      </c>
      <c r="J247" s="25">
        <f t="shared" si="37"/>
        <v>98627.934822153897</v>
      </c>
      <c r="K247" s="25">
        <f t="shared" si="38"/>
        <v>-1430.8426073131923</v>
      </c>
      <c r="L247" s="25">
        <f t="shared" si="39"/>
        <v>58.77742946708895</v>
      </c>
      <c r="M247" s="25">
        <f t="shared" si="40"/>
        <v>-1372.0651778461033</v>
      </c>
    </row>
    <row r="248" spans="1:13" x14ac:dyDescent="0.25">
      <c r="A248" s="21">
        <v>43885</v>
      </c>
      <c r="B248" s="22">
        <v>5.9969999999999999</v>
      </c>
      <c r="C248" s="22">
        <v>4.9119999999999999</v>
      </c>
      <c r="D248" s="11">
        <f t="shared" si="31"/>
        <v>-1.8667428997131329E-2</v>
      </c>
      <c r="E248" s="11">
        <f t="shared" si="32"/>
        <v>-3.9518213370771757E-2</v>
      </c>
      <c r="F248" s="26">
        <f t="shared" si="33"/>
        <v>3.5020124386252043</v>
      </c>
      <c r="G248" s="26">
        <f t="shared" si="34"/>
        <v>6.1933495107632091</v>
      </c>
      <c r="H248" s="25">
        <f t="shared" si="35"/>
        <v>49075.286415711947</v>
      </c>
      <c r="I248" s="25">
        <f t="shared" si="36"/>
        <v>48062.62230919765</v>
      </c>
      <c r="J248" s="25">
        <f t="shared" si="37"/>
        <v>97137.90872490959</v>
      </c>
      <c r="K248" s="25">
        <f t="shared" si="38"/>
        <v>-924.71358428805252</v>
      </c>
      <c r="L248" s="25">
        <f t="shared" si="39"/>
        <v>-1937.3776908023501</v>
      </c>
      <c r="M248" s="25">
        <f t="shared" si="40"/>
        <v>-2862.0912750904026</v>
      </c>
    </row>
    <row r="249" spans="1:13" x14ac:dyDescent="0.25">
      <c r="A249" s="21">
        <v>43886</v>
      </c>
      <c r="B249" s="22">
        <v>5.8230000000000004</v>
      </c>
      <c r="C249" s="22">
        <v>4.7539999999999996</v>
      </c>
      <c r="D249" s="11">
        <f t="shared" si="31"/>
        <v>-2.9443751331389746E-2</v>
      </c>
      <c r="E249" s="11">
        <f t="shared" si="32"/>
        <v>-3.2694821906839228E-2</v>
      </c>
      <c r="F249" s="26">
        <f t="shared" si="33"/>
        <v>3.4644762381190599</v>
      </c>
      <c r="G249" s="26">
        <f t="shared" si="34"/>
        <v>6.235753664495113</v>
      </c>
      <c r="H249" s="25">
        <f t="shared" si="35"/>
        <v>48549.274637318667</v>
      </c>
      <c r="I249" s="25">
        <f t="shared" si="36"/>
        <v>48391.693811074918</v>
      </c>
      <c r="J249" s="25">
        <f t="shared" si="37"/>
        <v>96940.968448393585</v>
      </c>
      <c r="K249" s="25">
        <f t="shared" si="38"/>
        <v>-1450.7253626813326</v>
      </c>
      <c r="L249" s="25">
        <f t="shared" si="39"/>
        <v>-1608.3061889250821</v>
      </c>
      <c r="M249" s="25">
        <f t="shared" si="40"/>
        <v>-3059.0315516064147</v>
      </c>
    </row>
    <row r="250" spans="1:13" x14ac:dyDescent="0.25">
      <c r="A250" s="21">
        <v>43887</v>
      </c>
      <c r="B250" s="22">
        <v>5.843</v>
      </c>
      <c r="C250" s="22">
        <v>4.7415000000000003</v>
      </c>
      <c r="D250" s="11">
        <f t="shared" si="31"/>
        <v>3.4287707173170845E-3</v>
      </c>
      <c r="E250" s="11">
        <f t="shared" si="32"/>
        <v>-2.6328275963569997E-3</v>
      </c>
      <c r="F250" s="26">
        <f t="shared" si="33"/>
        <v>3.5802548514511421</v>
      </c>
      <c r="G250" s="26">
        <f t="shared" si="34"/>
        <v>6.4260590029448892</v>
      </c>
      <c r="H250" s="25">
        <f t="shared" si="35"/>
        <v>50171.73278378843</v>
      </c>
      <c r="I250" s="25">
        <f t="shared" si="36"/>
        <v>49868.531762726132</v>
      </c>
      <c r="J250" s="25">
        <f t="shared" si="37"/>
        <v>100040.26454651456</v>
      </c>
      <c r="K250" s="25">
        <f t="shared" si="38"/>
        <v>171.73278378842951</v>
      </c>
      <c r="L250" s="25">
        <f t="shared" si="39"/>
        <v>-131.468237273868</v>
      </c>
      <c r="M250" s="25">
        <f t="shared" si="40"/>
        <v>40.264546514561516</v>
      </c>
    </row>
    <row r="251" spans="1:13" x14ac:dyDescent="0.25">
      <c r="A251" s="21">
        <v>43888</v>
      </c>
      <c r="B251" s="22">
        <v>5.7039999999999997</v>
      </c>
      <c r="C251" s="22">
        <v>4.5469999999999997</v>
      </c>
      <c r="D251" s="11">
        <f t="shared" si="31"/>
        <v>-2.4076680460305182E-2</v>
      </c>
      <c r="E251" s="11">
        <f t="shared" si="32"/>
        <v>-4.188586649877165E-2</v>
      </c>
      <c r="F251" s="26">
        <f t="shared" si="33"/>
        <v>3.483120314906726</v>
      </c>
      <c r="G251" s="26">
        <f t="shared" si="34"/>
        <v>6.17870315301065</v>
      </c>
      <c r="H251" s="25">
        <f t="shared" si="35"/>
        <v>48810.542529522507</v>
      </c>
      <c r="I251" s="25">
        <f t="shared" si="36"/>
        <v>47948.961299166927</v>
      </c>
      <c r="J251" s="25">
        <f t="shared" si="37"/>
        <v>96759.503828689427</v>
      </c>
      <c r="K251" s="25">
        <f t="shared" si="38"/>
        <v>-1189.4574704774932</v>
      </c>
      <c r="L251" s="25">
        <f t="shared" si="39"/>
        <v>-2051.0387008330727</v>
      </c>
      <c r="M251" s="25">
        <f t="shared" si="40"/>
        <v>-3240.4961713105658</v>
      </c>
    </row>
    <row r="252" spans="1:13" x14ac:dyDescent="0.25">
      <c r="A252" s="21">
        <v>43889</v>
      </c>
      <c r="B252" s="22">
        <v>5.36</v>
      </c>
      <c r="C252" s="22">
        <v>4.3345000000000002</v>
      </c>
      <c r="D252" s="11">
        <f t="shared" si="31"/>
        <v>-6.2203708029284044E-2</v>
      </c>
      <c r="E252" s="11">
        <f t="shared" si="32"/>
        <v>-4.7861411516315309E-2</v>
      </c>
      <c r="F252" s="26">
        <f t="shared" si="33"/>
        <v>3.3528190743338016</v>
      </c>
      <c r="G252" s="26">
        <f t="shared" si="34"/>
        <v>6.1418921266769306</v>
      </c>
      <c r="H252" s="25">
        <f t="shared" si="35"/>
        <v>46984.572230014033</v>
      </c>
      <c r="I252" s="25">
        <f t="shared" si="36"/>
        <v>47663.294479876851</v>
      </c>
      <c r="J252" s="25">
        <f t="shared" si="37"/>
        <v>94647.866709890892</v>
      </c>
      <c r="K252" s="25">
        <f t="shared" si="38"/>
        <v>-3015.4277699859667</v>
      </c>
      <c r="L252" s="25">
        <f t="shared" si="39"/>
        <v>-2336.7055201231487</v>
      </c>
      <c r="M252" s="25">
        <f t="shared" si="40"/>
        <v>-5352.1332901091155</v>
      </c>
    </row>
    <row r="253" spans="1:13" x14ac:dyDescent="0.25">
      <c r="A253" s="21">
        <v>43892</v>
      </c>
      <c r="B253" s="22">
        <v>5.343</v>
      </c>
      <c r="C253" s="22">
        <v>4.2859999999999996</v>
      </c>
      <c r="D253" s="11">
        <f t="shared" si="31"/>
        <v>-3.176682107076341E-3</v>
      </c>
      <c r="E253" s="11">
        <f t="shared" si="32"/>
        <v>-1.1252366275172909E-2</v>
      </c>
      <c r="F253" s="26">
        <f t="shared" si="33"/>
        <v>3.5566835820895522</v>
      </c>
      <c r="G253" s="26">
        <f t="shared" si="34"/>
        <v>6.3709073710923967</v>
      </c>
      <c r="H253" s="25">
        <f t="shared" si="35"/>
        <v>49841.417910447759</v>
      </c>
      <c r="I253" s="25">
        <f t="shared" si="36"/>
        <v>49440.535240512159</v>
      </c>
      <c r="J253" s="25">
        <f t="shared" si="37"/>
        <v>99281.953150959918</v>
      </c>
      <c r="K253" s="25">
        <f t="shared" si="38"/>
        <v>-158.58208955224109</v>
      </c>
      <c r="L253" s="25">
        <f t="shared" si="39"/>
        <v>-559.46475948784064</v>
      </c>
      <c r="M253" s="25">
        <f t="shared" si="40"/>
        <v>-718.04684904008172</v>
      </c>
    </row>
    <row r="254" spans="1:13" x14ac:dyDescent="0.25">
      <c r="A254" s="21">
        <v>43893</v>
      </c>
      <c r="B254" s="22">
        <v>5.2830000000000004</v>
      </c>
      <c r="C254" s="22">
        <v>4.2489999999999997</v>
      </c>
      <c r="D254" s="11">
        <f t="shared" si="31"/>
        <v>-1.1293174793455429E-2</v>
      </c>
      <c r="E254" s="11">
        <f t="shared" si="32"/>
        <v>-8.6702359187107569E-3</v>
      </c>
      <c r="F254" s="26">
        <f t="shared" si="33"/>
        <v>3.5279326221224037</v>
      </c>
      <c r="G254" s="26">
        <f t="shared" si="34"/>
        <v>6.3873791413905732</v>
      </c>
      <c r="H254" s="25">
        <f t="shared" si="35"/>
        <v>49438.517686692874</v>
      </c>
      <c r="I254" s="25">
        <f t="shared" si="36"/>
        <v>49568.36210919272</v>
      </c>
      <c r="J254" s="25">
        <f t="shared" si="37"/>
        <v>99006.879795885587</v>
      </c>
      <c r="K254" s="25">
        <f t="shared" si="38"/>
        <v>-561.48231330712588</v>
      </c>
      <c r="L254" s="25">
        <f t="shared" si="39"/>
        <v>-431.6378908072802</v>
      </c>
      <c r="M254" s="25">
        <f t="shared" si="40"/>
        <v>-993.12020411440608</v>
      </c>
    </row>
    <row r="255" spans="1:13" x14ac:dyDescent="0.25">
      <c r="A255" s="21">
        <v>43894</v>
      </c>
      <c r="B255" s="22">
        <v>5.3860000000000001</v>
      </c>
      <c r="C255" s="22">
        <v>4.3265000000000002</v>
      </c>
      <c r="D255" s="11">
        <f t="shared" si="31"/>
        <v>1.9308876207228438E-2</v>
      </c>
      <c r="E255" s="11">
        <f t="shared" si="32"/>
        <v>1.8075239931982092E-2</v>
      </c>
      <c r="F255" s="26">
        <f t="shared" si="33"/>
        <v>3.6375635055839486</v>
      </c>
      <c r="G255" s="26">
        <f t="shared" si="34"/>
        <v>6.5605176512120504</v>
      </c>
      <c r="H255" s="25">
        <f t="shared" si="35"/>
        <v>50974.824910088966</v>
      </c>
      <c r="I255" s="25">
        <f t="shared" si="36"/>
        <v>50911.97928924454</v>
      </c>
      <c r="J255" s="25">
        <f t="shared" si="37"/>
        <v>101886.80419933351</v>
      </c>
      <c r="K255" s="25">
        <f t="shared" si="38"/>
        <v>974.82491008896613</v>
      </c>
      <c r="L255" s="25">
        <f t="shared" si="39"/>
        <v>911.97928924454027</v>
      </c>
      <c r="M255" s="25">
        <f t="shared" si="40"/>
        <v>1886.8041993335064</v>
      </c>
    </row>
    <row r="256" spans="1:13" x14ac:dyDescent="0.25">
      <c r="A256" s="21">
        <v>43895</v>
      </c>
      <c r="B256" s="22">
        <v>5.1959999999999997</v>
      </c>
      <c r="C256" s="22">
        <v>4.1234999999999999</v>
      </c>
      <c r="D256" s="11">
        <f t="shared" si="31"/>
        <v>-3.5913895581054157E-2</v>
      </c>
      <c r="E256" s="11">
        <f t="shared" si="32"/>
        <v>-4.8056583773383538E-2</v>
      </c>
      <c r="F256" s="26">
        <f t="shared" si="33"/>
        <v>3.442132937244708</v>
      </c>
      <c r="G256" s="26">
        <f t="shared" si="34"/>
        <v>6.1406935166994092</v>
      </c>
      <c r="H256" s="25">
        <f t="shared" si="35"/>
        <v>48236.167842554765</v>
      </c>
      <c r="I256" s="25">
        <f t="shared" si="36"/>
        <v>47653.992834854958</v>
      </c>
      <c r="J256" s="25">
        <f t="shared" si="37"/>
        <v>95890.160677409731</v>
      </c>
      <c r="K256" s="25">
        <f t="shared" si="38"/>
        <v>-1763.8321574452348</v>
      </c>
      <c r="L256" s="25">
        <f t="shared" si="39"/>
        <v>-2346.0071651450417</v>
      </c>
      <c r="M256" s="25">
        <f t="shared" si="40"/>
        <v>-4109.8393225902764</v>
      </c>
    </row>
    <row r="257" spans="1:13" x14ac:dyDescent="0.25">
      <c r="A257" s="21">
        <v>43896</v>
      </c>
      <c r="B257" s="22">
        <v>5.093</v>
      </c>
      <c r="C257" s="22">
        <v>4.032</v>
      </c>
      <c r="D257" s="11">
        <f t="shared" si="31"/>
        <v>-2.0022050905885526E-2</v>
      </c>
      <c r="E257" s="11">
        <f t="shared" si="32"/>
        <v>-2.2439786522205473E-2</v>
      </c>
      <c r="F257" s="26">
        <f t="shared" si="33"/>
        <v>3.4972717474980755</v>
      </c>
      <c r="G257" s="26">
        <f t="shared" si="34"/>
        <v>6.300030556566024</v>
      </c>
      <c r="H257" s="25">
        <f t="shared" si="35"/>
        <v>49008.852963818324</v>
      </c>
      <c r="I257" s="25">
        <f t="shared" si="36"/>
        <v>48890.505638413975</v>
      </c>
      <c r="J257" s="25">
        <f t="shared" si="37"/>
        <v>97899.3586022323</v>
      </c>
      <c r="K257" s="25">
        <f t="shared" si="38"/>
        <v>-991.1470361816755</v>
      </c>
      <c r="L257" s="25">
        <f t="shared" si="39"/>
        <v>-1109.4943615860248</v>
      </c>
      <c r="M257" s="25">
        <f t="shared" si="40"/>
        <v>-2100.6413977677003</v>
      </c>
    </row>
    <row r="258" spans="1:13" x14ac:dyDescent="0.25">
      <c r="A258" s="21">
        <v>43899</v>
      </c>
      <c r="B258" s="22">
        <v>4.5934999999999997</v>
      </c>
      <c r="C258" s="22">
        <v>3.4994999999999998</v>
      </c>
      <c r="D258" s="11">
        <f t="shared" si="31"/>
        <v>-0.1032247871730835</v>
      </c>
      <c r="E258" s="11">
        <f t="shared" si="32"/>
        <v>-0.14164242962161025</v>
      </c>
      <c r="F258" s="26">
        <f t="shared" si="33"/>
        <v>3.2180655802081288</v>
      </c>
      <c r="G258" s="26">
        <f t="shared" si="34"/>
        <v>5.5920829613095231</v>
      </c>
      <c r="H258" s="25">
        <f t="shared" si="35"/>
        <v>45096.210484979383</v>
      </c>
      <c r="I258" s="25">
        <f t="shared" si="36"/>
        <v>43396.577380952382</v>
      </c>
      <c r="J258" s="25">
        <f t="shared" si="37"/>
        <v>88492.787865931765</v>
      </c>
      <c r="K258" s="25">
        <f t="shared" si="38"/>
        <v>-4903.7895150206168</v>
      </c>
      <c r="L258" s="25">
        <f t="shared" si="39"/>
        <v>-6603.4226190476184</v>
      </c>
      <c r="M258" s="25">
        <f t="shared" si="40"/>
        <v>-11507.212134068235</v>
      </c>
    </row>
    <row r="259" spans="1:13" x14ac:dyDescent="0.25">
      <c r="A259" s="21">
        <v>43900</v>
      </c>
      <c r="B259" s="22">
        <v>4.4109999999999996</v>
      </c>
      <c r="C259" s="22">
        <v>3.4515000000000002</v>
      </c>
      <c r="D259" s="11">
        <f t="shared" si="31"/>
        <v>-4.0540839606581454E-2</v>
      </c>
      <c r="E259" s="11">
        <f t="shared" si="32"/>
        <v>-1.3811181986063925E-2</v>
      </c>
      <c r="F259" s="26">
        <f t="shared" si="33"/>
        <v>3.4262431696963098</v>
      </c>
      <c r="G259" s="26">
        <f t="shared" si="34"/>
        <v>6.3546262323189033</v>
      </c>
      <c r="H259" s="25">
        <f t="shared" si="35"/>
        <v>48013.497333188199</v>
      </c>
      <c r="I259" s="25">
        <f t="shared" si="36"/>
        <v>49314.187741105881</v>
      </c>
      <c r="J259" s="25">
        <f t="shared" si="37"/>
        <v>97327.685074294073</v>
      </c>
      <c r="K259" s="25">
        <f t="shared" si="38"/>
        <v>-1986.5026668118007</v>
      </c>
      <c r="L259" s="25">
        <f t="shared" si="39"/>
        <v>-685.81225889411871</v>
      </c>
      <c r="M259" s="25">
        <f t="shared" si="40"/>
        <v>-2672.3149257059194</v>
      </c>
    </row>
    <row r="260" spans="1:13" x14ac:dyDescent="0.25">
      <c r="A260" s="3">
        <v>43901</v>
      </c>
      <c r="B260" s="4">
        <v>4.4189999999999996</v>
      </c>
      <c r="C260" s="4">
        <v>3.5419999999999998</v>
      </c>
      <c r="D260" s="11">
        <f t="shared" si="31"/>
        <v>1.8120050258003003E-3</v>
      </c>
      <c r="E260" s="11">
        <f t="shared" si="32"/>
        <v>2.5882620199248439E-2</v>
      </c>
      <c r="F260" s="26">
        <f t="shared" si="33"/>
        <v>3.5744710949897986</v>
      </c>
      <c r="G260" s="26">
        <f t="shared" si="34"/>
        <v>6.6119385774301014</v>
      </c>
      <c r="H260" s="25">
        <f t="shared" si="35"/>
        <v>50090.682384946733</v>
      </c>
      <c r="I260" s="25">
        <f t="shared" si="36"/>
        <v>51311.024192380115</v>
      </c>
      <c r="J260" s="25">
        <f t="shared" si="37"/>
        <v>101401.70657732684</v>
      </c>
      <c r="K260" s="25">
        <f t="shared" si="38"/>
        <v>90.682384946732782</v>
      </c>
      <c r="L260" s="25">
        <f t="shared" si="39"/>
        <v>1311.024192380115</v>
      </c>
      <c r="M260" s="25">
        <f t="shared" si="40"/>
        <v>1401.7065773268478</v>
      </c>
    </row>
    <row r="261" spans="1:13" x14ac:dyDescent="0.25">
      <c r="A261" s="3">
        <v>43902</v>
      </c>
      <c r="B261" s="4">
        <v>3.8005</v>
      </c>
      <c r="C261" s="4">
        <v>3.008</v>
      </c>
      <c r="D261" s="11">
        <f t="shared" si="31"/>
        <v>-0.15078078912464479</v>
      </c>
      <c r="E261" s="11">
        <f t="shared" si="32"/>
        <v>-0.16341613327304841</v>
      </c>
      <c r="F261" s="26">
        <f t="shared" si="33"/>
        <v>3.0686091875990043</v>
      </c>
      <c r="G261" s="26">
        <f t="shared" si="34"/>
        <v>5.4716386222473172</v>
      </c>
      <c r="H261" s="25">
        <f t="shared" si="35"/>
        <v>43001.810364335826</v>
      </c>
      <c r="I261" s="25">
        <f t="shared" si="36"/>
        <v>42461.885940146807</v>
      </c>
      <c r="J261" s="25">
        <f t="shared" si="37"/>
        <v>85463.696304482641</v>
      </c>
      <c r="K261" s="25">
        <f t="shared" si="38"/>
        <v>-6998.1896356641737</v>
      </c>
      <c r="L261" s="25">
        <f t="shared" si="39"/>
        <v>-7538.1140598531929</v>
      </c>
      <c r="M261" s="25">
        <f t="shared" si="40"/>
        <v>-14536.303695517367</v>
      </c>
    </row>
    <row r="262" spans="1:13" x14ac:dyDescent="0.25">
      <c r="A262" s="3">
        <v>43903</v>
      </c>
      <c r="B262" s="4">
        <v>3.8834999999999997</v>
      </c>
      <c r="C262" s="4">
        <v>3.0445000000000002</v>
      </c>
      <c r="D262" s="11">
        <f t="shared" si="31"/>
        <v>2.160417185360677E-2</v>
      </c>
      <c r="E262" s="11">
        <f t="shared" si="32"/>
        <v>1.2061277978898484E-2</v>
      </c>
      <c r="F262" s="26">
        <f t="shared" si="33"/>
        <v>3.6459223786343897</v>
      </c>
      <c r="G262" s="26">
        <f t="shared" si="34"/>
        <v>6.521181349734043</v>
      </c>
      <c r="H262" s="25">
        <f t="shared" si="35"/>
        <v>51091.9615840021</v>
      </c>
      <c r="I262" s="25">
        <f t="shared" si="36"/>
        <v>50606.715425531926</v>
      </c>
      <c r="J262" s="25">
        <f t="shared" si="37"/>
        <v>101698.67700953403</v>
      </c>
      <c r="K262" s="25">
        <f t="shared" si="38"/>
        <v>1091.9615840020997</v>
      </c>
      <c r="L262" s="25">
        <f t="shared" si="39"/>
        <v>606.71542553192558</v>
      </c>
      <c r="M262" s="25">
        <f t="shared" si="40"/>
        <v>1698.6770095340253</v>
      </c>
    </row>
    <row r="263" spans="1:13" x14ac:dyDescent="0.25">
      <c r="A263" s="3">
        <v>43906</v>
      </c>
      <c r="B263" s="4">
        <v>3.6819999999999999</v>
      </c>
      <c r="C263" s="4">
        <v>2.6375000000000002</v>
      </c>
      <c r="D263" s="11">
        <f t="shared" si="31"/>
        <v>-5.3280726066678781E-2</v>
      </c>
      <c r="E263" s="11">
        <f t="shared" si="32"/>
        <v>-0.14350518526430686</v>
      </c>
      <c r="F263" s="26">
        <f t="shared" si="33"/>
        <v>3.3828700914123861</v>
      </c>
      <c r="G263" s="26">
        <f t="shared" si="34"/>
        <v>5.5816759730661847</v>
      </c>
      <c r="H263" s="25">
        <f t="shared" si="35"/>
        <v>47405.690742886582</v>
      </c>
      <c r="I263" s="25">
        <f t="shared" si="36"/>
        <v>43315.815404828383</v>
      </c>
      <c r="J263" s="25">
        <f t="shared" si="37"/>
        <v>90721.506147714972</v>
      </c>
      <c r="K263" s="25">
        <f t="shared" si="38"/>
        <v>-2594.3092571134184</v>
      </c>
      <c r="L263" s="25">
        <f t="shared" si="39"/>
        <v>-6684.1845951716168</v>
      </c>
      <c r="M263" s="25">
        <f t="shared" si="40"/>
        <v>-9278.4938522850352</v>
      </c>
    </row>
    <row r="264" spans="1:13" x14ac:dyDescent="0.25">
      <c r="A264" s="3">
        <v>43907</v>
      </c>
      <c r="B264" s="4">
        <v>4.3375000000000004</v>
      </c>
      <c r="C264" s="4">
        <v>2.82</v>
      </c>
      <c r="D264" s="11">
        <f t="shared" ref="D264:D327" si="41">LN(B264/B263)</f>
        <v>0.16384206246209151</v>
      </c>
      <c r="E264" s="11">
        <f t="shared" ref="E264:E327" si="42">LN(C264/C263)</f>
        <v>6.6905386147837281E-2</v>
      </c>
      <c r="F264" s="26">
        <f t="shared" ref="F264:F327" si="43">$B$4*EXP(D264)</f>
        <v>4.2032047800108643</v>
      </c>
      <c r="G264" s="26">
        <f t="shared" ref="G264:G327" si="44">$C$4*EXP(E264)</f>
        <v>6.8888189573459711</v>
      </c>
      <c r="H264" s="25">
        <f t="shared" ref="H264:H327" si="45">$B$3*F264</f>
        <v>58901.412275937</v>
      </c>
      <c r="I264" s="25">
        <f t="shared" ref="I264:I327" si="46">$C$3*G264</f>
        <v>53459.715639810427</v>
      </c>
      <c r="J264" s="25">
        <f t="shared" ref="J264:J327" si="47">H264+I264</f>
        <v>112361.12791574743</v>
      </c>
      <c r="K264" s="25">
        <f t="shared" ref="K264:K327" si="48">H264-$B$2</f>
        <v>8901.4122759370002</v>
      </c>
      <c r="L264" s="25">
        <f t="shared" ref="L264:L327" si="49">I264-$C$2</f>
        <v>3459.7156398104271</v>
      </c>
      <c r="M264" s="25">
        <f t="shared" ref="M264:M327" si="50">K264+L264</f>
        <v>12361.127915747427</v>
      </c>
    </row>
    <row r="265" spans="1:13" x14ac:dyDescent="0.25">
      <c r="A265" s="3">
        <v>43908</v>
      </c>
      <c r="B265" s="4">
        <v>4.3464999999999998</v>
      </c>
      <c r="C265" s="4">
        <v>2.7084999999999999</v>
      </c>
      <c r="D265" s="11">
        <f t="shared" si="41"/>
        <v>2.0727782640042065E-3</v>
      </c>
      <c r="E265" s="11">
        <f t="shared" si="42"/>
        <v>-4.0341908834205728E-2</v>
      </c>
      <c r="F265" s="26">
        <f t="shared" si="43"/>
        <v>3.5754033429394805</v>
      </c>
      <c r="G265" s="26">
        <f t="shared" si="44"/>
        <v>6.1882501773049636</v>
      </c>
      <c r="H265" s="25">
        <f t="shared" si="45"/>
        <v>50103.746397694515</v>
      </c>
      <c r="I265" s="25">
        <f t="shared" si="46"/>
        <v>48023.049645390071</v>
      </c>
      <c r="J265" s="25">
        <f t="shared" si="47"/>
        <v>98126.796043084585</v>
      </c>
      <c r="K265" s="25">
        <f t="shared" si="48"/>
        <v>103.7463976945146</v>
      </c>
      <c r="L265" s="25">
        <f t="shared" si="49"/>
        <v>-1976.9503546099295</v>
      </c>
      <c r="M265" s="25">
        <f t="shared" si="50"/>
        <v>-1873.2039569154149</v>
      </c>
    </row>
    <row r="266" spans="1:13" x14ac:dyDescent="0.25">
      <c r="A266" s="3">
        <v>43909</v>
      </c>
      <c r="B266" s="4">
        <v>4.6530000000000005</v>
      </c>
      <c r="C266" s="4">
        <v>2.8035000000000001</v>
      </c>
      <c r="D266" s="11">
        <f t="shared" si="41"/>
        <v>6.8141249325529576E-2</v>
      </c>
      <c r="E266" s="11">
        <f t="shared" si="42"/>
        <v>3.4473660465773749E-2</v>
      </c>
      <c r="F266" s="26">
        <f t="shared" si="43"/>
        <v>3.8196028988841602</v>
      </c>
      <c r="G266" s="26">
        <f t="shared" si="44"/>
        <v>6.6689867085102454</v>
      </c>
      <c r="H266" s="25">
        <f t="shared" si="45"/>
        <v>53525.825376739915</v>
      </c>
      <c r="I266" s="25">
        <f t="shared" si="46"/>
        <v>51753.738231493451</v>
      </c>
      <c r="J266" s="25">
        <f t="shared" si="47"/>
        <v>105279.56360823337</v>
      </c>
      <c r="K266" s="25">
        <f t="shared" si="48"/>
        <v>3525.8253767399146</v>
      </c>
      <c r="L266" s="25">
        <f t="shared" si="49"/>
        <v>1753.7382314934512</v>
      </c>
      <c r="M266" s="25">
        <f t="shared" si="50"/>
        <v>5279.5636082333658</v>
      </c>
    </row>
    <row r="267" spans="1:13" x14ac:dyDescent="0.25">
      <c r="A267" s="3">
        <v>43910</v>
      </c>
      <c r="B267" s="4">
        <v>4.3914999999999997</v>
      </c>
      <c r="C267" s="4">
        <v>2.8860000000000001</v>
      </c>
      <c r="D267" s="11">
        <f t="shared" si="41"/>
        <v>-5.7841318487476624E-2</v>
      </c>
      <c r="E267" s="11">
        <f t="shared" si="42"/>
        <v>2.9002823770089003E-2</v>
      </c>
      <c r="F267" s="26">
        <f t="shared" si="43"/>
        <v>3.3674773264560494</v>
      </c>
      <c r="G267" s="26">
        <f t="shared" si="44"/>
        <v>6.6326013911182446</v>
      </c>
      <c r="H267" s="25">
        <f t="shared" si="45"/>
        <v>47189.984955942396</v>
      </c>
      <c r="I267" s="25">
        <f t="shared" si="46"/>
        <v>51471.37506688069</v>
      </c>
      <c r="J267" s="25">
        <f t="shared" si="47"/>
        <v>98661.360022823093</v>
      </c>
      <c r="K267" s="25">
        <f t="shared" si="48"/>
        <v>-2810.0150440576035</v>
      </c>
      <c r="L267" s="25">
        <f t="shared" si="49"/>
        <v>1471.3750668806897</v>
      </c>
      <c r="M267" s="25">
        <f t="shared" si="50"/>
        <v>-1338.6399771769138</v>
      </c>
    </row>
    <row r="268" spans="1:13" x14ac:dyDescent="0.25">
      <c r="A268" s="3">
        <v>43913</v>
      </c>
      <c r="B268" s="4">
        <v>4.22</v>
      </c>
      <c r="C268" s="4">
        <v>2.7845</v>
      </c>
      <c r="D268" s="11">
        <f t="shared" si="41"/>
        <v>-3.9835726327114601E-2</v>
      </c>
      <c r="E268" s="11">
        <f t="shared" si="42"/>
        <v>-3.580313630409291E-2</v>
      </c>
      <c r="F268" s="26">
        <f t="shared" si="43"/>
        <v>3.4286599111920757</v>
      </c>
      <c r="G268" s="26">
        <f t="shared" si="44"/>
        <v>6.216401074151074</v>
      </c>
      <c r="H268" s="25">
        <f t="shared" si="45"/>
        <v>48047.364226346355</v>
      </c>
      <c r="I268" s="25">
        <f t="shared" si="46"/>
        <v>48241.510741510741</v>
      </c>
      <c r="J268" s="25">
        <f t="shared" si="47"/>
        <v>96288.874967857089</v>
      </c>
      <c r="K268" s="25">
        <f t="shared" si="48"/>
        <v>-1952.6357736536447</v>
      </c>
      <c r="L268" s="25">
        <f t="shared" si="49"/>
        <v>-1758.4892584892586</v>
      </c>
      <c r="M268" s="25">
        <f t="shared" si="50"/>
        <v>-3711.1250321429034</v>
      </c>
    </row>
    <row r="269" spans="1:13" x14ac:dyDescent="0.25">
      <c r="A269" s="3">
        <v>43914</v>
      </c>
      <c r="B269" s="4">
        <v>4.5129999999999999</v>
      </c>
      <c r="C269" s="4">
        <v>3.0910000000000002</v>
      </c>
      <c r="D269" s="11">
        <f t="shared" si="41"/>
        <v>6.7126992796943771E-2</v>
      </c>
      <c r="E269" s="11">
        <f t="shared" si="42"/>
        <v>0.1044263391023931</v>
      </c>
      <c r="F269" s="26">
        <f t="shared" si="43"/>
        <v>3.8157308056872044</v>
      </c>
      <c r="G269" s="26">
        <f t="shared" si="44"/>
        <v>7.1522043454839288</v>
      </c>
      <c r="H269" s="25">
        <f t="shared" si="45"/>
        <v>53471.563981042666</v>
      </c>
      <c r="I269" s="25">
        <f t="shared" si="46"/>
        <v>55503.68109175795</v>
      </c>
      <c r="J269" s="25">
        <f t="shared" si="47"/>
        <v>108975.24507280061</v>
      </c>
      <c r="K269" s="25">
        <f t="shared" si="48"/>
        <v>3471.5639810426655</v>
      </c>
      <c r="L269" s="25">
        <f t="shared" si="49"/>
        <v>5503.6810917579496</v>
      </c>
      <c r="M269" s="25">
        <f t="shared" si="50"/>
        <v>8975.2450728006152</v>
      </c>
    </row>
    <row r="270" spans="1:13" x14ac:dyDescent="0.25">
      <c r="A270" s="3">
        <v>43915</v>
      </c>
      <c r="B270" s="4">
        <v>4.45</v>
      </c>
      <c r="C270" s="4">
        <v>3.2635000000000001</v>
      </c>
      <c r="D270" s="11">
        <f t="shared" si="41"/>
        <v>-1.4058024666715191E-2</v>
      </c>
      <c r="E270" s="11">
        <f t="shared" si="42"/>
        <v>5.430557594315575E-2</v>
      </c>
      <c r="F270" s="26">
        <f t="shared" si="43"/>
        <v>3.5181918900952809</v>
      </c>
      <c r="G270" s="26">
        <f t="shared" si="44"/>
        <v>6.8025656745389833</v>
      </c>
      <c r="H270" s="25">
        <f t="shared" si="45"/>
        <v>49302.016397075124</v>
      </c>
      <c r="I270" s="25">
        <f t="shared" si="46"/>
        <v>52790.359107085082</v>
      </c>
      <c r="J270" s="25">
        <f t="shared" si="47"/>
        <v>102092.37550416021</v>
      </c>
      <c r="K270" s="25">
        <f t="shared" si="48"/>
        <v>-697.98360292487632</v>
      </c>
      <c r="L270" s="25">
        <f t="shared" si="49"/>
        <v>2790.3591070850816</v>
      </c>
      <c r="M270" s="25">
        <f t="shared" si="50"/>
        <v>2092.3755041602053</v>
      </c>
    </row>
    <row r="271" spans="1:13" x14ac:dyDescent="0.25">
      <c r="A271" s="3">
        <v>43916</v>
      </c>
      <c r="B271" s="4">
        <v>4.2765000000000004</v>
      </c>
      <c r="C271" s="4">
        <v>3.2795000000000001</v>
      </c>
      <c r="D271" s="11">
        <f t="shared" si="41"/>
        <v>-3.9769178139449482E-2</v>
      </c>
      <c r="E271" s="11">
        <f t="shared" si="42"/>
        <v>4.8907326585181689E-3</v>
      </c>
      <c r="F271" s="26">
        <f t="shared" si="43"/>
        <v>3.4288880898876406</v>
      </c>
      <c r="G271" s="26">
        <f t="shared" si="44"/>
        <v>6.4745881722077527</v>
      </c>
      <c r="H271" s="25">
        <f t="shared" si="45"/>
        <v>48050.561797752809</v>
      </c>
      <c r="I271" s="25">
        <f t="shared" si="46"/>
        <v>50245.135590623569</v>
      </c>
      <c r="J271" s="25">
        <f t="shared" si="47"/>
        <v>98295.697388376371</v>
      </c>
      <c r="K271" s="25">
        <f t="shared" si="48"/>
        <v>-1949.4382022471909</v>
      </c>
      <c r="L271" s="25">
        <f t="shared" si="49"/>
        <v>245.13559062356944</v>
      </c>
      <c r="M271" s="25">
        <f t="shared" si="50"/>
        <v>-1704.3026116236215</v>
      </c>
    </row>
    <row r="272" spans="1:13" x14ac:dyDescent="0.25">
      <c r="A272" s="3">
        <v>43917</v>
      </c>
      <c r="B272" s="4">
        <v>4.1289999999999996</v>
      </c>
      <c r="C272" s="4">
        <v>3.1044999999999998</v>
      </c>
      <c r="D272" s="11">
        <f t="shared" si="41"/>
        <v>-3.5099671134746338E-2</v>
      </c>
      <c r="E272" s="11">
        <f t="shared" si="42"/>
        <v>-5.4838299928842808E-2</v>
      </c>
      <c r="F272" s="26">
        <f t="shared" si="43"/>
        <v>3.444936747340114</v>
      </c>
      <c r="G272" s="26">
        <f t="shared" si="44"/>
        <v>6.0991899679829231</v>
      </c>
      <c r="H272" s="25">
        <f t="shared" si="45"/>
        <v>48275.458903308776</v>
      </c>
      <c r="I272" s="25">
        <f t="shared" si="46"/>
        <v>47331.910352187828</v>
      </c>
      <c r="J272" s="25">
        <f t="shared" si="47"/>
        <v>95607.369255496596</v>
      </c>
      <c r="K272" s="25">
        <f t="shared" si="48"/>
        <v>-1724.5410966912241</v>
      </c>
      <c r="L272" s="25">
        <f t="shared" si="49"/>
        <v>-2668.0896478121722</v>
      </c>
      <c r="M272" s="25">
        <f t="shared" si="50"/>
        <v>-4392.6307445033963</v>
      </c>
    </row>
    <row r="273" spans="1:13" x14ac:dyDescent="0.25">
      <c r="A273" s="3">
        <v>43920</v>
      </c>
      <c r="B273" s="4">
        <v>4.1379999999999999</v>
      </c>
      <c r="C273" s="4">
        <v>2.92</v>
      </c>
      <c r="D273" s="11">
        <f t="shared" si="41"/>
        <v>2.1773324193982563E-3</v>
      </c>
      <c r="E273" s="11">
        <f t="shared" si="42"/>
        <v>-6.1269055542620056E-2</v>
      </c>
      <c r="F273" s="26">
        <f t="shared" si="43"/>
        <v>3.5757771857592644</v>
      </c>
      <c r="G273" s="26">
        <f t="shared" si="44"/>
        <v>6.0600934127878885</v>
      </c>
      <c r="H273" s="25">
        <f t="shared" si="45"/>
        <v>50108.98522644709</v>
      </c>
      <c r="I273" s="25">
        <f t="shared" si="46"/>
        <v>47028.507005959094</v>
      </c>
      <c r="J273" s="25">
        <f t="shared" si="47"/>
        <v>97137.492232406192</v>
      </c>
      <c r="K273" s="25">
        <f t="shared" si="48"/>
        <v>108.9852264470901</v>
      </c>
      <c r="L273" s="25">
        <f t="shared" si="49"/>
        <v>-2971.4929940409056</v>
      </c>
      <c r="M273" s="25">
        <f t="shared" si="50"/>
        <v>-2862.5077675938155</v>
      </c>
    </row>
    <row r="274" spans="1:13" x14ac:dyDescent="0.25">
      <c r="A274" s="3">
        <v>43921</v>
      </c>
      <c r="B274" s="4">
        <v>4.1734999999999998</v>
      </c>
      <c r="C274" s="4">
        <v>2.9154999999999998</v>
      </c>
      <c r="D274" s="11">
        <f t="shared" si="41"/>
        <v>8.542432985303005E-3</v>
      </c>
      <c r="E274" s="11">
        <f t="shared" si="42"/>
        <v>-1.5422846001168576E-3</v>
      </c>
      <c r="F274" s="26">
        <f t="shared" si="43"/>
        <v>3.598609956500725</v>
      </c>
      <c r="G274" s="26">
        <f t="shared" si="44"/>
        <v>6.4330707191780814</v>
      </c>
      <c r="H274" s="25">
        <f t="shared" si="45"/>
        <v>50428.951184146936</v>
      </c>
      <c r="I274" s="25">
        <f t="shared" si="46"/>
        <v>49922.945205479453</v>
      </c>
      <c r="J274" s="25">
        <f t="shared" si="47"/>
        <v>100351.89638962639</v>
      </c>
      <c r="K274" s="25">
        <f t="shared" si="48"/>
        <v>428.9511841469357</v>
      </c>
      <c r="L274" s="25">
        <f t="shared" si="49"/>
        <v>-77.054794520547148</v>
      </c>
      <c r="M274" s="25">
        <f t="shared" si="50"/>
        <v>351.89638962638855</v>
      </c>
    </row>
    <row r="275" spans="1:13" x14ac:dyDescent="0.25">
      <c r="A275" s="3">
        <v>43922</v>
      </c>
      <c r="B275" s="4">
        <v>4.0199999999999996</v>
      </c>
      <c r="C275" s="4">
        <v>2.7269999999999999</v>
      </c>
      <c r="D275" s="11">
        <f t="shared" si="41"/>
        <v>-3.7473109677724707E-2</v>
      </c>
      <c r="E275" s="11">
        <f t="shared" si="42"/>
        <v>-6.6839227816622146E-2</v>
      </c>
      <c r="F275" s="26">
        <f t="shared" si="43"/>
        <v>3.4367700970408528</v>
      </c>
      <c r="G275" s="26">
        <f t="shared" si="44"/>
        <v>6.0264314868804663</v>
      </c>
      <c r="H275" s="25">
        <f t="shared" si="45"/>
        <v>48161.015933868453</v>
      </c>
      <c r="I275" s="25">
        <f t="shared" si="46"/>
        <v>46767.278339907396</v>
      </c>
      <c r="J275" s="25">
        <f t="shared" si="47"/>
        <v>94928.294273775857</v>
      </c>
      <c r="K275" s="25">
        <f t="shared" si="48"/>
        <v>-1838.9840661315466</v>
      </c>
      <c r="L275" s="25">
        <f t="shared" si="49"/>
        <v>-3232.721660092604</v>
      </c>
      <c r="M275" s="25">
        <f t="shared" si="50"/>
        <v>-5071.7057262241506</v>
      </c>
    </row>
    <row r="276" spans="1:13" x14ac:dyDescent="0.25">
      <c r="A276" s="3">
        <v>43923</v>
      </c>
      <c r="B276" s="23">
        <v>4.069</v>
      </c>
      <c r="C276" s="23">
        <v>2.6739999999999999</v>
      </c>
      <c r="D276" s="11">
        <f t="shared" si="41"/>
        <v>1.2115366388623379E-2</v>
      </c>
      <c r="E276" s="11">
        <f t="shared" si="42"/>
        <v>-1.9626625183700026E-2</v>
      </c>
      <c r="F276" s="26">
        <f t="shared" si="43"/>
        <v>3.6114905472636822</v>
      </c>
      <c r="G276" s="26">
        <f t="shared" si="44"/>
        <v>6.3177785111844518</v>
      </c>
      <c r="H276" s="25">
        <f t="shared" si="45"/>
        <v>50609.452736318417</v>
      </c>
      <c r="I276" s="25">
        <f t="shared" si="46"/>
        <v>49028.236156949031</v>
      </c>
      <c r="J276" s="25">
        <f t="shared" si="47"/>
        <v>99637.688893267448</v>
      </c>
      <c r="K276" s="25">
        <f t="shared" si="48"/>
        <v>609.45273631841701</v>
      </c>
      <c r="L276" s="25">
        <f t="shared" si="49"/>
        <v>-971.76384305096872</v>
      </c>
      <c r="M276" s="25">
        <f t="shared" si="50"/>
        <v>-362.31110673255171</v>
      </c>
    </row>
    <row r="277" spans="1:13" x14ac:dyDescent="0.25">
      <c r="A277" s="3">
        <v>43924</v>
      </c>
      <c r="B277" s="23">
        <v>4.0449999999999999</v>
      </c>
      <c r="C277" s="23">
        <v>2.7480000000000002</v>
      </c>
      <c r="D277" s="11">
        <f t="shared" si="41"/>
        <v>-5.9157185090978458E-3</v>
      </c>
      <c r="E277" s="11">
        <f t="shared" si="42"/>
        <v>2.7297895680351614E-2</v>
      </c>
      <c r="F277" s="26">
        <f t="shared" si="43"/>
        <v>3.5469550258048663</v>
      </c>
      <c r="G277" s="26">
        <f t="shared" si="44"/>
        <v>6.6213029169783102</v>
      </c>
      <c r="H277" s="25">
        <f t="shared" si="45"/>
        <v>49705.087245023351</v>
      </c>
      <c r="I277" s="25">
        <f t="shared" si="46"/>
        <v>51383.694839192227</v>
      </c>
      <c r="J277" s="25">
        <f t="shared" si="47"/>
        <v>101088.78208421558</v>
      </c>
      <c r="K277" s="25">
        <f t="shared" si="48"/>
        <v>-294.91275497664901</v>
      </c>
      <c r="L277" s="25">
        <f t="shared" si="49"/>
        <v>1383.6948391922269</v>
      </c>
      <c r="M277" s="25">
        <f t="shared" si="50"/>
        <v>1088.7820842155779</v>
      </c>
    </row>
    <row r="278" spans="1:13" x14ac:dyDescent="0.25">
      <c r="A278" s="3">
        <v>43927</v>
      </c>
      <c r="B278" s="23">
        <v>4.32</v>
      </c>
      <c r="C278" s="23">
        <v>2.9710000000000001</v>
      </c>
      <c r="D278" s="11">
        <f t="shared" si="41"/>
        <v>6.5773851745564119E-2</v>
      </c>
      <c r="E278" s="11">
        <f t="shared" si="42"/>
        <v>7.8025222120367665E-2</v>
      </c>
      <c r="F278" s="26">
        <f t="shared" si="43"/>
        <v>3.8105710754017315</v>
      </c>
      <c r="G278" s="26">
        <f t="shared" si="44"/>
        <v>6.965848981077146</v>
      </c>
      <c r="H278" s="25">
        <f t="shared" si="45"/>
        <v>53399.25834363413</v>
      </c>
      <c r="I278" s="25">
        <f t="shared" si="46"/>
        <v>54057.496360989804</v>
      </c>
      <c r="J278" s="25">
        <f t="shared" si="47"/>
        <v>107456.75470462393</v>
      </c>
      <c r="K278" s="25">
        <f t="shared" si="48"/>
        <v>3399.2583436341301</v>
      </c>
      <c r="L278" s="25">
        <f t="shared" si="49"/>
        <v>4057.4963609898041</v>
      </c>
      <c r="M278" s="25">
        <f t="shared" si="50"/>
        <v>7456.7547046239342</v>
      </c>
    </row>
    <row r="279" spans="1:13" x14ac:dyDescent="0.25">
      <c r="A279" s="3">
        <v>43928</v>
      </c>
      <c r="B279" s="23">
        <v>4.3959999999999999</v>
      </c>
      <c r="C279" s="23">
        <v>2.927</v>
      </c>
      <c r="D279" s="11">
        <f t="shared" si="41"/>
        <v>1.7439634285355998E-2</v>
      </c>
      <c r="E279" s="11">
        <f t="shared" si="42"/>
        <v>-1.4920588770721794E-2</v>
      </c>
      <c r="F279" s="26">
        <f t="shared" si="43"/>
        <v>3.6307703703703704</v>
      </c>
      <c r="G279" s="26">
        <f t="shared" si="44"/>
        <v>6.347580276001346</v>
      </c>
      <c r="H279" s="25">
        <f t="shared" si="45"/>
        <v>50879.629629629635</v>
      </c>
      <c r="I279" s="25">
        <f t="shared" si="46"/>
        <v>49259.508582968701</v>
      </c>
      <c r="J279" s="25">
        <f t="shared" si="47"/>
        <v>100139.13821259834</v>
      </c>
      <c r="K279" s="25">
        <f t="shared" si="48"/>
        <v>879.62962962963502</v>
      </c>
      <c r="L279" s="25">
        <f t="shared" si="49"/>
        <v>-740.49141703129862</v>
      </c>
      <c r="M279" s="25">
        <f t="shared" si="50"/>
        <v>139.13821259833639</v>
      </c>
    </row>
    <row r="280" spans="1:13" x14ac:dyDescent="0.25">
      <c r="A280" s="3">
        <v>43929</v>
      </c>
      <c r="B280" s="23">
        <v>4.3680000000000003</v>
      </c>
      <c r="C280" s="23">
        <v>2.9590000000000001</v>
      </c>
      <c r="D280" s="11">
        <f t="shared" si="41"/>
        <v>-6.3897980987708981E-3</v>
      </c>
      <c r="E280" s="11">
        <f t="shared" si="42"/>
        <v>1.0873365708323824E-2</v>
      </c>
      <c r="F280" s="26">
        <f t="shared" si="43"/>
        <v>3.5452738853503187</v>
      </c>
      <c r="G280" s="26">
        <f t="shared" si="44"/>
        <v>6.5134393577041338</v>
      </c>
      <c r="H280" s="25">
        <f t="shared" si="45"/>
        <v>49681.528662420387</v>
      </c>
      <c r="I280" s="25">
        <f t="shared" si="46"/>
        <v>50546.634779637861</v>
      </c>
      <c r="J280" s="25">
        <f t="shared" si="47"/>
        <v>100228.16344205826</v>
      </c>
      <c r="K280" s="25">
        <f t="shared" si="48"/>
        <v>-318.47133757961274</v>
      </c>
      <c r="L280" s="25">
        <f t="shared" si="49"/>
        <v>546.63477963786136</v>
      </c>
      <c r="M280" s="25">
        <f t="shared" si="50"/>
        <v>228.16344205824862</v>
      </c>
    </row>
    <row r="281" spans="1:13" x14ac:dyDescent="0.25">
      <c r="A281" s="3">
        <v>43930</v>
      </c>
      <c r="B281" s="23">
        <v>4.3239999999999998</v>
      </c>
      <c r="C281" s="23">
        <v>3.004</v>
      </c>
      <c r="D281" s="11">
        <f t="shared" si="41"/>
        <v>-1.0124338665642149E-2</v>
      </c>
      <c r="E281" s="11">
        <f t="shared" si="42"/>
        <v>1.5093360483815731E-2</v>
      </c>
      <c r="F281" s="26">
        <f t="shared" si="43"/>
        <v>3.5320586080586081</v>
      </c>
      <c r="G281" s="26">
        <f t="shared" si="44"/>
        <v>6.5409841162554914</v>
      </c>
      <c r="H281" s="25">
        <f t="shared" si="45"/>
        <v>49496.336996336999</v>
      </c>
      <c r="I281" s="25">
        <f t="shared" si="46"/>
        <v>50760.392024332548</v>
      </c>
      <c r="J281" s="25">
        <f t="shared" si="47"/>
        <v>100256.72902066955</v>
      </c>
      <c r="K281" s="25">
        <f t="shared" si="48"/>
        <v>-503.66300366300129</v>
      </c>
      <c r="L281" s="25">
        <f t="shared" si="49"/>
        <v>760.39202433254832</v>
      </c>
      <c r="M281" s="25">
        <f t="shared" si="50"/>
        <v>256.72902066954703</v>
      </c>
    </row>
    <row r="282" spans="1:13" x14ac:dyDescent="0.25">
      <c r="A282" s="3">
        <v>43931</v>
      </c>
      <c r="B282" s="23">
        <v>4.3239999999999998</v>
      </c>
      <c r="C282" s="23">
        <v>3.004</v>
      </c>
      <c r="D282" s="11">
        <f t="shared" si="41"/>
        <v>0</v>
      </c>
      <c r="E282" s="11">
        <f t="shared" si="42"/>
        <v>0</v>
      </c>
      <c r="F282" s="26">
        <f t="shared" si="43"/>
        <v>3.5680000000000001</v>
      </c>
      <c r="G282" s="26">
        <f t="shared" si="44"/>
        <v>6.4429999999999996</v>
      </c>
      <c r="H282" s="25">
        <f t="shared" si="45"/>
        <v>50000</v>
      </c>
      <c r="I282" s="25">
        <f t="shared" si="46"/>
        <v>50000</v>
      </c>
      <c r="J282" s="25">
        <f t="shared" si="47"/>
        <v>100000</v>
      </c>
      <c r="K282" s="25">
        <f t="shared" si="48"/>
        <v>0</v>
      </c>
      <c r="L282" s="25">
        <f t="shared" si="49"/>
        <v>0</v>
      </c>
      <c r="M282" s="25">
        <f t="shared" si="50"/>
        <v>0</v>
      </c>
    </row>
    <row r="283" spans="1:13" x14ac:dyDescent="0.25">
      <c r="A283" s="3">
        <v>43934</v>
      </c>
      <c r="B283" s="23">
        <v>4.3239999999999998</v>
      </c>
      <c r="C283" s="23">
        <v>3.004</v>
      </c>
      <c r="D283" s="11">
        <f t="shared" si="41"/>
        <v>0</v>
      </c>
      <c r="E283" s="11">
        <f t="shared" si="42"/>
        <v>0</v>
      </c>
      <c r="F283" s="26">
        <f t="shared" si="43"/>
        <v>3.5680000000000001</v>
      </c>
      <c r="G283" s="26">
        <f t="shared" si="44"/>
        <v>6.4429999999999996</v>
      </c>
      <c r="H283" s="25">
        <f t="shared" si="45"/>
        <v>50000</v>
      </c>
      <c r="I283" s="25">
        <f t="shared" si="46"/>
        <v>50000</v>
      </c>
      <c r="J283" s="25">
        <f t="shared" si="47"/>
        <v>100000</v>
      </c>
      <c r="K283" s="25">
        <f t="shared" si="48"/>
        <v>0</v>
      </c>
      <c r="L283" s="25">
        <f t="shared" si="49"/>
        <v>0</v>
      </c>
      <c r="M283" s="25">
        <f t="shared" si="50"/>
        <v>0</v>
      </c>
    </row>
    <row r="284" spans="1:13" x14ac:dyDescent="0.25">
      <c r="A284" s="3">
        <v>43935</v>
      </c>
      <c r="B284" s="23">
        <v>4.3220000000000001</v>
      </c>
      <c r="C284" s="23">
        <v>2.9350000000000001</v>
      </c>
      <c r="D284" s="11">
        <f t="shared" si="41"/>
        <v>-4.6264169226756734E-4</v>
      </c>
      <c r="E284" s="11">
        <f t="shared" si="42"/>
        <v>-2.3237280621828577E-2</v>
      </c>
      <c r="F284" s="26">
        <f t="shared" si="43"/>
        <v>3.566349676225717</v>
      </c>
      <c r="G284" s="26">
        <f t="shared" si="44"/>
        <v>6.2950083222370168</v>
      </c>
      <c r="H284" s="25">
        <f t="shared" si="45"/>
        <v>49976.873265494913</v>
      </c>
      <c r="I284" s="25">
        <f t="shared" si="46"/>
        <v>48851.531291611187</v>
      </c>
      <c r="J284" s="25">
        <f t="shared" si="47"/>
        <v>98828.4045571061</v>
      </c>
      <c r="K284" s="25">
        <f t="shared" si="48"/>
        <v>-23.12673450508737</v>
      </c>
      <c r="L284" s="25">
        <f t="shared" si="49"/>
        <v>-1148.468708388813</v>
      </c>
      <c r="M284" s="25">
        <f t="shared" si="50"/>
        <v>-1171.5954428939003</v>
      </c>
    </row>
    <row r="285" spans="1:13" x14ac:dyDescent="0.25">
      <c r="A285" s="3">
        <v>43936</v>
      </c>
      <c r="B285" s="23">
        <v>4.1349999999999998</v>
      </c>
      <c r="C285" s="23">
        <v>2.7309999999999999</v>
      </c>
      <c r="D285" s="11">
        <f t="shared" si="41"/>
        <v>-4.4230929609039661E-2</v>
      </c>
      <c r="E285" s="11">
        <f t="shared" si="42"/>
        <v>-7.2039610788491915E-2</v>
      </c>
      <c r="F285" s="26">
        <f t="shared" si="43"/>
        <v>3.4136233225358628</v>
      </c>
      <c r="G285" s="26">
        <f t="shared" si="44"/>
        <v>5.9951730834752972</v>
      </c>
      <c r="H285" s="25">
        <f t="shared" si="45"/>
        <v>47836.649699213325</v>
      </c>
      <c r="I285" s="25">
        <f t="shared" si="46"/>
        <v>46524.701873935264</v>
      </c>
      <c r="J285" s="25">
        <f t="shared" si="47"/>
        <v>94361.351573148597</v>
      </c>
      <c r="K285" s="25">
        <f t="shared" si="48"/>
        <v>-2163.3503007866748</v>
      </c>
      <c r="L285" s="25">
        <f t="shared" si="49"/>
        <v>-3475.2981260647357</v>
      </c>
      <c r="M285" s="25">
        <f t="shared" si="50"/>
        <v>-5638.6484268514105</v>
      </c>
    </row>
    <row r="286" spans="1:13" x14ac:dyDescent="0.25">
      <c r="A286" s="3">
        <v>43937</v>
      </c>
      <c r="B286" s="23">
        <v>4.0970000000000004</v>
      </c>
      <c r="C286" s="23">
        <v>2.6240000000000001</v>
      </c>
      <c r="D286" s="11">
        <f t="shared" si="41"/>
        <v>-9.232329910920491E-3</v>
      </c>
      <c r="E286" s="11">
        <f t="shared" si="42"/>
        <v>-3.9967971409725224E-2</v>
      </c>
      <c r="F286" s="26">
        <f t="shared" si="43"/>
        <v>3.5352106408706172</v>
      </c>
      <c r="G286" s="26">
        <f t="shared" si="44"/>
        <v>6.1905646283412672</v>
      </c>
      <c r="H286" s="25">
        <f t="shared" si="45"/>
        <v>49540.507859733989</v>
      </c>
      <c r="I286" s="25">
        <f t="shared" si="46"/>
        <v>48041.010618820954</v>
      </c>
      <c r="J286" s="25">
        <f t="shared" si="47"/>
        <v>97581.518478554935</v>
      </c>
      <c r="K286" s="25">
        <f t="shared" si="48"/>
        <v>-459.49214026601112</v>
      </c>
      <c r="L286" s="25">
        <f t="shared" si="49"/>
        <v>-1958.9893811790462</v>
      </c>
      <c r="M286" s="25">
        <f t="shared" si="50"/>
        <v>-2418.4815214450573</v>
      </c>
    </row>
    <row r="287" spans="1:13" x14ac:dyDescent="0.25">
      <c r="A287" s="3">
        <v>43938</v>
      </c>
      <c r="B287" s="23">
        <v>4.109</v>
      </c>
      <c r="C287" s="23">
        <v>2.6640000000000001</v>
      </c>
      <c r="D287" s="11">
        <f t="shared" si="41"/>
        <v>2.9246913365386673E-3</v>
      </c>
      <c r="E287" s="11">
        <f t="shared" si="42"/>
        <v>1.5128881596299999E-2</v>
      </c>
      <c r="F287" s="26">
        <f t="shared" si="43"/>
        <v>3.5784505735904322</v>
      </c>
      <c r="G287" s="26">
        <f t="shared" si="44"/>
        <v>6.5412164634146333</v>
      </c>
      <c r="H287" s="25">
        <f t="shared" si="45"/>
        <v>50146.448620942159</v>
      </c>
      <c r="I287" s="25">
        <f t="shared" si="46"/>
        <v>50762.195121951219</v>
      </c>
      <c r="J287" s="25">
        <f t="shared" si="47"/>
        <v>100908.64374289339</v>
      </c>
      <c r="K287" s="25">
        <f t="shared" si="48"/>
        <v>146.44862094215932</v>
      </c>
      <c r="L287" s="25">
        <f t="shared" si="49"/>
        <v>762.19512195121933</v>
      </c>
      <c r="M287" s="25">
        <f t="shared" si="50"/>
        <v>908.64374289337866</v>
      </c>
    </row>
    <row r="288" spans="1:13" x14ac:dyDescent="0.25">
      <c r="A288" s="3">
        <v>43941</v>
      </c>
      <c r="B288" s="23">
        <v>4.0830000000000002</v>
      </c>
      <c r="C288" s="23">
        <v>2.6579999999999999</v>
      </c>
      <c r="D288" s="11">
        <f t="shared" si="41"/>
        <v>-6.347677563833979E-3</v>
      </c>
      <c r="E288" s="11">
        <f t="shared" si="42"/>
        <v>-2.2547923870892047E-3</v>
      </c>
      <c r="F288" s="26">
        <f t="shared" si="43"/>
        <v>3.5454232173278171</v>
      </c>
      <c r="G288" s="26">
        <f t="shared" si="44"/>
        <v>6.4284887387387375</v>
      </c>
      <c r="H288" s="25">
        <f t="shared" si="45"/>
        <v>49683.621319055732</v>
      </c>
      <c r="I288" s="25">
        <f t="shared" si="46"/>
        <v>49887.387387387382</v>
      </c>
      <c r="J288" s="25">
        <f t="shared" si="47"/>
        <v>99571.008706443114</v>
      </c>
      <c r="K288" s="25">
        <f t="shared" si="48"/>
        <v>-316.37868094426813</v>
      </c>
      <c r="L288" s="25">
        <f t="shared" si="49"/>
        <v>-112.61261261261825</v>
      </c>
      <c r="M288" s="25">
        <f t="shared" si="50"/>
        <v>-428.99129355688638</v>
      </c>
    </row>
    <row r="289" spans="1:13" x14ac:dyDescent="0.25">
      <c r="A289" s="3">
        <v>43942</v>
      </c>
      <c r="B289" s="23">
        <v>3.9159999999999999</v>
      </c>
      <c r="C289" s="23">
        <v>2.4790000000000001</v>
      </c>
      <c r="D289" s="11">
        <f t="shared" si="41"/>
        <v>-4.1761287669174779E-2</v>
      </c>
      <c r="E289" s="11">
        <f t="shared" si="42"/>
        <v>-6.9718707238000013E-2</v>
      </c>
      <c r="F289" s="26">
        <f t="shared" si="43"/>
        <v>3.4220641685035513</v>
      </c>
      <c r="G289" s="26">
        <f t="shared" si="44"/>
        <v>6.0091034612490599</v>
      </c>
      <c r="H289" s="25">
        <f t="shared" si="45"/>
        <v>47954.935096742593</v>
      </c>
      <c r="I289" s="25">
        <f t="shared" si="46"/>
        <v>46632.806621519951</v>
      </c>
      <c r="J289" s="25">
        <f t="shared" si="47"/>
        <v>94587.74171826255</v>
      </c>
      <c r="K289" s="25">
        <f t="shared" si="48"/>
        <v>-2045.0649032574074</v>
      </c>
      <c r="L289" s="25">
        <f t="shared" si="49"/>
        <v>-3367.1933784800494</v>
      </c>
      <c r="M289" s="25">
        <f t="shared" si="50"/>
        <v>-5412.2582817374569</v>
      </c>
    </row>
    <row r="290" spans="1:13" x14ac:dyDescent="0.25">
      <c r="A290" s="3">
        <v>43943</v>
      </c>
      <c r="B290" s="23">
        <v>4.0119999999999996</v>
      </c>
      <c r="C290" s="23">
        <v>2.585</v>
      </c>
      <c r="D290" s="11">
        <f t="shared" si="41"/>
        <v>2.4219145431425049E-2</v>
      </c>
      <c r="E290" s="11">
        <f t="shared" si="42"/>
        <v>4.1870254907338998E-2</v>
      </c>
      <c r="F290" s="26">
        <f t="shared" si="43"/>
        <v>3.6554688457609803</v>
      </c>
      <c r="G290" s="26">
        <f t="shared" si="44"/>
        <v>6.7184973779749892</v>
      </c>
      <c r="H290" s="25">
        <f t="shared" si="45"/>
        <v>51225.740551583243</v>
      </c>
      <c r="I290" s="25">
        <f t="shared" si="46"/>
        <v>52137.958854376768</v>
      </c>
      <c r="J290" s="25">
        <f t="shared" si="47"/>
        <v>103363.69940596001</v>
      </c>
      <c r="K290" s="25">
        <f t="shared" si="48"/>
        <v>1225.7405515832434</v>
      </c>
      <c r="L290" s="25">
        <f t="shared" si="49"/>
        <v>2137.9588543767677</v>
      </c>
      <c r="M290" s="25">
        <f t="shared" si="50"/>
        <v>3363.6994059600111</v>
      </c>
    </row>
    <row r="291" spans="1:13" x14ac:dyDescent="0.25">
      <c r="A291" s="3">
        <v>43944</v>
      </c>
      <c r="B291" s="23">
        <v>4.0380000000000003</v>
      </c>
      <c r="C291" s="23">
        <v>2.7039999999999997</v>
      </c>
      <c r="D291" s="11">
        <f t="shared" si="41"/>
        <v>6.4596497909568725E-3</v>
      </c>
      <c r="E291" s="11">
        <f t="shared" si="42"/>
        <v>4.5006650220325101E-2</v>
      </c>
      <c r="F291" s="26">
        <f t="shared" si="43"/>
        <v>3.5911226321036898</v>
      </c>
      <c r="G291" s="26">
        <f t="shared" si="44"/>
        <v>6.7396023210831713</v>
      </c>
      <c r="H291" s="25">
        <f t="shared" si="45"/>
        <v>50324.02791625126</v>
      </c>
      <c r="I291" s="25">
        <f t="shared" si="46"/>
        <v>52301.74081237911</v>
      </c>
      <c r="J291" s="25">
        <f t="shared" si="47"/>
        <v>102625.76872863037</v>
      </c>
      <c r="K291" s="25">
        <f t="shared" si="48"/>
        <v>324.02791625125974</v>
      </c>
      <c r="L291" s="25">
        <f t="shared" si="49"/>
        <v>2301.7408123791101</v>
      </c>
      <c r="M291" s="25">
        <f t="shared" si="50"/>
        <v>2625.7687286303699</v>
      </c>
    </row>
    <row r="292" spans="1:13" x14ac:dyDescent="0.25">
      <c r="A292" s="3">
        <v>43945</v>
      </c>
      <c r="B292" s="23">
        <v>3.9729999999999999</v>
      </c>
      <c r="C292" s="23">
        <v>2.593</v>
      </c>
      <c r="D292" s="11">
        <f t="shared" si="41"/>
        <v>-1.6228043058183917E-2</v>
      </c>
      <c r="E292" s="11">
        <f t="shared" si="42"/>
        <v>-4.1916651624190185E-2</v>
      </c>
      <c r="F292" s="26">
        <f t="shared" si="43"/>
        <v>3.510565626547796</v>
      </c>
      <c r="G292" s="26">
        <f t="shared" si="44"/>
        <v>6.1785129437869823</v>
      </c>
      <c r="H292" s="25">
        <f t="shared" si="45"/>
        <v>49195.146111936607</v>
      </c>
      <c r="I292" s="25">
        <f t="shared" si="46"/>
        <v>47947.485207100595</v>
      </c>
      <c r="J292" s="25">
        <f t="shared" si="47"/>
        <v>97142.631319037202</v>
      </c>
      <c r="K292" s="25">
        <f t="shared" si="48"/>
        <v>-804.85388806339324</v>
      </c>
      <c r="L292" s="25">
        <f t="shared" si="49"/>
        <v>-2052.5147928994047</v>
      </c>
      <c r="M292" s="25">
        <f t="shared" si="50"/>
        <v>-2857.368680962798</v>
      </c>
    </row>
    <row r="293" spans="1:13" x14ac:dyDescent="0.25">
      <c r="A293" s="3">
        <v>43948</v>
      </c>
      <c r="B293" s="23">
        <v>4.0259999999999998</v>
      </c>
      <c r="C293" s="23">
        <v>2.6859999999999999</v>
      </c>
      <c r="D293" s="11">
        <f t="shared" si="41"/>
        <v>1.3251850385137945E-2</v>
      </c>
      <c r="E293" s="11">
        <f t="shared" si="42"/>
        <v>3.5237591544518512E-2</v>
      </c>
      <c r="F293" s="26">
        <f t="shared" si="43"/>
        <v>3.6155972816511457</v>
      </c>
      <c r="G293" s="26">
        <f t="shared" si="44"/>
        <v>6.6740833011955258</v>
      </c>
      <c r="H293" s="25">
        <f t="shared" si="45"/>
        <v>50667.002265290721</v>
      </c>
      <c r="I293" s="25">
        <f t="shared" si="46"/>
        <v>51793.289625915924</v>
      </c>
      <c r="J293" s="25">
        <f t="shared" si="47"/>
        <v>102460.29189120664</v>
      </c>
      <c r="K293" s="25">
        <f t="shared" si="48"/>
        <v>667.00226529072097</v>
      </c>
      <c r="L293" s="25">
        <f t="shared" si="49"/>
        <v>1793.2896259159243</v>
      </c>
      <c r="M293" s="25">
        <f t="shared" si="50"/>
        <v>2460.2918912066452</v>
      </c>
    </row>
    <row r="294" spans="1:13" x14ac:dyDescent="0.25">
      <c r="A294" s="3">
        <v>43949</v>
      </c>
      <c r="B294" s="23">
        <v>4.0549999999999997</v>
      </c>
      <c r="C294" s="23">
        <v>2.927</v>
      </c>
      <c r="D294" s="11">
        <f t="shared" si="41"/>
        <v>7.1773603497764203E-3</v>
      </c>
      <c r="E294" s="11">
        <f t="shared" si="42"/>
        <v>8.5924909608702915E-2</v>
      </c>
      <c r="F294" s="26">
        <f t="shared" si="43"/>
        <v>3.5937009438648779</v>
      </c>
      <c r="G294" s="26">
        <f t="shared" si="44"/>
        <v>7.0210949367088595</v>
      </c>
      <c r="H294" s="25">
        <f t="shared" si="45"/>
        <v>50360.158966716343</v>
      </c>
      <c r="I294" s="25">
        <f t="shared" si="46"/>
        <v>54486.224869694706</v>
      </c>
      <c r="J294" s="25">
        <f t="shared" si="47"/>
        <v>104846.38383641106</v>
      </c>
      <c r="K294" s="25">
        <f t="shared" si="48"/>
        <v>360.15896671634255</v>
      </c>
      <c r="L294" s="25">
        <f t="shared" si="49"/>
        <v>4486.2248696947063</v>
      </c>
      <c r="M294" s="25">
        <f t="shared" si="50"/>
        <v>4846.3838364110488</v>
      </c>
    </row>
    <row r="295" spans="1:13" x14ac:dyDescent="0.25">
      <c r="A295" s="3">
        <v>43950</v>
      </c>
      <c r="B295" s="23">
        <v>4.18</v>
      </c>
      <c r="C295" s="23">
        <v>3.1619999999999999</v>
      </c>
      <c r="D295" s="11">
        <f t="shared" si="41"/>
        <v>3.0360558969288725E-2</v>
      </c>
      <c r="E295" s="11">
        <f t="shared" si="42"/>
        <v>7.7226731077531433E-2</v>
      </c>
      <c r="F295" s="26">
        <f t="shared" si="43"/>
        <v>3.6779876695437732</v>
      </c>
      <c r="G295" s="26">
        <f t="shared" si="44"/>
        <v>6.9602890331397331</v>
      </c>
      <c r="H295" s="25">
        <f t="shared" si="45"/>
        <v>51541.307028360054</v>
      </c>
      <c r="I295" s="25">
        <f t="shared" si="46"/>
        <v>54014.349162965496</v>
      </c>
      <c r="J295" s="25">
        <f t="shared" si="47"/>
        <v>105555.65619132554</v>
      </c>
      <c r="K295" s="25">
        <f t="shared" si="48"/>
        <v>1541.3070283600537</v>
      </c>
      <c r="L295" s="25">
        <f t="shared" si="49"/>
        <v>4014.3491629654964</v>
      </c>
      <c r="M295" s="25">
        <f t="shared" si="50"/>
        <v>5555.65619132555</v>
      </c>
    </row>
    <row r="296" spans="1:13" x14ac:dyDescent="0.25">
      <c r="A296" s="3">
        <v>43951</v>
      </c>
      <c r="B296" s="23">
        <v>4.18</v>
      </c>
      <c r="C296" s="23">
        <v>2.9870000000000001</v>
      </c>
      <c r="D296" s="11">
        <f t="shared" si="41"/>
        <v>0</v>
      </c>
      <c r="E296" s="11">
        <f t="shared" si="42"/>
        <v>-5.6935199553307482E-2</v>
      </c>
      <c r="F296" s="26">
        <f t="shared" si="43"/>
        <v>3.5680000000000001</v>
      </c>
      <c r="G296" s="26">
        <f t="shared" si="44"/>
        <v>6.0864139784946234</v>
      </c>
      <c r="H296" s="25">
        <f t="shared" si="45"/>
        <v>50000</v>
      </c>
      <c r="I296" s="25">
        <f t="shared" si="46"/>
        <v>47232.764073371283</v>
      </c>
      <c r="J296" s="25">
        <f t="shared" si="47"/>
        <v>97232.764073371276</v>
      </c>
      <c r="K296" s="25">
        <f t="shared" si="48"/>
        <v>0</v>
      </c>
      <c r="L296" s="25">
        <f t="shared" si="49"/>
        <v>-2767.2359266287167</v>
      </c>
      <c r="M296" s="25">
        <f t="shared" si="50"/>
        <v>-2767.2359266287167</v>
      </c>
    </row>
    <row r="297" spans="1:13" x14ac:dyDescent="0.25">
      <c r="A297" s="3">
        <v>43952</v>
      </c>
      <c r="B297" s="23">
        <v>4.18</v>
      </c>
      <c r="C297" s="23">
        <v>2.9870000000000001</v>
      </c>
      <c r="D297" s="11">
        <f t="shared" si="41"/>
        <v>0</v>
      </c>
      <c r="E297" s="11">
        <f t="shared" si="42"/>
        <v>0</v>
      </c>
      <c r="F297" s="26">
        <f t="shared" si="43"/>
        <v>3.5680000000000001</v>
      </c>
      <c r="G297" s="26">
        <f t="shared" si="44"/>
        <v>6.4429999999999996</v>
      </c>
      <c r="H297" s="25">
        <f t="shared" si="45"/>
        <v>50000</v>
      </c>
      <c r="I297" s="25">
        <f t="shared" si="46"/>
        <v>50000</v>
      </c>
      <c r="J297" s="25">
        <f t="shared" si="47"/>
        <v>100000</v>
      </c>
      <c r="K297" s="25">
        <f t="shared" si="48"/>
        <v>0</v>
      </c>
      <c r="L297" s="25">
        <f t="shared" si="49"/>
        <v>0</v>
      </c>
      <c r="M297" s="25">
        <f t="shared" si="50"/>
        <v>0</v>
      </c>
    </row>
    <row r="298" spans="1:13" x14ac:dyDescent="0.25">
      <c r="A298" s="3">
        <v>43955</v>
      </c>
      <c r="B298" s="23">
        <v>4.2990000000000004</v>
      </c>
      <c r="C298" s="23">
        <v>2.8</v>
      </c>
      <c r="D298" s="11">
        <f t="shared" si="41"/>
        <v>2.8071190977479638E-2</v>
      </c>
      <c r="E298" s="11">
        <f t="shared" si="42"/>
        <v>-6.4650122052814618E-2</v>
      </c>
      <c r="F298" s="26">
        <f t="shared" si="43"/>
        <v>3.6695770334928235</v>
      </c>
      <c r="G298" s="26">
        <f t="shared" si="44"/>
        <v>6.0396384332105777</v>
      </c>
      <c r="H298" s="25">
        <f t="shared" si="45"/>
        <v>51423.444976076564</v>
      </c>
      <c r="I298" s="25">
        <f t="shared" si="46"/>
        <v>46869.768998995642</v>
      </c>
      <c r="J298" s="25">
        <f t="shared" si="47"/>
        <v>98293.213975072198</v>
      </c>
      <c r="K298" s="25">
        <f t="shared" si="48"/>
        <v>1423.4449760765638</v>
      </c>
      <c r="L298" s="25">
        <f t="shared" si="49"/>
        <v>-3130.2310010043584</v>
      </c>
      <c r="M298" s="25">
        <f t="shared" si="50"/>
        <v>-1706.7860249277946</v>
      </c>
    </row>
    <row r="299" spans="1:13" x14ac:dyDescent="0.25">
      <c r="A299" s="3">
        <v>43956</v>
      </c>
      <c r="B299" s="23">
        <v>4.38</v>
      </c>
      <c r="C299" s="23">
        <v>2.8</v>
      </c>
      <c r="D299" s="11">
        <f t="shared" si="41"/>
        <v>1.8666286874210125E-2</v>
      </c>
      <c r="E299" s="11">
        <f t="shared" si="42"/>
        <v>0</v>
      </c>
      <c r="F299" s="26">
        <f t="shared" si="43"/>
        <v>3.6352267969295182</v>
      </c>
      <c r="G299" s="26">
        <f t="shared" si="44"/>
        <v>6.4429999999999996</v>
      </c>
      <c r="H299" s="25">
        <f t="shared" si="45"/>
        <v>50942.079553384508</v>
      </c>
      <c r="I299" s="25">
        <f t="shared" si="46"/>
        <v>50000</v>
      </c>
      <c r="J299" s="25">
        <f t="shared" si="47"/>
        <v>100942.07955338451</v>
      </c>
      <c r="K299" s="25">
        <f t="shared" si="48"/>
        <v>942.07955338450847</v>
      </c>
      <c r="L299" s="25">
        <f t="shared" si="49"/>
        <v>0</v>
      </c>
      <c r="M299" s="25">
        <f t="shared" si="50"/>
        <v>942.07955338450847</v>
      </c>
    </row>
    <row r="300" spans="1:13" x14ac:dyDescent="0.25">
      <c r="A300" s="3">
        <v>43957</v>
      </c>
      <c r="B300" s="23">
        <v>4.2809999999999997</v>
      </c>
      <c r="C300" s="23">
        <v>2.7189999999999999</v>
      </c>
      <c r="D300" s="11">
        <f t="shared" si="41"/>
        <v>-2.2862097225545754E-2</v>
      </c>
      <c r="E300" s="11">
        <f t="shared" si="42"/>
        <v>-2.9355251530824564E-2</v>
      </c>
      <c r="F300" s="26">
        <f t="shared" si="43"/>
        <v>3.4873534246575342</v>
      </c>
      <c r="G300" s="26">
        <f t="shared" si="44"/>
        <v>6.2566132142857143</v>
      </c>
      <c r="H300" s="25">
        <f t="shared" si="45"/>
        <v>48869.863013698632</v>
      </c>
      <c r="I300" s="25">
        <f t="shared" si="46"/>
        <v>48553.571428571435</v>
      </c>
      <c r="J300" s="25">
        <f t="shared" si="47"/>
        <v>97423.434442270067</v>
      </c>
      <c r="K300" s="25">
        <f t="shared" si="48"/>
        <v>-1130.1369863013679</v>
      </c>
      <c r="L300" s="25">
        <f t="shared" si="49"/>
        <v>-1446.4285714285652</v>
      </c>
      <c r="M300" s="25">
        <f t="shared" si="50"/>
        <v>-2576.5655577299331</v>
      </c>
    </row>
    <row r="301" spans="1:13" x14ac:dyDescent="0.25">
      <c r="A301" s="3">
        <v>43958</v>
      </c>
      <c r="B301" s="23">
        <v>4.2839999999999998</v>
      </c>
      <c r="C301" s="23">
        <v>2.6930000000000001</v>
      </c>
      <c r="D301" s="11">
        <f t="shared" si="41"/>
        <v>7.0052542269329391E-4</v>
      </c>
      <c r="E301" s="11">
        <f t="shared" si="42"/>
        <v>-9.6083518208716964E-3</v>
      </c>
      <c r="F301" s="26">
        <f t="shared" si="43"/>
        <v>3.5705003503854242</v>
      </c>
      <c r="G301" s="26">
        <f t="shared" si="44"/>
        <v>6.3813898492092687</v>
      </c>
      <c r="H301" s="25">
        <f t="shared" si="45"/>
        <v>50035.038542396644</v>
      </c>
      <c r="I301" s="25">
        <f t="shared" si="46"/>
        <v>49521.883045237228</v>
      </c>
      <c r="J301" s="25">
        <f t="shared" si="47"/>
        <v>99556.921587633871</v>
      </c>
      <c r="K301" s="25">
        <f t="shared" si="48"/>
        <v>35.038542396643606</v>
      </c>
      <c r="L301" s="25">
        <f t="shared" si="49"/>
        <v>-478.11695476277237</v>
      </c>
      <c r="M301" s="25">
        <f t="shared" si="50"/>
        <v>-443.07841236612876</v>
      </c>
    </row>
    <row r="302" spans="1:13" x14ac:dyDescent="0.25">
      <c r="A302" s="3">
        <v>43959</v>
      </c>
      <c r="B302" s="23">
        <v>4.2149999999999999</v>
      </c>
      <c r="C302" s="23">
        <v>2.7269999999999999</v>
      </c>
      <c r="D302" s="11">
        <f t="shared" si="41"/>
        <v>-1.6237561131683498E-2</v>
      </c>
      <c r="E302" s="11">
        <f t="shared" si="42"/>
        <v>1.2546290033989636E-2</v>
      </c>
      <c r="F302" s="26">
        <f t="shared" si="43"/>
        <v>3.5105322128851544</v>
      </c>
      <c r="G302" s="26">
        <f t="shared" si="44"/>
        <v>6.5243449684366874</v>
      </c>
      <c r="H302" s="25">
        <f t="shared" si="45"/>
        <v>49194.677871148466</v>
      </c>
      <c r="I302" s="25">
        <f t="shared" si="46"/>
        <v>50631.266245822502</v>
      </c>
      <c r="J302" s="25">
        <f t="shared" si="47"/>
        <v>99825.944116970961</v>
      </c>
      <c r="K302" s="25">
        <f t="shared" si="48"/>
        <v>-805.32212885153422</v>
      </c>
      <c r="L302" s="25">
        <f t="shared" si="49"/>
        <v>631.26624582250224</v>
      </c>
      <c r="M302" s="25">
        <f t="shared" si="50"/>
        <v>-174.05588302903197</v>
      </c>
    </row>
    <row r="303" spans="1:13" x14ac:dyDescent="0.25">
      <c r="A303" s="3">
        <v>43962</v>
      </c>
      <c r="B303" s="23">
        <v>4.1950000000000003</v>
      </c>
      <c r="C303" s="23">
        <v>2.6470000000000002</v>
      </c>
      <c r="D303" s="11">
        <f t="shared" si="41"/>
        <v>-4.7562515346491526E-3</v>
      </c>
      <c r="E303" s="11">
        <f t="shared" si="42"/>
        <v>-2.9775180618487138E-2</v>
      </c>
      <c r="F303" s="26">
        <f t="shared" si="43"/>
        <v>3.5510699881376042</v>
      </c>
      <c r="G303" s="26">
        <f t="shared" si="44"/>
        <v>6.2539864319765313</v>
      </c>
      <c r="H303" s="25">
        <f t="shared" si="45"/>
        <v>49762.752075919343</v>
      </c>
      <c r="I303" s="25">
        <f t="shared" si="46"/>
        <v>48533.186651998541</v>
      </c>
      <c r="J303" s="25">
        <f t="shared" si="47"/>
        <v>98295.938727917877</v>
      </c>
      <c r="K303" s="25">
        <f t="shared" si="48"/>
        <v>-237.24792408065696</v>
      </c>
      <c r="L303" s="25">
        <f t="shared" si="49"/>
        <v>-1466.8133480014585</v>
      </c>
      <c r="M303" s="25">
        <f t="shared" si="50"/>
        <v>-1704.0612720821155</v>
      </c>
    </row>
    <row r="304" spans="1:13" x14ac:dyDescent="0.25">
      <c r="A304" s="3">
        <v>43963</v>
      </c>
      <c r="B304" s="23">
        <v>4.319</v>
      </c>
      <c r="C304" s="23">
        <v>2.6619999999999999</v>
      </c>
      <c r="D304" s="11">
        <f t="shared" si="41"/>
        <v>2.9130554059394544E-2</v>
      </c>
      <c r="E304" s="11">
        <f t="shared" si="42"/>
        <v>5.6507967279554889E-3</v>
      </c>
      <c r="F304" s="26">
        <f t="shared" si="43"/>
        <v>3.6734665077473183</v>
      </c>
      <c r="G304" s="26">
        <f t="shared" si="44"/>
        <v>6.4795111446921023</v>
      </c>
      <c r="H304" s="25">
        <f t="shared" si="45"/>
        <v>51477.949940405248</v>
      </c>
      <c r="I304" s="25">
        <f t="shared" si="46"/>
        <v>50283.339629769536</v>
      </c>
      <c r="J304" s="25">
        <f t="shared" si="47"/>
        <v>101761.28957017479</v>
      </c>
      <c r="K304" s="25">
        <f t="shared" si="48"/>
        <v>1477.9499404052476</v>
      </c>
      <c r="L304" s="25">
        <f t="shared" si="49"/>
        <v>283.33962976953626</v>
      </c>
      <c r="M304" s="25">
        <f t="shared" si="50"/>
        <v>1761.2895701747839</v>
      </c>
    </row>
    <row r="305" spans="1:13" x14ac:dyDescent="0.25">
      <c r="A305" s="3">
        <v>43964</v>
      </c>
      <c r="B305" s="23">
        <v>4.181</v>
      </c>
      <c r="C305" s="23">
        <v>2.5409999999999999</v>
      </c>
      <c r="D305" s="11">
        <f t="shared" si="41"/>
        <v>-3.2473441604136052E-2</v>
      </c>
      <c r="E305" s="11">
        <f t="shared" si="42"/>
        <v>-4.6520015634892817E-2</v>
      </c>
      <c r="F305" s="26">
        <f t="shared" si="43"/>
        <v>3.4539958323686042</v>
      </c>
      <c r="G305" s="26">
        <f t="shared" si="44"/>
        <v>6.1501363636363635</v>
      </c>
      <c r="H305" s="25">
        <f t="shared" si="45"/>
        <v>48402.407964806676</v>
      </c>
      <c r="I305" s="25">
        <f t="shared" si="46"/>
        <v>47727.272727272728</v>
      </c>
      <c r="J305" s="25">
        <f t="shared" si="47"/>
        <v>96129.680692079404</v>
      </c>
      <c r="K305" s="25">
        <f t="shared" si="48"/>
        <v>-1597.5920351933237</v>
      </c>
      <c r="L305" s="25">
        <f t="shared" si="49"/>
        <v>-2272.7272727272721</v>
      </c>
      <c r="M305" s="25">
        <f t="shared" si="50"/>
        <v>-3870.3193079205957</v>
      </c>
    </row>
    <row r="306" spans="1:13" x14ac:dyDescent="0.25">
      <c r="A306" s="3">
        <v>43965</v>
      </c>
      <c r="B306" s="23">
        <v>4.2370000000000001</v>
      </c>
      <c r="C306" s="23">
        <v>2.609</v>
      </c>
      <c r="D306" s="11">
        <f t="shared" si="41"/>
        <v>1.3305019269994202E-2</v>
      </c>
      <c r="E306" s="11">
        <f t="shared" si="42"/>
        <v>2.6409301816564271E-2</v>
      </c>
      <c r="F306" s="26">
        <f t="shared" si="43"/>
        <v>3.6157895240373117</v>
      </c>
      <c r="G306" s="26">
        <f t="shared" si="44"/>
        <v>6.6154218811491532</v>
      </c>
      <c r="H306" s="25">
        <f t="shared" si="45"/>
        <v>50669.696244917483</v>
      </c>
      <c r="I306" s="25">
        <f t="shared" si="46"/>
        <v>51338.055883510431</v>
      </c>
      <c r="J306" s="25">
        <f t="shared" si="47"/>
        <v>102007.75212842791</v>
      </c>
      <c r="K306" s="25">
        <f t="shared" si="48"/>
        <v>669.69624491748255</v>
      </c>
      <c r="L306" s="25">
        <f t="shared" si="49"/>
        <v>1338.0558835104312</v>
      </c>
      <c r="M306" s="25">
        <f t="shared" si="50"/>
        <v>2007.7521284279137</v>
      </c>
    </row>
    <row r="307" spans="1:13" x14ac:dyDescent="0.25">
      <c r="A307" s="3">
        <v>43966</v>
      </c>
      <c r="B307" s="23">
        <v>4.1950000000000003</v>
      </c>
      <c r="C307" s="23">
        <v>2.5779999999999998</v>
      </c>
      <c r="D307" s="11">
        <f t="shared" si="41"/>
        <v>-9.9621317252526192E-3</v>
      </c>
      <c r="E307" s="11">
        <f t="shared" si="42"/>
        <v>-1.1953101637595753E-2</v>
      </c>
      <c r="F307" s="26">
        <f t="shared" si="43"/>
        <v>3.5326315789473686</v>
      </c>
      <c r="G307" s="26">
        <f t="shared" si="44"/>
        <v>6.3664446147949398</v>
      </c>
      <c r="H307" s="25">
        <f t="shared" si="45"/>
        <v>49504.366296908192</v>
      </c>
      <c r="I307" s="25">
        <f t="shared" si="46"/>
        <v>49405.90264469145</v>
      </c>
      <c r="J307" s="25">
        <f t="shared" si="47"/>
        <v>98910.268941599643</v>
      </c>
      <c r="K307" s="25">
        <f t="shared" si="48"/>
        <v>-495.63370309180755</v>
      </c>
      <c r="L307" s="25">
        <f t="shared" si="49"/>
        <v>-594.0973553085496</v>
      </c>
      <c r="M307" s="25">
        <f t="shared" si="50"/>
        <v>-1089.7310584003571</v>
      </c>
    </row>
    <row r="308" spans="1:13" x14ac:dyDescent="0.25">
      <c r="A308" s="3">
        <v>43969</v>
      </c>
      <c r="B308" s="23">
        <v>4.306</v>
      </c>
      <c r="C308" s="23">
        <v>2.722</v>
      </c>
      <c r="D308" s="11">
        <f t="shared" si="41"/>
        <v>2.611605902300166E-2</v>
      </c>
      <c r="E308" s="11">
        <f t="shared" si="42"/>
        <v>5.4352999712278777E-2</v>
      </c>
      <c r="F308" s="26">
        <f t="shared" si="43"/>
        <v>3.6624095351609056</v>
      </c>
      <c r="G308" s="26">
        <f t="shared" si="44"/>
        <v>6.8028882854926298</v>
      </c>
      <c r="H308" s="25">
        <f t="shared" si="45"/>
        <v>51323.003575685339</v>
      </c>
      <c r="I308" s="25">
        <f t="shared" si="46"/>
        <v>52792.862684251362</v>
      </c>
      <c r="J308" s="25">
        <f t="shared" si="47"/>
        <v>104115.86625993671</v>
      </c>
      <c r="K308" s="25">
        <f t="shared" si="48"/>
        <v>1323.0035756853395</v>
      </c>
      <c r="L308" s="25">
        <f t="shared" si="49"/>
        <v>2792.8626842513622</v>
      </c>
      <c r="M308" s="25">
        <f t="shared" si="50"/>
        <v>4115.8662599367017</v>
      </c>
    </row>
    <row r="309" spans="1:13" x14ac:dyDescent="0.25">
      <c r="A309" s="3">
        <v>43970</v>
      </c>
      <c r="B309" s="23">
        <v>3.9</v>
      </c>
      <c r="C309" s="23">
        <v>2.5990000000000002</v>
      </c>
      <c r="D309" s="11">
        <f t="shared" si="41"/>
        <v>-9.9032845806570582E-2</v>
      </c>
      <c r="E309" s="11">
        <f t="shared" si="42"/>
        <v>-4.6240148569920994E-2</v>
      </c>
      <c r="F309" s="26">
        <f t="shared" si="43"/>
        <v>3.2315838365071992</v>
      </c>
      <c r="G309" s="26">
        <f t="shared" si="44"/>
        <v>6.151857825128582</v>
      </c>
      <c r="H309" s="25">
        <f t="shared" si="45"/>
        <v>45285.647933116583</v>
      </c>
      <c r="I309" s="25">
        <f t="shared" si="46"/>
        <v>47740.631888317417</v>
      </c>
      <c r="J309" s="25">
        <f t="shared" si="47"/>
        <v>93026.279821434</v>
      </c>
      <c r="K309" s="25">
        <f t="shared" si="48"/>
        <v>-4714.3520668834171</v>
      </c>
      <c r="L309" s="25">
        <f t="shared" si="49"/>
        <v>-2259.3681116825828</v>
      </c>
      <c r="M309" s="25">
        <f t="shared" si="50"/>
        <v>-6973.720178566</v>
      </c>
    </row>
    <row r="310" spans="1:13" x14ac:dyDescent="0.25">
      <c r="A310" s="3">
        <v>43971</v>
      </c>
      <c r="B310" s="23">
        <v>4.0149999999999997</v>
      </c>
      <c r="C310" s="23">
        <v>2.5830000000000002</v>
      </c>
      <c r="D310" s="11">
        <f t="shared" si="41"/>
        <v>2.9060794263124152E-2</v>
      </c>
      <c r="E310" s="11">
        <f t="shared" si="42"/>
        <v>-6.1752415456497725E-3</v>
      </c>
      <c r="F310" s="26">
        <f t="shared" si="43"/>
        <v>3.6732102564102562</v>
      </c>
      <c r="G310" s="26">
        <f t="shared" si="44"/>
        <v>6.4033355136590995</v>
      </c>
      <c r="H310" s="25">
        <f t="shared" si="45"/>
        <v>51474.358974358976</v>
      </c>
      <c r="I310" s="25">
        <f t="shared" si="46"/>
        <v>49692.1893035783</v>
      </c>
      <c r="J310" s="25">
        <f t="shared" si="47"/>
        <v>101166.54827793728</v>
      </c>
      <c r="K310" s="25">
        <f t="shared" si="48"/>
        <v>1474.3589743589764</v>
      </c>
      <c r="L310" s="25">
        <f t="shared" si="49"/>
        <v>-307.81069642170041</v>
      </c>
      <c r="M310" s="25">
        <f t="shared" si="50"/>
        <v>1166.548277937276</v>
      </c>
    </row>
    <row r="311" spans="1:13" x14ac:dyDescent="0.25">
      <c r="A311" s="3">
        <v>43972</v>
      </c>
      <c r="B311" s="23">
        <v>4.1120000000000001</v>
      </c>
      <c r="C311" s="23">
        <v>2.5659999999999998</v>
      </c>
      <c r="D311" s="11">
        <f t="shared" si="41"/>
        <v>2.3872180754139039E-2</v>
      </c>
      <c r="E311" s="11">
        <f t="shared" si="42"/>
        <v>-6.603247920258886E-3</v>
      </c>
      <c r="F311" s="26">
        <f t="shared" si="43"/>
        <v>3.6542007471980078</v>
      </c>
      <c r="G311" s="26">
        <f t="shared" si="44"/>
        <v>6.4005954316686013</v>
      </c>
      <c r="H311" s="25">
        <f t="shared" si="45"/>
        <v>51207.970112079704</v>
      </c>
      <c r="I311" s="25">
        <f t="shared" si="46"/>
        <v>49670.925280681375</v>
      </c>
      <c r="J311" s="25">
        <f t="shared" si="47"/>
        <v>100878.89539276107</v>
      </c>
      <c r="K311" s="25">
        <f t="shared" si="48"/>
        <v>1207.9701120797035</v>
      </c>
      <c r="L311" s="25">
        <f t="shared" si="49"/>
        <v>-329.07471931862528</v>
      </c>
      <c r="M311" s="25">
        <f t="shared" si="50"/>
        <v>878.89539276107826</v>
      </c>
    </row>
    <row r="312" spans="1:13" x14ac:dyDescent="0.25">
      <c r="A312" s="3">
        <v>43973</v>
      </c>
      <c r="B312" s="23">
        <v>4.0999999999999996</v>
      </c>
      <c r="C312" s="23">
        <v>2.589</v>
      </c>
      <c r="D312" s="11">
        <f t="shared" si="41"/>
        <v>-2.922554442601965E-3</v>
      </c>
      <c r="E312" s="11">
        <f t="shared" si="42"/>
        <v>8.9234345759558534E-3</v>
      </c>
      <c r="F312" s="26">
        <f t="shared" si="43"/>
        <v>3.5575875486381321</v>
      </c>
      <c r="G312" s="26">
        <f t="shared" si="44"/>
        <v>6.5007509742790326</v>
      </c>
      <c r="H312" s="25">
        <f t="shared" si="45"/>
        <v>49854.085603112842</v>
      </c>
      <c r="I312" s="25">
        <f t="shared" si="46"/>
        <v>50448.168355416987</v>
      </c>
      <c r="J312" s="25">
        <f t="shared" si="47"/>
        <v>100302.25395852982</v>
      </c>
      <c r="K312" s="25">
        <f t="shared" si="48"/>
        <v>-145.91439688715764</v>
      </c>
      <c r="L312" s="25">
        <f t="shared" si="49"/>
        <v>448.16835541698674</v>
      </c>
      <c r="M312" s="25">
        <f t="shared" si="50"/>
        <v>302.25395852982911</v>
      </c>
    </row>
    <row r="313" spans="1:13" x14ac:dyDescent="0.25">
      <c r="A313" s="3">
        <v>43976</v>
      </c>
      <c r="B313" s="23">
        <v>4.2249999999999996</v>
      </c>
      <c r="C313" s="23">
        <v>2.65</v>
      </c>
      <c r="D313" s="11">
        <f t="shared" si="41"/>
        <v>3.0032287098875076E-2</v>
      </c>
      <c r="E313" s="11">
        <f t="shared" si="42"/>
        <v>2.3287939228730258E-2</v>
      </c>
      <c r="F313" s="26">
        <f t="shared" si="43"/>
        <v>3.6767804878048782</v>
      </c>
      <c r="G313" s="26">
        <f t="shared" si="44"/>
        <v>6.5948049439938199</v>
      </c>
      <c r="H313" s="25">
        <f t="shared" si="45"/>
        <v>51524.390243902446</v>
      </c>
      <c r="I313" s="25">
        <f t="shared" si="46"/>
        <v>51178.061027423719</v>
      </c>
      <c r="J313" s="25">
        <f t="shared" si="47"/>
        <v>102702.45127132616</v>
      </c>
      <c r="K313" s="25">
        <f t="shared" si="48"/>
        <v>1524.3902439024459</v>
      </c>
      <c r="L313" s="25">
        <f t="shared" si="49"/>
        <v>1178.0610274237188</v>
      </c>
      <c r="M313" s="25">
        <f t="shared" si="50"/>
        <v>2702.4512713261647</v>
      </c>
    </row>
    <row r="314" spans="1:13" x14ac:dyDescent="0.25">
      <c r="A314" s="3">
        <v>43977</v>
      </c>
      <c r="B314" s="23">
        <v>4.0609999999999999</v>
      </c>
      <c r="C314" s="23">
        <v>2.8250000000000002</v>
      </c>
      <c r="D314" s="11">
        <f t="shared" si="41"/>
        <v>-3.959001210497639E-2</v>
      </c>
      <c r="E314" s="11">
        <f t="shared" si="42"/>
        <v>6.394872460027351E-2</v>
      </c>
      <c r="F314" s="26">
        <f t="shared" si="43"/>
        <v>3.429502485207101</v>
      </c>
      <c r="G314" s="26">
        <f t="shared" si="44"/>
        <v>6.8684811320754715</v>
      </c>
      <c r="H314" s="25">
        <f t="shared" si="45"/>
        <v>48059.17159763314</v>
      </c>
      <c r="I314" s="25">
        <f t="shared" si="46"/>
        <v>53301.886792452831</v>
      </c>
      <c r="J314" s="25">
        <f t="shared" si="47"/>
        <v>101361.05839008596</v>
      </c>
      <c r="K314" s="25">
        <f t="shared" si="48"/>
        <v>-1940.8284023668602</v>
      </c>
      <c r="L314" s="25">
        <f t="shared" si="49"/>
        <v>3301.8867924528313</v>
      </c>
      <c r="M314" s="25">
        <f t="shared" si="50"/>
        <v>1361.058390085971</v>
      </c>
    </row>
    <row r="315" spans="1:13" x14ac:dyDescent="0.25">
      <c r="A315" s="3">
        <v>43978</v>
      </c>
      <c r="B315" s="23">
        <v>4.157</v>
      </c>
      <c r="C315" s="23">
        <v>2.9210000000000003</v>
      </c>
      <c r="D315" s="11">
        <f t="shared" si="41"/>
        <v>2.3364411566339578E-2</v>
      </c>
      <c r="E315" s="11">
        <f t="shared" si="42"/>
        <v>3.3417658807199692E-2</v>
      </c>
      <c r="F315" s="26">
        <f t="shared" si="43"/>
        <v>3.6523457276532874</v>
      </c>
      <c r="G315" s="26">
        <f t="shared" si="44"/>
        <v>6.6619479646017696</v>
      </c>
      <c r="H315" s="25">
        <f t="shared" si="45"/>
        <v>51181.974883033734</v>
      </c>
      <c r="I315" s="25">
        <f t="shared" si="46"/>
        <v>51699.115044247788</v>
      </c>
      <c r="J315" s="25">
        <f t="shared" si="47"/>
        <v>102881.08992728151</v>
      </c>
      <c r="K315" s="25">
        <f t="shared" si="48"/>
        <v>1181.9748830337339</v>
      </c>
      <c r="L315" s="25">
        <f t="shared" si="49"/>
        <v>1699.1150442477883</v>
      </c>
      <c r="M315" s="25">
        <f t="shared" si="50"/>
        <v>2881.0899272815223</v>
      </c>
    </row>
    <row r="316" spans="1:13" x14ac:dyDescent="0.25">
      <c r="A316" s="3">
        <v>43979</v>
      </c>
      <c r="B316" s="23">
        <v>4.3380000000000001</v>
      </c>
      <c r="C316" s="23">
        <v>2.931</v>
      </c>
      <c r="D316" s="11">
        <f t="shared" si="41"/>
        <v>4.2619752134182336E-2</v>
      </c>
      <c r="E316" s="11">
        <f t="shared" si="42"/>
        <v>3.4176383231513175E-3</v>
      </c>
      <c r="F316" s="26">
        <f t="shared" si="43"/>
        <v>3.7233543420736113</v>
      </c>
      <c r="G316" s="26">
        <f t="shared" si="44"/>
        <v>6.4650575145498106</v>
      </c>
      <c r="H316" s="25">
        <f t="shared" si="45"/>
        <v>52177.050757758007</v>
      </c>
      <c r="I316" s="25">
        <f t="shared" si="46"/>
        <v>50171.174255391983</v>
      </c>
      <c r="J316" s="25">
        <f t="shared" si="47"/>
        <v>102348.22501314999</v>
      </c>
      <c r="K316" s="25">
        <f t="shared" si="48"/>
        <v>2177.0507577580065</v>
      </c>
      <c r="L316" s="25">
        <f t="shared" si="49"/>
        <v>171.17425539198302</v>
      </c>
      <c r="M316" s="25">
        <f t="shared" si="50"/>
        <v>2348.2250131499895</v>
      </c>
    </row>
    <row r="317" spans="1:13" x14ac:dyDescent="0.25">
      <c r="A317" s="3">
        <v>43980</v>
      </c>
      <c r="B317" s="23">
        <v>4.2409999999999997</v>
      </c>
      <c r="C317" s="23">
        <v>2.7930000000000001</v>
      </c>
      <c r="D317" s="11">
        <f t="shared" si="41"/>
        <v>-2.2614321912229122E-2</v>
      </c>
      <c r="E317" s="11">
        <f t="shared" si="42"/>
        <v>-4.8227374765715689E-2</v>
      </c>
      <c r="F317" s="26">
        <f t="shared" si="43"/>
        <v>3.4882176118026735</v>
      </c>
      <c r="G317" s="26">
        <f t="shared" si="44"/>
        <v>6.1396448311156595</v>
      </c>
      <c r="H317" s="25">
        <f t="shared" si="45"/>
        <v>48881.973259566614</v>
      </c>
      <c r="I317" s="25">
        <f t="shared" si="46"/>
        <v>47645.85465711361</v>
      </c>
      <c r="J317" s="25">
        <f t="shared" si="47"/>
        <v>96527.827916680224</v>
      </c>
      <c r="K317" s="25">
        <f t="shared" si="48"/>
        <v>-1118.0267404333863</v>
      </c>
      <c r="L317" s="25">
        <f t="shared" si="49"/>
        <v>-2354.1453428863897</v>
      </c>
      <c r="M317" s="25">
        <f t="shared" si="50"/>
        <v>-3472.172083319776</v>
      </c>
    </row>
    <row r="318" spans="1:13" x14ac:dyDescent="0.25">
      <c r="A318" s="3">
        <v>43983</v>
      </c>
      <c r="B318" s="23">
        <v>4.4000000000000004</v>
      </c>
      <c r="C318" s="23">
        <v>2.8609999999999998</v>
      </c>
      <c r="D318" s="11">
        <f t="shared" si="41"/>
        <v>3.6805450431761942E-2</v>
      </c>
      <c r="E318" s="11">
        <f t="shared" si="42"/>
        <v>2.4054927104933344E-2</v>
      </c>
      <c r="F318" s="26">
        <f t="shared" si="43"/>
        <v>3.7017684508370672</v>
      </c>
      <c r="G318" s="26">
        <f t="shared" si="44"/>
        <v>6.5998650196920856</v>
      </c>
      <c r="H318" s="25">
        <f t="shared" si="45"/>
        <v>51874.557887290743</v>
      </c>
      <c r="I318" s="25">
        <f t="shared" si="46"/>
        <v>51217.329036877898</v>
      </c>
      <c r="J318" s="25">
        <f t="shared" si="47"/>
        <v>103091.88692416865</v>
      </c>
      <c r="K318" s="25">
        <f t="shared" si="48"/>
        <v>1874.5578872907427</v>
      </c>
      <c r="L318" s="25">
        <f t="shared" si="49"/>
        <v>1217.329036877898</v>
      </c>
      <c r="M318" s="25">
        <f t="shared" si="50"/>
        <v>3091.8869241686407</v>
      </c>
    </row>
    <row r="319" spans="1:13" x14ac:dyDescent="0.25">
      <c r="A319" s="3">
        <v>43984</v>
      </c>
      <c r="B319" s="23">
        <v>4.46</v>
      </c>
      <c r="C319" s="23">
        <v>3.0049999999999999</v>
      </c>
      <c r="D319" s="11">
        <f t="shared" si="41"/>
        <v>1.3544225107757034E-2</v>
      </c>
      <c r="E319" s="11">
        <f t="shared" si="42"/>
        <v>4.9106353919197827E-2</v>
      </c>
      <c r="F319" s="26">
        <f t="shared" si="43"/>
        <v>3.6166545454545447</v>
      </c>
      <c r="G319" s="26">
        <f t="shared" si="44"/>
        <v>6.7672894092974492</v>
      </c>
      <c r="H319" s="25">
        <f t="shared" si="45"/>
        <v>50681.818181818169</v>
      </c>
      <c r="I319" s="25">
        <f t="shared" si="46"/>
        <v>52516.602586508227</v>
      </c>
      <c r="J319" s="25">
        <f t="shared" si="47"/>
        <v>103198.4207683264</v>
      </c>
      <c r="K319" s="25">
        <f t="shared" si="48"/>
        <v>681.81818181816925</v>
      </c>
      <c r="L319" s="25">
        <f t="shared" si="49"/>
        <v>2516.6025865082265</v>
      </c>
      <c r="M319" s="25">
        <f t="shared" si="50"/>
        <v>3198.4207683263958</v>
      </c>
    </row>
    <row r="320" spans="1:13" x14ac:dyDescent="0.25">
      <c r="A320" s="3">
        <v>43985</v>
      </c>
      <c r="B320" s="23">
        <v>4.6580000000000004</v>
      </c>
      <c r="C320" s="23">
        <v>3.16</v>
      </c>
      <c r="D320" s="11">
        <f t="shared" si="41"/>
        <v>4.343740543017674E-2</v>
      </c>
      <c r="E320" s="11">
        <f t="shared" si="42"/>
        <v>5.0294459611650008E-2</v>
      </c>
      <c r="F320" s="26">
        <f t="shared" si="43"/>
        <v>3.7264000000000008</v>
      </c>
      <c r="G320" s="26">
        <f t="shared" si="44"/>
        <v>6.7753344425956747</v>
      </c>
      <c r="H320" s="25">
        <f t="shared" si="45"/>
        <v>52219.730941704045</v>
      </c>
      <c r="I320" s="25">
        <f t="shared" si="46"/>
        <v>52579.034941763741</v>
      </c>
      <c r="J320" s="25">
        <f t="shared" si="47"/>
        <v>104798.76588346779</v>
      </c>
      <c r="K320" s="25">
        <f t="shared" si="48"/>
        <v>2219.7309417040451</v>
      </c>
      <c r="L320" s="25">
        <f t="shared" si="49"/>
        <v>2579.0349417637408</v>
      </c>
      <c r="M320" s="25">
        <f t="shared" si="50"/>
        <v>4798.7658834677859</v>
      </c>
    </row>
    <row r="321" spans="1:13" x14ac:dyDescent="0.25">
      <c r="A321" s="3">
        <v>43986</v>
      </c>
      <c r="B321" s="23">
        <v>4.6429999999999998</v>
      </c>
      <c r="C321" s="23">
        <v>3.2120000000000002</v>
      </c>
      <c r="D321" s="11">
        <f t="shared" si="41"/>
        <v>-3.225462424364675E-3</v>
      </c>
      <c r="E321" s="11">
        <f t="shared" si="42"/>
        <v>1.6321768485694582E-2</v>
      </c>
      <c r="F321" s="26">
        <f t="shared" si="43"/>
        <v>3.5565100901674538</v>
      </c>
      <c r="G321" s="26">
        <f t="shared" si="44"/>
        <v>6.5490240506329114</v>
      </c>
      <c r="H321" s="25">
        <f t="shared" si="45"/>
        <v>49838.986689566336</v>
      </c>
      <c r="I321" s="25">
        <f t="shared" si="46"/>
        <v>50822.784810126584</v>
      </c>
      <c r="J321" s="25">
        <f t="shared" si="47"/>
        <v>100661.77149969293</v>
      </c>
      <c r="K321" s="25">
        <f t="shared" si="48"/>
        <v>-161.01331043366372</v>
      </c>
      <c r="L321" s="25">
        <f t="shared" si="49"/>
        <v>822.78481012658449</v>
      </c>
      <c r="M321" s="25">
        <f t="shared" si="50"/>
        <v>661.77149969292077</v>
      </c>
    </row>
    <row r="322" spans="1:13" x14ac:dyDescent="0.25">
      <c r="A322" s="3">
        <v>43987</v>
      </c>
      <c r="B322" s="23">
        <v>4.8659999999999997</v>
      </c>
      <c r="C322" s="23">
        <v>3.5270000000000001</v>
      </c>
      <c r="D322" s="11">
        <f t="shared" si="41"/>
        <v>4.6911535323546159E-2</v>
      </c>
      <c r="E322" s="11">
        <f t="shared" si="42"/>
        <v>9.3553855169399749E-2</v>
      </c>
      <c r="F322" s="26">
        <f t="shared" si="43"/>
        <v>3.7393685117381001</v>
      </c>
      <c r="G322" s="26">
        <f t="shared" si="44"/>
        <v>7.0748633250311332</v>
      </c>
      <c r="H322" s="25">
        <f t="shared" si="45"/>
        <v>52401.46457032091</v>
      </c>
      <c r="I322" s="25">
        <f t="shared" si="46"/>
        <v>54903.486924034871</v>
      </c>
      <c r="J322" s="25">
        <f t="shared" si="47"/>
        <v>107304.95149435577</v>
      </c>
      <c r="K322" s="25">
        <f t="shared" si="48"/>
        <v>2401.4645703209098</v>
      </c>
      <c r="L322" s="25">
        <f t="shared" si="49"/>
        <v>4903.4869240348708</v>
      </c>
      <c r="M322" s="25">
        <f t="shared" si="50"/>
        <v>7304.9514943557806</v>
      </c>
    </row>
    <row r="323" spans="1:13" x14ac:dyDescent="0.25">
      <c r="A323" s="3">
        <v>43990</v>
      </c>
      <c r="B323" s="23">
        <v>4.9539999999999997</v>
      </c>
      <c r="C323" s="23">
        <v>3.55</v>
      </c>
      <c r="D323" s="11">
        <f t="shared" si="41"/>
        <v>1.792308670583689E-2</v>
      </c>
      <c r="E323" s="11">
        <f t="shared" si="42"/>
        <v>6.4999522334093802E-3</v>
      </c>
      <c r="F323" s="26">
        <f t="shared" si="43"/>
        <v>3.6325260994656801</v>
      </c>
      <c r="G323" s="26">
        <f t="shared" si="44"/>
        <v>6.4850155939892247</v>
      </c>
      <c r="H323" s="25">
        <f t="shared" si="45"/>
        <v>50904.233456637892</v>
      </c>
      <c r="I323" s="25">
        <f t="shared" si="46"/>
        <v>50326.056138361208</v>
      </c>
      <c r="J323" s="25">
        <f t="shared" si="47"/>
        <v>101230.28959499911</v>
      </c>
      <c r="K323" s="25">
        <f t="shared" si="48"/>
        <v>904.23345663789223</v>
      </c>
      <c r="L323" s="25">
        <f t="shared" si="49"/>
        <v>326.05613836120756</v>
      </c>
      <c r="M323" s="25">
        <f t="shared" si="50"/>
        <v>1230.2895949990998</v>
      </c>
    </row>
    <row r="324" spans="1:13" x14ac:dyDescent="0.25">
      <c r="A324" s="3">
        <v>43991</v>
      </c>
      <c r="B324" s="23">
        <v>4.8600000000000003</v>
      </c>
      <c r="C324" s="23">
        <v>3.4079999999999999</v>
      </c>
      <c r="D324" s="11">
        <f t="shared" si="41"/>
        <v>-1.915689315476533E-2</v>
      </c>
      <c r="E324" s="11">
        <f t="shared" si="42"/>
        <v>-4.0821994520255048E-2</v>
      </c>
      <c r="F324" s="26">
        <f t="shared" si="43"/>
        <v>3.5002987484860721</v>
      </c>
      <c r="G324" s="26">
        <f t="shared" si="44"/>
        <v>6.1852800000000006</v>
      </c>
      <c r="H324" s="25">
        <f t="shared" si="45"/>
        <v>49051.271699636665</v>
      </c>
      <c r="I324" s="25">
        <f t="shared" si="46"/>
        <v>48000.000000000007</v>
      </c>
      <c r="J324" s="25">
        <f t="shared" si="47"/>
        <v>97051.27169963668</v>
      </c>
      <c r="K324" s="25">
        <f t="shared" si="48"/>
        <v>-948.72830036333471</v>
      </c>
      <c r="L324" s="25">
        <f t="shared" si="49"/>
        <v>-1999.9999999999927</v>
      </c>
      <c r="M324" s="25">
        <f t="shared" si="50"/>
        <v>-2948.7283003633274</v>
      </c>
    </row>
    <row r="325" spans="1:13" x14ac:dyDescent="0.25">
      <c r="A325" s="3">
        <v>43992</v>
      </c>
      <c r="B325" s="23">
        <v>4.8</v>
      </c>
      <c r="C325" s="23">
        <v>3.3130000000000002</v>
      </c>
      <c r="D325" s="11">
        <f t="shared" si="41"/>
        <v>-1.2422519998557209E-2</v>
      </c>
      <c r="E325" s="11">
        <f t="shared" si="42"/>
        <v>-2.8271485649310403E-2</v>
      </c>
      <c r="F325" s="26">
        <f t="shared" si="43"/>
        <v>3.5239506172839503</v>
      </c>
      <c r="G325" s="26">
        <f t="shared" si="44"/>
        <v>6.2633975938967135</v>
      </c>
      <c r="H325" s="25">
        <f t="shared" si="45"/>
        <v>49382.71604938271</v>
      </c>
      <c r="I325" s="25">
        <f t="shared" si="46"/>
        <v>48606.220657277001</v>
      </c>
      <c r="J325" s="25">
        <f t="shared" si="47"/>
        <v>97988.936706659704</v>
      </c>
      <c r="K325" s="25">
        <f t="shared" si="48"/>
        <v>-617.28395061728952</v>
      </c>
      <c r="L325" s="25">
        <f t="shared" si="49"/>
        <v>-1393.779342722999</v>
      </c>
      <c r="M325" s="25">
        <f t="shared" si="50"/>
        <v>-2011.0632933402885</v>
      </c>
    </row>
    <row r="326" spans="1:13" x14ac:dyDescent="0.25">
      <c r="A326" s="3">
        <v>43993</v>
      </c>
      <c r="B326" s="23">
        <v>4.492</v>
      </c>
      <c r="C326" s="23">
        <v>3.0950000000000002</v>
      </c>
      <c r="D326" s="11">
        <f t="shared" si="41"/>
        <v>-6.6317881037648421E-2</v>
      </c>
      <c r="E326" s="11">
        <f t="shared" si="42"/>
        <v>-6.8066217181199415E-2</v>
      </c>
      <c r="F326" s="26">
        <f t="shared" si="43"/>
        <v>3.3390533333333337</v>
      </c>
      <c r="G326" s="26">
        <f t="shared" si="44"/>
        <v>6.0190416540899481</v>
      </c>
      <c r="H326" s="25">
        <f t="shared" si="45"/>
        <v>46791.666666666672</v>
      </c>
      <c r="I326" s="25">
        <f t="shared" si="46"/>
        <v>46709.930576516752</v>
      </c>
      <c r="J326" s="25">
        <f t="shared" si="47"/>
        <v>93501.597243183423</v>
      </c>
      <c r="K326" s="25">
        <f t="shared" si="48"/>
        <v>-3208.3333333333285</v>
      </c>
      <c r="L326" s="25">
        <f t="shared" si="49"/>
        <v>-3290.0694234832481</v>
      </c>
      <c r="M326" s="25">
        <f t="shared" si="50"/>
        <v>-6498.4027568165766</v>
      </c>
    </row>
    <row r="327" spans="1:13" x14ac:dyDescent="0.25">
      <c r="A327" s="3">
        <v>43994</v>
      </c>
      <c r="B327" s="23">
        <v>4.5419999999999998</v>
      </c>
      <c r="C327" s="23">
        <v>3.129</v>
      </c>
      <c r="D327" s="11">
        <f t="shared" si="41"/>
        <v>1.106940680717001E-2</v>
      </c>
      <c r="E327" s="11">
        <f t="shared" si="42"/>
        <v>1.0925558550185694E-2</v>
      </c>
      <c r="F327" s="26">
        <f t="shared" si="43"/>
        <v>3.6077150489759573</v>
      </c>
      <c r="G327" s="26">
        <f t="shared" si="44"/>
        <v>6.5137793214862683</v>
      </c>
      <c r="H327" s="25">
        <f t="shared" si="45"/>
        <v>50556.544968833485</v>
      </c>
      <c r="I327" s="25">
        <f t="shared" si="46"/>
        <v>50549.273021001623</v>
      </c>
      <c r="J327" s="25">
        <f t="shared" si="47"/>
        <v>101105.81798983511</v>
      </c>
      <c r="K327" s="25">
        <f t="shared" si="48"/>
        <v>556.54496883348475</v>
      </c>
      <c r="L327" s="25">
        <f t="shared" si="49"/>
        <v>549.27302100162342</v>
      </c>
      <c r="M327" s="25">
        <f t="shared" si="50"/>
        <v>1105.8179898351082</v>
      </c>
    </row>
    <row r="328" spans="1:13" x14ac:dyDescent="0.25">
      <c r="A328" s="3">
        <v>43997</v>
      </c>
      <c r="B328" s="23">
        <v>4.4669999999999996</v>
      </c>
      <c r="C328" s="23">
        <v>3.0550000000000002</v>
      </c>
      <c r="D328" s="11">
        <f t="shared" ref="D328:D391" si="51">LN(B328/B327)</f>
        <v>-1.6650401313385181E-2</v>
      </c>
      <c r="E328" s="11">
        <f t="shared" ref="E328:E391" si="52">LN(C328/C327)</f>
        <v>-2.393387206318635E-2</v>
      </c>
      <c r="F328" s="26">
        <f t="shared" ref="F328:F391" si="53">$B$4*EXP(D328)</f>
        <v>3.5090832232496694</v>
      </c>
      <c r="G328" s="26">
        <f t="shared" ref="G328:G391" si="54">$C$4*EXP(E328)</f>
        <v>6.2906248002556726</v>
      </c>
      <c r="H328" s="25">
        <f t="shared" ref="H328:H391" si="55">$B$3*F328</f>
        <v>49174.372523117563</v>
      </c>
      <c r="I328" s="25">
        <f t="shared" ref="I328:I391" si="56">$C$3*G328</f>
        <v>48817.513582614258</v>
      </c>
      <c r="J328" s="25">
        <f t="shared" ref="J328:J391" si="57">H328+I328</f>
        <v>97991.886105731828</v>
      </c>
      <c r="K328" s="25">
        <f t="shared" ref="K328:K391" si="58">H328-$B$2</f>
        <v>-825.62747688243689</v>
      </c>
      <c r="L328" s="25">
        <f t="shared" ref="L328:L391" si="59">I328-$C$2</f>
        <v>-1182.4864173857422</v>
      </c>
      <c r="M328" s="25">
        <f t="shared" ref="M328:M391" si="60">K328+L328</f>
        <v>-2008.1138942681791</v>
      </c>
    </row>
    <row r="329" spans="1:13" x14ac:dyDescent="0.25">
      <c r="A329" s="3">
        <v>43998</v>
      </c>
      <c r="B329" s="23">
        <v>4.7370000000000001</v>
      </c>
      <c r="C329" s="23">
        <v>3.153</v>
      </c>
      <c r="D329" s="11">
        <f t="shared" si="51"/>
        <v>5.8686981571633164E-2</v>
      </c>
      <c r="E329" s="11">
        <f t="shared" si="52"/>
        <v>3.157478793936503E-2</v>
      </c>
      <c r="F329" s="26">
        <f t="shared" si="53"/>
        <v>3.7836615177971797</v>
      </c>
      <c r="G329" s="26">
        <f t="shared" si="54"/>
        <v>6.649682160392798</v>
      </c>
      <c r="H329" s="25">
        <f t="shared" si="55"/>
        <v>53022.162525184693</v>
      </c>
      <c r="I329" s="25">
        <f t="shared" si="56"/>
        <v>51603.92798690671</v>
      </c>
      <c r="J329" s="25">
        <f t="shared" si="57"/>
        <v>104626.09051209141</v>
      </c>
      <c r="K329" s="25">
        <f t="shared" si="58"/>
        <v>3022.1625251846926</v>
      </c>
      <c r="L329" s="25">
        <f t="shared" si="59"/>
        <v>1603.9279869067104</v>
      </c>
      <c r="M329" s="25">
        <f t="shared" si="60"/>
        <v>4626.0905120914031</v>
      </c>
    </row>
    <row r="330" spans="1:13" x14ac:dyDescent="0.25">
      <c r="A330" s="3">
        <v>43999</v>
      </c>
      <c r="B330" s="23">
        <v>4.5389999999999997</v>
      </c>
      <c r="C330" s="23">
        <v>3.1589999999999998</v>
      </c>
      <c r="D330" s="11">
        <f t="shared" si="51"/>
        <v>-4.2697300467286252E-2</v>
      </c>
      <c r="E330" s="11">
        <f t="shared" si="52"/>
        <v>1.9011412570243728E-3</v>
      </c>
      <c r="F330" s="26">
        <f t="shared" si="53"/>
        <v>3.418862571247625</v>
      </c>
      <c r="G330" s="26">
        <f t="shared" si="54"/>
        <v>6.4552607040913408</v>
      </c>
      <c r="H330" s="25">
        <f t="shared" si="55"/>
        <v>47910.069664344519</v>
      </c>
      <c r="I330" s="25">
        <f t="shared" si="56"/>
        <v>50095.147478591818</v>
      </c>
      <c r="J330" s="25">
        <f t="shared" si="57"/>
        <v>98005.217142936337</v>
      </c>
      <c r="K330" s="25">
        <f t="shared" si="58"/>
        <v>-2089.930335655481</v>
      </c>
      <c r="L330" s="25">
        <f t="shared" si="59"/>
        <v>95.147478591818071</v>
      </c>
      <c r="M330" s="25">
        <f t="shared" si="60"/>
        <v>-1994.782857063663</v>
      </c>
    </row>
    <row r="331" spans="1:13" x14ac:dyDescent="0.25">
      <c r="A331" s="3">
        <v>44000</v>
      </c>
      <c r="B331" s="23">
        <v>4.367</v>
      </c>
      <c r="C331" s="23">
        <v>3.101</v>
      </c>
      <c r="D331" s="11">
        <f t="shared" si="51"/>
        <v>-3.863044897090457E-2</v>
      </c>
      <c r="E331" s="11">
        <f t="shared" si="52"/>
        <v>-1.8530881701636217E-2</v>
      </c>
      <c r="F331" s="26">
        <f t="shared" si="53"/>
        <v>3.4327948887420141</v>
      </c>
      <c r="G331" s="26">
        <f t="shared" si="54"/>
        <v>6.3247049699271916</v>
      </c>
      <c r="H331" s="25">
        <f t="shared" si="55"/>
        <v>48105.309539546164</v>
      </c>
      <c r="I331" s="25">
        <f t="shared" si="56"/>
        <v>49081.987970876857</v>
      </c>
      <c r="J331" s="25">
        <f t="shared" si="57"/>
        <v>97187.297510423028</v>
      </c>
      <c r="K331" s="25">
        <f t="shared" si="58"/>
        <v>-1894.6904604538358</v>
      </c>
      <c r="L331" s="25">
        <f t="shared" si="59"/>
        <v>-918.01202912314329</v>
      </c>
      <c r="M331" s="25">
        <f t="shared" si="60"/>
        <v>-2812.7024895769791</v>
      </c>
    </row>
    <row r="332" spans="1:13" x14ac:dyDescent="0.25">
      <c r="A332" s="3">
        <v>44001</v>
      </c>
      <c r="B332" s="23">
        <v>4.42</v>
      </c>
      <c r="C332" s="23">
        <v>3.1059999999999999</v>
      </c>
      <c r="D332" s="11">
        <f t="shared" si="51"/>
        <v>1.2063421586182869E-2</v>
      </c>
      <c r="E332" s="11">
        <f t="shared" si="52"/>
        <v>1.6110846081833483E-3</v>
      </c>
      <c r="F332" s="26">
        <f t="shared" si="53"/>
        <v>3.6113029539729791</v>
      </c>
      <c r="G332" s="26">
        <f t="shared" si="54"/>
        <v>6.4533885843276355</v>
      </c>
      <c r="H332" s="25">
        <f t="shared" si="55"/>
        <v>50606.823906572019</v>
      </c>
      <c r="I332" s="25">
        <f t="shared" si="56"/>
        <v>50080.61915511125</v>
      </c>
      <c r="J332" s="25">
        <f t="shared" si="57"/>
        <v>100687.44306168327</v>
      </c>
      <c r="K332" s="25">
        <f t="shared" si="58"/>
        <v>606.82390657201904</v>
      </c>
      <c r="L332" s="25">
        <f t="shared" si="59"/>
        <v>80.619155111249711</v>
      </c>
      <c r="M332" s="25">
        <f t="shared" si="60"/>
        <v>687.44306168326875</v>
      </c>
    </row>
    <row r="333" spans="1:13" x14ac:dyDescent="0.25">
      <c r="A333" s="3">
        <v>44004</v>
      </c>
      <c r="B333" s="23">
        <v>4.2709999999999999</v>
      </c>
      <c r="C333" s="23">
        <v>3.0630000000000002</v>
      </c>
      <c r="D333" s="11">
        <f t="shared" si="51"/>
        <v>-3.4291704230277303E-2</v>
      </c>
      <c r="E333" s="11">
        <f t="shared" si="52"/>
        <v>-1.3940896875857037E-2</v>
      </c>
      <c r="F333" s="26">
        <f t="shared" si="53"/>
        <v>3.4477212669683257</v>
      </c>
      <c r="G333" s="26">
        <f t="shared" si="54"/>
        <v>6.35380199613651</v>
      </c>
      <c r="H333" s="25">
        <f t="shared" si="55"/>
        <v>48314.479638009048</v>
      </c>
      <c r="I333" s="25">
        <f t="shared" si="56"/>
        <v>49307.791371538959</v>
      </c>
      <c r="J333" s="25">
        <f t="shared" si="57"/>
        <v>97622.271009548014</v>
      </c>
      <c r="K333" s="25">
        <f t="shared" si="58"/>
        <v>-1685.5203619909516</v>
      </c>
      <c r="L333" s="25">
        <f t="shared" si="59"/>
        <v>-692.20862846104137</v>
      </c>
      <c r="M333" s="25">
        <f t="shared" si="60"/>
        <v>-2377.728990451993</v>
      </c>
    </row>
    <row r="334" spans="1:13" x14ac:dyDescent="0.25">
      <c r="A334" s="21">
        <v>44005</v>
      </c>
      <c r="B334" s="22">
        <v>4.2960000000000003</v>
      </c>
      <c r="C334" s="22">
        <v>3.1850000000000001</v>
      </c>
      <c r="D334" s="11">
        <f t="shared" si="51"/>
        <v>5.8363653472342097E-3</v>
      </c>
      <c r="E334" s="11">
        <f t="shared" si="52"/>
        <v>3.9057461173488392E-2</v>
      </c>
      <c r="F334" s="26">
        <f t="shared" si="53"/>
        <v>3.5888850386326392</v>
      </c>
      <c r="G334" s="26">
        <f t="shared" si="54"/>
        <v>6.6996261834802473</v>
      </c>
      <c r="H334" s="25">
        <f t="shared" si="55"/>
        <v>50292.671505502229</v>
      </c>
      <c r="I334" s="25">
        <f t="shared" si="56"/>
        <v>51991.511589944494</v>
      </c>
      <c r="J334" s="25">
        <f t="shared" si="57"/>
        <v>102284.18309544673</v>
      </c>
      <c r="K334" s="25">
        <f t="shared" si="58"/>
        <v>292.67150550222868</v>
      </c>
      <c r="L334" s="25">
        <f t="shared" si="59"/>
        <v>1991.5115899444936</v>
      </c>
      <c r="M334" s="25">
        <f t="shared" si="60"/>
        <v>2284.1830954467223</v>
      </c>
    </row>
    <row r="335" spans="1:13" x14ac:dyDescent="0.25">
      <c r="A335" s="21">
        <v>44006</v>
      </c>
      <c r="B335" s="22">
        <v>4.2</v>
      </c>
      <c r="C335" s="22">
        <v>3.032</v>
      </c>
      <c r="D335" s="11">
        <f t="shared" si="51"/>
        <v>-2.2599831917240919E-2</v>
      </c>
      <c r="E335" s="11">
        <f t="shared" si="52"/>
        <v>-4.9229821244001451E-2</v>
      </c>
      <c r="F335" s="26">
        <f t="shared" si="53"/>
        <v>3.488268156424581</v>
      </c>
      <c r="G335" s="26">
        <f t="shared" si="54"/>
        <v>6.1334932496075352</v>
      </c>
      <c r="H335" s="25">
        <f t="shared" si="55"/>
        <v>48882.68156424581</v>
      </c>
      <c r="I335" s="25">
        <f t="shared" si="56"/>
        <v>47598.116169544744</v>
      </c>
      <c r="J335" s="25">
        <f t="shared" si="57"/>
        <v>96480.797733790561</v>
      </c>
      <c r="K335" s="25">
        <f t="shared" si="58"/>
        <v>-1117.3184357541904</v>
      </c>
      <c r="L335" s="25">
        <f t="shared" si="59"/>
        <v>-2401.8838304552555</v>
      </c>
      <c r="M335" s="25">
        <f t="shared" si="60"/>
        <v>-3519.202266209446</v>
      </c>
    </row>
    <row r="336" spans="1:13" x14ac:dyDescent="0.25">
      <c r="A336" s="21">
        <v>44007</v>
      </c>
      <c r="B336" s="22">
        <v>4.298</v>
      </c>
      <c r="C336" s="22">
        <v>3.0710000000000002</v>
      </c>
      <c r="D336" s="11">
        <f t="shared" si="51"/>
        <v>2.3065272930995969E-2</v>
      </c>
      <c r="E336" s="11">
        <f t="shared" si="52"/>
        <v>1.278077367856012E-2</v>
      </c>
      <c r="F336" s="26">
        <f t="shared" si="53"/>
        <v>3.651253333333333</v>
      </c>
      <c r="G336" s="26">
        <f t="shared" si="54"/>
        <v>6.5258750000000001</v>
      </c>
      <c r="H336" s="25">
        <f t="shared" si="55"/>
        <v>51166.666666666664</v>
      </c>
      <c r="I336" s="25">
        <f t="shared" si="56"/>
        <v>50643.139841688659</v>
      </c>
      <c r="J336" s="25">
        <f t="shared" si="57"/>
        <v>101809.80650835532</v>
      </c>
      <c r="K336" s="25">
        <f t="shared" si="58"/>
        <v>1166.6666666666642</v>
      </c>
      <c r="L336" s="25">
        <f t="shared" si="59"/>
        <v>643.13984168865863</v>
      </c>
      <c r="M336" s="25">
        <f t="shared" si="60"/>
        <v>1809.8065083553229</v>
      </c>
    </row>
    <row r="337" spans="1:13" x14ac:dyDescent="0.25">
      <c r="A337" s="21">
        <v>44008</v>
      </c>
      <c r="B337" s="22">
        <v>4.2119999999999997</v>
      </c>
      <c r="C337" s="22">
        <v>2.9980000000000002</v>
      </c>
      <c r="D337" s="11">
        <f t="shared" si="51"/>
        <v>-2.0212203948589674E-2</v>
      </c>
      <c r="E337" s="11">
        <f t="shared" si="52"/>
        <v>-2.4057841778279309E-2</v>
      </c>
      <c r="F337" s="26">
        <f t="shared" si="53"/>
        <v>3.496606793857608</v>
      </c>
      <c r="G337" s="26">
        <f t="shared" si="54"/>
        <v>6.2898450016281338</v>
      </c>
      <c r="H337" s="25">
        <f t="shared" si="55"/>
        <v>48999.534667287109</v>
      </c>
      <c r="I337" s="25">
        <f t="shared" si="56"/>
        <v>48811.462064474115</v>
      </c>
      <c r="J337" s="25">
        <f t="shared" si="57"/>
        <v>97810.996731761232</v>
      </c>
      <c r="K337" s="25">
        <f t="shared" si="58"/>
        <v>-1000.4653327128908</v>
      </c>
      <c r="L337" s="25">
        <f t="shared" si="59"/>
        <v>-1188.5379355258847</v>
      </c>
      <c r="M337" s="25">
        <f t="shared" si="60"/>
        <v>-2189.0032682387755</v>
      </c>
    </row>
    <row r="338" spans="1:13" x14ac:dyDescent="0.25">
      <c r="A338" s="21">
        <v>44011</v>
      </c>
      <c r="B338" s="22">
        <v>4.3179999999999996</v>
      </c>
      <c r="C338" s="22">
        <v>3.0819999999999999</v>
      </c>
      <c r="D338" s="11">
        <f t="shared" si="51"/>
        <v>2.4854737820886551E-2</v>
      </c>
      <c r="E338" s="11">
        <f t="shared" si="52"/>
        <v>2.7633337217517911E-2</v>
      </c>
      <c r="F338" s="26">
        <f t="shared" si="53"/>
        <v>3.6577929724596392</v>
      </c>
      <c r="G338" s="26">
        <f t="shared" si="54"/>
        <v>6.6235243495663765</v>
      </c>
      <c r="H338" s="25">
        <f t="shared" si="55"/>
        <v>51258.30959164293</v>
      </c>
      <c r="I338" s="25">
        <f t="shared" si="56"/>
        <v>51400.933955970642</v>
      </c>
      <c r="J338" s="25">
        <f t="shared" si="57"/>
        <v>102659.24354761357</v>
      </c>
      <c r="K338" s="25">
        <f t="shared" si="58"/>
        <v>1258.3095916429302</v>
      </c>
      <c r="L338" s="25">
        <f t="shared" si="59"/>
        <v>1400.9339559706423</v>
      </c>
      <c r="M338" s="25">
        <f t="shared" si="60"/>
        <v>2659.2435476135724</v>
      </c>
    </row>
    <row r="339" spans="1:13" x14ac:dyDescent="0.25">
      <c r="A339" s="21">
        <v>44012</v>
      </c>
      <c r="B339" s="22">
        <v>4.2469999999999999</v>
      </c>
      <c r="C339" s="22">
        <v>3.0640000000000001</v>
      </c>
      <c r="D339" s="11">
        <f t="shared" si="51"/>
        <v>-1.6579480761481451E-2</v>
      </c>
      <c r="E339" s="11">
        <f t="shared" si="52"/>
        <v>-5.8574850195790762E-3</v>
      </c>
      <c r="F339" s="26">
        <f t="shared" si="53"/>
        <v>3.5093320981936085</v>
      </c>
      <c r="G339" s="26">
        <f t="shared" si="54"/>
        <v>6.4053705386112911</v>
      </c>
      <c r="H339" s="25">
        <f t="shared" si="55"/>
        <v>49177.860120426129</v>
      </c>
      <c r="I339" s="25">
        <f t="shared" si="56"/>
        <v>49707.981829980534</v>
      </c>
      <c r="J339" s="25">
        <f t="shared" si="57"/>
        <v>98885.84195040667</v>
      </c>
      <c r="K339" s="25">
        <f t="shared" si="58"/>
        <v>-822.13987957387144</v>
      </c>
      <c r="L339" s="25">
        <f t="shared" si="59"/>
        <v>-292.0181700194662</v>
      </c>
      <c r="M339" s="25">
        <f t="shared" si="60"/>
        <v>-1114.1580495933376</v>
      </c>
    </row>
    <row r="340" spans="1:13" x14ac:dyDescent="0.25">
      <c r="A340" s="21">
        <v>44013</v>
      </c>
      <c r="B340" s="22">
        <v>4.2270000000000003</v>
      </c>
      <c r="C340" s="22">
        <v>3.008</v>
      </c>
      <c r="D340" s="11">
        <f t="shared" si="51"/>
        <v>-4.7203297464811604E-3</v>
      </c>
      <c r="E340" s="11">
        <f t="shared" si="52"/>
        <v>-1.8445845790751456E-2</v>
      </c>
      <c r="F340" s="26">
        <f t="shared" si="53"/>
        <v>3.551197551212621</v>
      </c>
      <c r="G340" s="26">
        <f t="shared" si="54"/>
        <v>6.3252428198433419</v>
      </c>
      <c r="H340" s="25">
        <f t="shared" si="55"/>
        <v>49764.539675064756</v>
      </c>
      <c r="I340" s="25">
        <f t="shared" si="56"/>
        <v>49086.161879895568</v>
      </c>
      <c r="J340" s="25">
        <f t="shared" si="57"/>
        <v>98850.701554960324</v>
      </c>
      <c r="K340" s="25">
        <f t="shared" si="58"/>
        <v>-235.46032493524399</v>
      </c>
      <c r="L340" s="25">
        <f t="shared" si="59"/>
        <v>-913.83812010443216</v>
      </c>
      <c r="M340" s="25">
        <f t="shared" si="60"/>
        <v>-1149.2984450396762</v>
      </c>
    </row>
    <row r="341" spans="1:13" x14ac:dyDescent="0.25">
      <c r="A341" s="21">
        <v>44014</v>
      </c>
      <c r="B341" s="22">
        <v>4.2699999999999996</v>
      </c>
      <c r="C341" s="22">
        <v>3.2269999999999999</v>
      </c>
      <c r="D341" s="11">
        <f t="shared" si="51"/>
        <v>1.0121305655880262E-2</v>
      </c>
      <c r="E341" s="11">
        <f t="shared" si="52"/>
        <v>7.0277506982231244E-2</v>
      </c>
      <c r="F341" s="26">
        <f t="shared" si="53"/>
        <v>3.604296191152117</v>
      </c>
      <c r="G341" s="26">
        <f t="shared" si="54"/>
        <v>6.9120880984042543</v>
      </c>
      <c r="H341" s="25">
        <f t="shared" si="55"/>
        <v>50508.634965696707</v>
      </c>
      <c r="I341" s="25">
        <f t="shared" si="56"/>
        <v>53640.292553191488</v>
      </c>
      <c r="J341" s="25">
        <f t="shared" si="57"/>
        <v>104148.9275188882</v>
      </c>
      <c r="K341" s="25">
        <f t="shared" si="58"/>
        <v>508.63496569670679</v>
      </c>
      <c r="L341" s="25">
        <f t="shared" si="59"/>
        <v>3640.292553191488</v>
      </c>
      <c r="M341" s="25">
        <f t="shared" si="60"/>
        <v>4148.9275188881948</v>
      </c>
    </row>
    <row r="342" spans="1:13" x14ac:dyDescent="0.25">
      <c r="A342" s="3">
        <v>44015</v>
      </c>
      <c r="B342" s="4">
        <v>4.1509999999999998</v>
      </c>
      <c r="C342" s="4">
        <v>3.1469999999999998</v>
      </c>
      <c r="D342" s="11">
        <f t="shared" si="51"/>
        <v>-2.8264558169631467E-2</v>
      </c>
      <c r="E342" s="11">
        <f t="shared" si="52"/>
        <v>-2.5103294987554977E-2</v>
      </c>
      <c r="F342" s="26">
        <f t="shared" si="53"/>
        <v>3.4685639344262298</v>
      </c>
      <c r="G342" s="26">
        <f t="shared" si="54"/>
        <v>6.2832726991013317</v>
      </c>
      <c r="H342" s="25">
        <f t="shared" si="55"/>
        <v>48606.557377049183</v>
      </c>
      <c r="I342" s="25">
        <f t="shared" si="56"/>
        <v>48760.458630306784</v>
      </c>
      <c r="J342" s="25">
        <f t="shared" si="57"/>
        <v>97367.016007355967</v>
      </c>
      <c r="K342" s="25">
        <f t="shared" si="58"/>
        <v>-1393.4426229508172</v>
      </c>
      <c r="L342" s="25">
        <f t="shared" si="59"/>
        <v>-1239.5413696932155</v>
      </c>
      <c r="M342" s="25">
        <f t="shared" si="60"/>
        <v>-2632.9839926440327</v>
      </c>
    </row>
    <row r="343" spans="1:13" x14ac:dyDescent="0.25">
      <c r="A343" s="3">
        <v>44018</v>
      </c>
      <c r="B343" s="4">
        <v>4.2110000000000003</v>
      </c>
      <c r="C343" s="4">
        <v>3.3069999999999999</v>
      </c>
      <c r="D343" s="11">
        <f t="shared" si="51"/>
        <v>1.4350880108889203E-2</v>
      </c>
      <c r="E343" s="11">
        <f t="shared" si="52"/>
        <v>4.9591815917385935E-2</v>
      </c>
      <c r="F343" s="26">
        <f t="shared" si="53"/>
        <v>3.61957311491207</v>
      </c>
      <c r="G343" s="26">
        <f t="shared" si="54"/>
        <v>6.7705754687003497</v>
      </c>
      <c r="H343" s="25">
        <f t="shared" si="55"/>
        <v>50722.717417489774</v>
      </c>
      <c r="I343" s="25">
        <f t="shared" si="56"/>
        <v>52542.10359072133</v>
      </c>
      <c r="J343" s="25">
        <f t="shared" si="57"/>
        <v>103264.8210082111</v>
      </c>
      <c r="K343" s="25">
        <f t="shared" si="58"/>
        <v>722.71741748977365</v>
      </c>
      <c r="L343" s="25">
        <f t="shared" si="59"/>
        <v>2542.10359072133</v>
      </c>
      <c r="M343" s="25">
        <f t="shared" si="60"/>
        <v>3264.8210082111036</v>
      </c>
    </row>
    <row r="344" spans="1:13" x14ac:dyDescent="0.25">
      <c r="A344" s="3">
        <v>44019</v>
      </c>
      <c r="B344" s="4">
        <v>4.0750000000000002</v>
      </c>
      <c r="C344" s="4">
        <v>3.226</v>
      </c>
      <c r="D344" s="11">
        <f t="shared" si="51"/>
        <v>-3.2829402486964705E-2</v>
      </c>
      <c r="E344" s="11">
        <f t="shared" si="52"/>
        <v>-2.4798454296638635E-2</v>
      </c>
      <c r="F344" s="26">
        <f t="shared" si="53"/>
        <v>3.452766563761577</v>
      </c>
      <c r="G344" s="26">
        <f t="shared" si="54"/>
        <v>6.2851883882673114</v>
      </c>
      <c r="H344" s="25">
        <f t="shared" si="55"/>
        <v>48385.181667062461</v>
      </c>
      <c r="I344" s="25">
        <f t="shared" si="56"/>
        <v>48775.325068037499</v>
      </c>
      <c r="J344" s="25">
        <f t="shared" si="57"/>
        <v>97160.50673509996</v>
      </c>
      <c r="K344" s="25">
        <f t="shared" si="58"/>
        <v>-1614.8183329375388</v>
      </c>
      <c r="L344" s="25">
        <f t="shared" si="59"/>
        <v>-1224.6749319625014</v>
      </c>
      <c r="M344" s="25">
        <f t="shared" si="60"/>
        <v>-2839.4932649000402</v>
      </c>
    </row>
    <row r="345" spans="1:13" x14ac:dyDescent="0.25">
      <c r="A345" s="3">
        <v>44020</v>
      </c>
      <c r="B345" s="4">
        <v>4</v>
      </c>
      <c r="C345" s="4">
        <v>3.1189999999999998</v>
      </c>
      <c r="D345" s="11">
        <f t="shared" si="51"/>
        <v>-1.8576385572935419E-2</v>
      </c>
      <c r="E345" s="11">
        <f t="shared" si="52"/>
        <v>-3.3730542077351017E-2</v>
      </c>
      <c r="F345" s="26">
        <f t="shared" si="53"/>
        <v>3.5023312883435582</v>
      </c>
      <c r="G345" s="26">
        <f t="shared" si="54"/>
        <v>6.2292985120892732</v>
      </c>
      <c r="H345" s="25">
        <f t="shared" si="55"/>
        <v>49079.754601226996</v>
      </c>
      <c r="I345" s="25">
        <f t="shared" si="56"/>
        <v>48341.599504029749</v>
      </c>
      <c r="J345" s="25">
        <f t="shared" si="57"/>
        <v>97421.354105256745</v>
      </c>
      <c r="K345" s="25">
        <f t="shared" si="58"/>
        <v>-920.24539877300413</v>
      </c>
      <c r="L345" s="25">
        <f t="shared" si="59"/>
        <v>-1658.4004959702506</v>
      </c>
      <c r="M345" s="25">
        <f t="shared" si="60"/>
        <v>-2578.6458947432548</v>
      </c>
    </row>
    <row r="346" spans="1:13" x14ac:dyDescent="0.25">
      <c r="A346" s="3">
        <v>44021</v>
      </c>
      <c r="B346" s="4">
        <v>3.95</v>
      </c>
      <c r="C346" s="4">
        <v>3.0750000000000002</v>
      </c>
      <c r="D346" s="11">
        <f t="shared" si="51"/>
        <v>-1.2578782206860073E-2</v>
      </c>
      <c r="E346" s="11">
        <f t="shared" si="52"/>
        <v>-1.420753636718489E-2</v>
      </c>
      <c r="F346" s="26">
        <f t="shared" si="53"/>
        <v>3.5234000000000001</v>
      </c>
      <c r="G346" s="26">
        <f t="shared" si="54"/>
        <v>6.3521080474511065</v>
      </c>
      <c r="H346" s="25">
        <f t="shared" si="55"/>
        <v>49375</v>
      </c>
      <c r="I346" s="25">
        <f t="shared" si="56"/>
        <v>49294.645719781991</v>
      </c>
      <c r="J346" s="25">
        <f t="shared" si="57"/>
        <v>98669.645719781984</v>
      </c>
      <c r="K346" s="25">
        <f t="shared" si="58"/>
        <v>-625</v>
      </c>
      <c r="L346" s="25">
        <f t="shared" si="59"/>
        <v>-705.35428021800908</v>
      </c>
      <c r="M346" s="25">
        <f t="shared" si="60"/>
        <v>-1330.3542802180091</v>
      </c>
    </row>
    <row r="347" spans="1:13" x14ac:dyDescent="0.25">
      <c r="A347" s="3">
        <v>44022</v>
      </c>
      <c r="B347" s="4">
        <v>3.9990000000000001</v>
      </c>
      <c r="C347" s="4">
        <v>3.1459999999999999</v>
      </c>
      <c r="D347" s="11">
        <f t="shared" si="51"/>
        <v>1.2328750951650785E-2</v>
      </c>
      <c r="E347" s="11">
        <f t="shared" si="52"/>
        <v>2.2826903377604766E-2</v>
      </c>
      <c r="F347" s="26">
        <f t="shared" si="53"/>
        <v>3.6122612658227848</v>
      </c>
      <c r="G347" s="26">
        <f t="shared" si="54"/>
        <v>6.5917652032520317</v>
      </c>
      <c r="H347" s="25">
        <f t="shared" si="55"/>
        <v>50620.253164556962</v>
      </c>
      <c r="I347" s="25">
        <f t="shared" si="56"/>
        <v>51154.471544715445</v>
      </c>
      <c r="J347" s="25">
        <f t="shared" si="57"/>
        <v>101774.72470927241</v>
      </c>
      <c r="K347" s="25">
        <f t="shared" si="58"/>
        <v>620.25316455696156</v>
      </c>
      <c r="L347" s="25">
        <f t="shared" si="59"/>
        <v>1154.4715447154449</v>
      </c>
      <c r="M347" s="25">
        <f t="shared" si="60"/>
        <v>1774.7247092724065</v>
      </c>
    </row>
    <row r="348" spans="1:13" x14ac:dyDescent="0.25">
      <c r="A348" s="3">
        <v>44025</v>
      </c>
      <c r="B348" s="4">
        <v>4.0830000000000002</v>
      </c>
      <c r="C348" s="4">
        <v>3.2050000000000001</v>
      </c>
      <c r="D348" s="11">
        <f t="shared" si="51"/>
        <v>2.078768247275746E-2</v>
      </c>
      <c r="E348" s="11">
        <f t="shared" si="52"/>
        <v>1.8580285736547394E-2</v>
      </c>
      <c r="F348" s="26">
        <f t="shared" si="53"/>
        <v>3.6429467366841712</v>
      </c>
      <c r="G348" s="26">
        <f t="shared" si="54"/>
        <v>6.5638318499682136</v>
      </c>
      <c r="H348" s="25">
        <f t="shared" si="55"/>
        <v>51050.262565641417</v>
      </c>
      <c r="I348" s="25">
        <f t="shared" si="56"/>
        <v>50937.698664971394</v>
      </c>
      <c r="J348" s="25">
        <f t="shared" si="57"/>
        <v>101987.96123061281</v>
      </c>
      <c r="K348" s="25">
        <f t="shared" si="58"/>
        <v>1050.2625656414166</v>
      </c>
      <c r="L348" s="25">
        <f t="shared" si="59"/>
        <v>937.69866497139446</v>
      </c>
      <c r="M348" s="25">
        <f t="shared" si="60"/>
        <v>1987.9612306128111</v>
      </c>
    </row>
    <row r="349" spans="1:13" x14ac:dyDescent="0.25">
      <c r="A349" s="3">
        <v>44026</v>
      </c>
      <c r="B349" s="4">
        <v>4.1680000000000001</v>
      </c>
      <c r="C349" s="4">
        <v>3.169</v>
      </c>
      <c r="D349" s="11">
        <f t="shared" si="51"/>
        <v>2.060429211362701E-2</v>
      </c>
      <c r="E349" s="11">
        <f t="shared" si="52"/>
        <v>-1.1296009663849709E-2</v>
      </c>
      <c r="F349" s="26">
        <f t="shared" si="53"/>
        <v>3.6422787166299289</v>
      </c>
      <c r="G349" s="26">
        <f t="shared" si="54"/>
        <v>6.3706293291731662</v>
      </c>
      <c r="H349" s="25">
        <f t="shared" si="55"/>
        <v>51040.901298065146</v>
      </c>
      <c r="I349" s="25">
        <f t="shared" si="56"/>
        <v>49438.377535101405</v>
      </c>
      <c r="J349" s="25">
        <f t="shared" si="57"/>
        <v>100479.27883316655</v>
      </c>
      <c r="K349" s="25">
        <f t="shared" si="58"/>
        <v>1040.901298065146</v>
      </c>
      <c r="L349" s="25">
        <f t="shared" si="59"/>
        <v>-561.62246489859535</v>
      </c>
      <c r="M349" s="25">
        <f t="shared" si="60"/>
        <v>479.27883316655061</v>
      </c>
    </row>
    <row r="350" spans="1:13" x14ac:dyDescent="0.25">
      <c r="A350" s="3">
        <v>44027</v>
      </c>
      <c r="B350" s="4">
        <v>4.1159999999999997</v>
      </c>
      <c r="C350" s="4">
        <v>3.25</v>
      </c>
      <c r="D350" s="11">
        <f t="shared" si="51"/>
        <v>-1.2554486479262746E-2</v>
      </c>
      <c r="E350" s="11">
        <f t="shared" si="52"/>
        <v>2.5238915632862343E-2</v>
      </c>
      <c r="F350" s="26">
        <f t="shared" si="53"/>
        <v>3.5234856046065257</v>
      </c>
      <c r="G350" s="26">
        <f t="shared" si="54"/>
        <v>6.6076838119280517</v>
      </c>
      <c r="H350" s="25">
        <f t="shared" si="55"/>
        <v>49376.199616122838</v>
      </c>
      <c r="I350" s="25">
        <f t="shared" si="56"/>
        <v>51278.005680025235</v>
      </c>
      <c r="J350" s="25">
        <f t="shared" si="57"/>
        <v>100654.20529614808</v>
      </c>
      <c r="K350" s="25">
        <f t="shared" si="58"/>
        <v>-623.80038387716195</v>
      </c>
      <c r="L350" s="25">
        <f t="shared" si="59"/>
        <v>1278.0056800252351</v>
      </c>
      <c r="M350" s="25">
        <f t="shared" si="60"/>
        <v>654.2052961480731</v>
      </c>
    </row>
    <row r="351" spans="1:13" x14ac:dyDescent="0.25">
      <c r="A351" s="3">
        <v>44028</v>
      </c>
      <c r="B351" s="4">
        <v>4.149</v>
      </c>
      <c r="C351" s="4">
        <v>3.262</v>
      </c>
      <c r="D351" s="11">
        <f t="shared" si="51"/>
        <v>7.9855233789277238E-3</v>
      </c>
      <c r="E351" s="11">
        <f t="shared" si="52"/>
        <v>3.6855078571759797E-3</v>
      </c>
      <c r="F351" s="26">
        <f t="shared" si="53"/>
        <v>3.5966064139941691</v>
      </c>
      <c r="G351" s="26">
        <f t="shared" si="54"/>
        <v>6.4667895384615379</v>
      </c>
      <c r="H351" s="25">
        <f t="shared" si="55"/>
        <v>50400.874635568514</v>
      </c>
      <c r="I351" s="25">
        <f t="shared" si="56"/>
        <v>50184.615384615383</v>
      </c>
      <c r="J351" s="25">
        <f t="shared" si="57"/>
        <v>100585.4900201839</v>
      </c>
      <c r="K351" s="25">
        <f t="shared" si="58"/>
        <v>400.87463556851435</v>
      </c>
      <c r="L351" s="25">
        <f t="shared" si="59"/>
        <v>184.61538461538294</v>
      </c>
      <c r="M351" s="25">
        <f t="shared" si="60"/>
        <v>585.49002018389729</v>
      </c>
    </row>
    <row r="352" spans="1:13" x14ac:dyDescent="0.25">
      <c r="A352" s="3">
        <v>44029</v>
      </c>
      <c r="B352" s="4">
        <v>4.1340000000000003</v>
      </c>
      <c r="C352" s="4">
        <v>3.2160000000000002</v>
      </c>
      <c r="D352" s="11">
        <f t="shared" si="51"/>
        <v>-3.6218800911542288E-3</v>
      </c>
      <c r="E352" s="11">
        <f t="shared" si="52"/>
        <v>-1.4202152882102191E-2</v>
      </c>
      <c r="F352" s="26">
        <f t="shared" si="53"/>
        <v>3.5551005061460597</v>
      </c>
      <c r="G352" s="26">
        <f t="shared" si="54"/>
        <v>6.3521422440220716</v>
      </c>
      <c r="H352" s="25">
        <f t="shared" si="55"/>
        <v>49819.233550253077</v>
      </c>
      <c r="I352" s="25">
        <f t="shared" si="56"/>
        <v>49294.911097486205</v>
      </c>
      <c r="J352" s="25">
        <f t="shared" si="57"/>
        <v>99114.144647739275</v>
      </c>
      <c r="K352" s="25">
        <f t="shared" si="58"/>
        <v>-180.76644974692317</v>
      </c>
      <c r="L352" s="25">
        <f t="shared" si="59"/>
        <v>-705.08890251379489</v>
      </c>
      <c r="M352" s="25">
        <f t="shared" si="60"/>
        <v>-885.85535226071806</v>
      </c>
    </row>
    <row r="353" spans="1:13" x14ac:dyDescent="0.25">
      <c r="A353" s="3">
        <v>44032</v>
      </c>
      <c r="B353" s="4">
        <v>4.1559999999999997</v>
      </c>
      <c r="C353" s="4">
        <v>3.194</v>
      </c>
      <c r="D353" s="11">
        <f t="shared" si="51"/>
        <v>5.3076119774043886E-3</v>
      </c>
      <c r="E353" s="11">
        <f t="shared" si="52"/>
        <v>-6.8643015238993681E-3</v>
      </c>
      <c r="F353" s="26">
        <f t="shared" si="53"/>
        <v>3.5869879051765845</v>
      </c>
      <c r="G353" s="26">
        <f t="shared" si="54"/>
        <v>6.3989247512437801</v>
      </c>
      <c r="H353" s="25">
        <f t="shared" si="55"/>
        <v>50266.086115142723</v>
      </c>
      <c r="I353" s="25">
        <f t="shared" si="56"/>
        <v>49657.96019900497</v>
      </c>
      <c r="J353" s="25">
        <f t="shared" si="57"/>
        <v>99924.046314147694</v>
      </c>
      <c r="K353" s="25">
        <f t="shared" si="58"/>
        <v>266.08611514272343</v>
      </c>
      <c r="L353" s="25">
        <f t="shared" si="59"/>
        <v>-342.03980099502951</v>
      </c>
      <c r="M353" s="25">
        <f t="shared" si="60"/>
        <v>-75.95368585230608</v>
      </c>
    </row>
    <row r="354" spans="1:13" x14ac:dyDescent="0.25">
      <c r="A354" s="3">
        <v>44033</v>
      </c>
      <c r="B354" s="4">
        <v>4.1070000000000002</v>
      </c>
      <c r="C354" s="4">
        <v>3.1829999999999998</v>
      </c>
      <c r="D354" s="11">
        <f t="shared" si="51"/>
        <v>-1.186023826255936E-2</v>
      </c>
      <c r="E354" s="11">
        <f t="shared" si="52"/>
        <v>-3.4499014928649025E-3</v>
      </c>
      <c r="F354" s="26">
        <f t="shared" si="53"/>
        <v>3.5259326275264682</v>
      </c>
      <c r="G354" s="26">
        <f t="shared" si="54"/>
        <v>6.4208105823418906</v>
      </c>
      <c r="H354" s="25">
        <f t="shared" si="55"/>
        <v>49410.490856592885</v>
      </c>
      <c r="I354" s="25">
        <f t="shared" si="56"/>
        <v>49827.802128991862</v>
      </c>
      <c r="J354" s="25">
        <f t="shared" si="57"/>
        <v>99238.292985584747</v>
      </c>
      <c r="K354" s="25">
        <f t="shared" si="58"/>
        <v>-589.50914340711461</v>
      </c>
      <c r="L354" s="25">
        <f t="shared" si="59"/>
        <v>-172.19787100813846</v>
      </c>
      <c r="M354" s="25">
        <f t="shared" si="60"/>
        <v>-761.70701441525307</v>
      </c>
    </row>
    <row r="355" spans="1:13" x14ac:dyDescent="0.25">
      <c r="A355" s="3">
        <v>44034</v>
      </c>
      <c r="B355" s="4">
        <v>4.0419999999999998</v>
      </c>
      <c r="C355" s="4">
        <v>3.1829999999999998</v>
      </c>
      <c r="D355" s="11">
        <f t="shared" si="51"/>
        <v>-1.5953215992992376E-2</v>
      </c>
      <c r="E355" s="11">
        <f t="shared" si="52"/>
        <v>0</v>
      </c>
      <c r="F355" s="26">
        <f t="shared" si="53"/>
        <v>3.5115305575846114</v>
      </c>
      <c r="G355" s="26">
        <f t="shared" si="54"/>
        <v>6.4429999999999996</v>
      </c>
      <c r="H355" s="25">
        <f t="shared" si="55"/>
        <v>49208.668127587043</v>
      </c>
      <c r="I355" s="25">
        <f t="shared" si="56"/>
        <v>50000</v>
      </c>
      <c r="J355" s="25">
        <f t="shared" si="57"/>
        <v>99208.668127587036</v>
      </c>
      <c r="K355" s="25">
        <f t="shared" si="58"/>
        <v>-791.33187241295673</v>
      </c>
      <c r="L355" s="25">
        <f t="shared" si="59"/>
        <v>0</v>
      </c>
      <c r="M355" s="25">
        <f t="shared" si="60"/>
        <v>-791.33187241295673</v>
      </c>
    </row>
    <row r="356" spans="1:13" x14ac:dyDescent="0.25">
      <c r="A356" s="3">
        <v>44035</v>
      </c>
      <c r="B356" s="4">
        <v>3.9769999999999999</v>
      </c>
      <c r="C356" s="4">
        <v>3.1419999999999999</v>
      </c>
      <c r="D356" s="11">
        <f t="shared" si="51"/>
        <v>-1.6211852755875712E-2</v>
      </c>
      <c r="E356" s="11">
        <f t="shared" si="52"/>
        <v>-1.2964608466526346E-2</v>
      </c>
      <c r="F356" s="26">
        <f t="shared" si="53"/>
        <v>3.5106224641266701</v>
      </c>
      <c r="G356" s="26">
        <f t="shared" si="54"/>
        <v>6.3600081683945957</v>
      </c>
      <c r="H356" s="25">
        <f t="shared" si="55"/>
        <v>49195.942602671945</v>
      </c>
      <c r="I356" s="25">
        <f t="shared" si="56"/>
        <v>49355.953502984608</v>
      </c>
      <c r="J356" s="25">
        <f t="shared" si="57"/>
        <v>98551.896105656546</v>
      </c>
      <c r="K356" s="25">
        <f t="shared" si="58"/>
        <v>-804.05739732805523</v>
      </c>
      <c r="L356" s="25">
        <f t="shared" si="59"/>
        <v>-644.04649701539165</v>
      </c>
      <c r="M356" s="25">
        <f t="shared" si="60"/>
        <v>-1448.1038943434469</v>
      </c>
    </row>
    <row r="357" spans="1:13" x14ac:dyDescent="0.25">
      <c r="A357" s="3">
        <v>44036</v>
      </c>
      <c r="B357" s="4">
        <v>3.8660000000000001</v>
      </c>
      <c r="C357" s="4">
        <v>3.117</v>
      </c>
      <c r="D357" s="11">
        <f t="shared" si="51"/>
        <v>-2.8307385439414343E-2</v>
      </c>
      <c r="E357" s="11">
        <f t="shared" si="52"/>
        <v>-7.9885390482293261E-3</v>
      </c>
      <c r="F357" s="26">
        <f t="shared" si="53"/>
        <v>3.4684153884837823</v>
      </c>
      <c r="G357" s="26">
        <f t="shared" si="54"/>
        <v>6.3917348822406108</v>
      </c>
      <c r="H357" s="25">
        <f t="shared" si="55"/>
        <v>48604.475735479013</v>
      </c>
      <c r="I357" s="25">
        <f t="shared" si="56"/>
        <v>49602.164226607259</v>
      </c>
      <c r="J357" s="25">
        <f t="shared" si="57"/>
        <v>98206.639962086279</v>
      </c>
      <c r="K357" s="25">
        <f t="shared" si="58"/>
        <v>-1395.5242645209873</v>
      </c>
      <c r="L357" s="25">
        <f t="shared" si="59"/>
        <v>-397.83577339274052</v>
      </c>
      <c r="M357" s="25">
        <f t="shared" si="60"/>
        <v>-1793.3600379137279</v>
      </c>
    </row>
    <row r="358" spans="1:13" x14ac:dyDescent="0.25">
      <c r="A358" s="3">
        <v>44039</v>
      </c>
      <c r="B358" s="23">
        <v>3.7359999999999998</v>
      </c>
      <c r="C358" s="23">
        <v>3.0179999999999998</v>
      </c>
      <c r="D358" s="11">
        <f t="shared" si="51"/>
        <v>-3.4204860419543001E-2</v>
      </c>
      <c r="E358" s="11">
        <f t="shared" si="52"/>
        <v>-3.2276640439542988E-2</v>
      </c>
      <c r="F358" s="26">
        <f t="shared" si="53"/>
        <v>3.4480206932229693</v>
      </c>
      <c r="G358" s="26">
        <f t="shared" si="54"/>
        <v>6.2383618864292583</v>
      </c>
      <c r="H358" s="25">
        <f t="shared" si="55"/>
        <v>48318.675633729952</v>
      </c>
      <c r="I358" s="25">
        <f t="shared" si="56"/>
        <v>48411.93455245428</v>
      </c>
      <c r="J358" s="25">
        <f t="shared" si="57"/>
        <v>96730.610186184233</v>
      </c>
      <c r="K358" s="25">
        <f t="shared" si="58"/>
        <v>-1681.3243662700479</v>
      </c>
      <c r="L358" s="25">
        <f t="shared" si="59"/>
        <v>-1588.0654475457195</v>
      </c>
      <c r="M358" s="25">
        <f t="shared" si="60"/>
        <v>-3269.3898138157674</v>
      </c>
    </row>
    <row r="359" spans="1:13" x14ac:dyDescent="0.25">
      <c r="A359" s="3">
        <v>44040</v>
      </c>
      <c r="B359" s="23">
        <v>3.7839999999999998</v>
      </c>
      <c r="C359" s="23">
        <v>3.0470000000000002</v>
      </c>
      <c r="D359" s="11">
        <f t="shared" si="51"/>
        <v>1.2766130823035751E-2</v>
      </c>
      <c r="E359" s="11">
        <f t="shared" si="52"/>
        <v>9.5631396579150124E-3</v>
      </c>
      <c r="F359" s="26">
        <f t="shared" si="53"/>
        <v>3.6138415417558889</v>
      </c>
      <c r="G359" s="26">
        <f t="shared" si="54"/>
        <v>6.5049108681245862</v>
      </c>
      <c r="H359" s="25">
        <f t="shared" si="55"/>
        <v>50642.398286937903</v>
      </c>
      <c r="I359" s="25">
        <f t="shared" si="56"/>
        <v>50480.450629556006</v>
      </c>
      <c r="J359" s="25">
        <f t="shared" si="57"/>
        <v>101122.84891649391</v>
      </c>
      <c r="K359" s="25">
        <f t="shared" si="58"/>
        <v>642.39828693790332</v>
      </c>
      <c r="L359" s="25">
        <f t="shared" si="59"/>
        <v>480.45062955600588</v>
      </c>
      <c r="M359" s="25">
        <f t="shared" si="60"/>
        <v>1122.8489164939092</v>
      </c>
    </row>
    <row r="360" spans="1:13" x14ac:dyDescent="0.25">
      <c r="A360" s="3">
        <v>44041</v>
      </c>
      <c r="B360" s="23">
        <v>3.8239999999999998</v>
      </c>
      <c r="C360" s="23">
        <v>2.9350000000000001</v>
      </c>
      <c r="D360" s="11">
        <f t="shared" si="51"/>
        <v>1.0515343999523127E-2</v>
      </c>
      <c r="E360" s="11">
        <f t="shared" si="52"/>
        <v>-3.7450046723512258E-2</v>
      </c>
      <c r="F360" s="26">
        <f t="shared" si="53"/>
        <v>3.605716701902749</v>
      </c>
      <c r="G360" s="26">
        <f t="shared" si="54"/>
        <v>6.2061716442402357</v>
      </c>
      <c r="H360" s="25">
        <f t="shared" si="55"/>
        <v>50528.541226215653</v>
      </c>
      <c r="I360" s="25">
        <f t="shared" si="56"/>
        <v>48162.126681982278</v>
      </c>
      <c r="J360" s="25">
        <f t="shared" si="57"/>
        <v>98690.667908197938</v>
      </c>
      <c r="K360" s="25">
        <f t="shared" si="58"/>
        <v>528.5412262156533</v>
      </c>
      <c r="L360" s="25">
        <f t="shared" si="59"/>
        <v>-1837.8733180177223</v>
      </c>
      <c r="M360" s="25">
        <f t="shared" si="60"/>
        <v>-1309.332091802069</v>
      </c>
    </row>
    <row r="361" spans="1:13" x14ac:dyDescent="0.25">
      <c r="A361" s="3">
        <v>44042</v>
      </c>
      <c r="B361" s="23">
        <v>3.7090000000000001</v>
      </c>
      <c r="C361" s="23">
        <v>2.698</v>
      </c>
      <c r="D361" s="11">
        <f t="shared" si="51"/>
        <v>-3.0534696681701001E-2</v>
      </c>
      <c r="E361" s="11">
        <f t="shared" si="52"/>
        <v>-8.4196695494495724E-2</v>
      </c>
      <c r="F361" s="26">
        <f t="shared" si="53"/>
        <v>3.4606987447698749</v>
      </c>
      <c r="G361" s="26">
        <f t="shared" si="54"/>
        <v>5.9227304940374781</v>
      </c>
      <c r="H361" s="25">
        <f t="shared" si="55"/>
        <v>48496.338912133899</v>
      </c>
      <c r="I361" s="25">
        <f t="shared" si="56"/>
        <v>45962.521294718907</v>
      </c>
      <c r="J361" s="25">
        <f t="shared" si="57"/>
        <v>94458.860206852813</v>
      </c>
      <c r="K361" s="25">
        <f t="shared" si="58"/>
        <v>-1503.6610878661013</v>
      </c>
      <c r="L361" s="25">
        <f t="shared" si="59"/>
        <v>-4037.4787052810934</v>
      </c>
      <c r="M361" s="25">
        <f t="shared" si="60"/>
        <v>-5541.1397931471947</v>
      </c>
    </row>
    <row r="362" spans="1:13" x14ac:dyDescent="0.25">
      <c r="A362" s="3">
        <v>44043</v>
      </c>
      <c r="B362" s="23">
        <v>3.548</v>
      </c>
      <c r="C362" s="23">
        <v>2.637</v>
      </c>
      <c r="D362" s="11">
        <f t="shared" si="51"/>
        <v>-4.4378234060120716E-2</v>
      </c>
      <c r="E362" s="11">
        <f t="shared" si="52"/>
        <v>-2.2868850414414488E-2</v>
      </c>
      <c r="F362" s="26">
        <f t="shared" si="53"/>
        <v>3.4131205176597463</v>
      </c>
      <c r="G362" s="26">
        <f t="shared" si="54"/>
        <v>6.2973280207561153</v>
      </c>
      <c r="H362" s="25">
        <f t="shared" si="55"/>
        <v>47829.603666756535</v>
      </c>
      <c r="I362" s="25">
        <f t="shared" si="56"/>
        <v>48869.532987398074</v>
      </c>
      <c r="J362" s="25">
        <f t="shared" si="57"/>
        <v>96699.136654154601</v>
      </c>
      <c r="K362" s="25">
        <f t="shared" si="58"/>
        <v>-2170.3963332434651</v>
      </c>
      <c r="L362" s="25">
        <f t="shared" si="59"/>
        <v>-1130.4670126019264</v>
      </c>
      <c r="M362" s="25">
        <f t="shared" si="60"/>
        <v>-3300.8633458453914</v>
      </c>
    </row>
    <row r="363" spans="1:13" x14ac:dyDescent="0.25">
      <c r="A363" s="3">
        <v>44046</v>
      </c>
      <c r="B363" s="23">
        <v>3.6</v>
      </c>
      <c r="C363" s="23">
        <v>2.7240000000000002</v>
      </c>
      <c r="D363" s="11">
        <f t="shared" si="51"/>
        <v>1.4549781014731365E-2</v>
      </c>
      <c r="E363" s="11">
        <f t="shared" si="52"/>
        <v>3.2459480916116411E-2</v>
      </c>
      <c r="F363" s="26">
        <f t="shared" si="53"/>
        <v>3.6202931228861335</v>
      </c>
      <c r="G363" s="26">
        <f t="shared" si="54"/>
        <v>6.6555676905574517</v>
      </c>
      <c r="H363" s="25">
        <f t="shared" si="55"/>
        <v>50732.807215332592</v>
      </c>
      <c r="I363" s="25">
        <f t="shared" si="56"/>
        <v>51649.601820250289</v>
      </c>
      <c r="J363" s="25">
        <f t="shared" si="57"/>
        <v>102382.40903558288</v>
      </c>
      <c r="K363" s="25">
        <f t="shared" si="58"/>
        <v>732.80721533259202</v>
      </c>
      <c r="L363" s="25">
        <f t="shared" si="59"/>
        <v>1649.6018202502892</v>
      </c>
      <c r="M363" s="25">
        <f t="shared" si="60"/>
        <v>2382.4090355828812</v>
      </c>
    </row>
    <row r="364" spans="1:13" x14ac:dyDescent="0.25">
      <c r="A364" s="3">
        <v>44047</v>
      </c>
      <c r="B364" s="23">
        <v>3.6829999999999998</v>
      </c>
      <c r="C364" s="23">
        <v>2.7749999999999999</v>
      </c>
      <c r="D364" s="11">
        <f t="shared" si="51"/>
        <v>2.2793792000863764E-2</v>
      </c>
      <c r="E364" s="11">
        <f t="shared" si="52"/>
        <v>1.8549358911131769E-2</v>
      </c>
      <c r="F364" s="26">
        <f t="shared" si="53"/>
        <v>3.6502622222222216</v>
      </c>
      <c r="G364" s="26">
        <f t="shared" si="54"/>
        <v>6.5636288546255495</v>
      </c>
      <c r="H364" s="25">
        <f t="shared" si="55"/>
        <v>51152.777777777774</v>
      </c>
      <c r="I364" s="25">
        <f t="shared" si="56"/>
        <v>50936.123348017616</v>
      </c>
      <c r="J364" s="25">
        <f t="shared" si="57"/>
        <v>102088.90112579538</v>
      </c>
      <c r="K364" s="25">
        <f t="shared" si="58"/>
        <v>1152.7777777777737</v>
      </c>
      <c r="L364" s="25">
        <f t="shared" si="59"/>
        <v>936.12334801761608</v>
      </c>
      <c r="M364" s="25">
        <f t="shared" si="60"/>
        <v>2088.9011257953898</v>
      </c>
    </row>
    <row r="365" spans="1:13" x14ac:dyDescent="0.25">
      <c r="A365" s="3">
        <v>44048</v>
      </c>
      <c r="B365" s="23">
        <v>3.5709999999999997</v>
      </c>
      <c r="C365" s="23">
        <v>2.6659999999999999</v>
      </c>
      <c r="D365" s="11">
        <f t="shared" si="51"/>
        <v>-3.0881968850616854E-2</v>
      </c>
      <c r="E365" s="11">
        <f t="shared" si="52"/>
        <v>-4.0071525441880952E-2</v>
      </c>
      <c r="F365" s="26">
        <f t="shared" si="53"/>
        <v>3.4594971490632638</v>
      </c>
      <c r="G365" s="26">
        <f t="shared" si="54"/>
        <v>6.1899236036036029</v>
      </c>
      <c r="H365" s="25">
        <f t="shared" si="55"/>
        <v>48479.500407276682</v>
      </c>
      <c r="I365" s="25">
        <f t="shared" si="56"/>
        <v>48036.036036036036</v>
      </c>
      <c r="J365" s="25">
        <f t="shared" si="57"/>
        <v>96515.536443312711</v>
      </c>
      <c r="K365" s="25">
        <f t="shared" si="58"/>
        <v>-1520.4995927233176</v>
      </c>
      <c r="L365" s="25">
        <f t="shared" si="59"/>
        <v>-1963.9639639639645</v>
      </c>
      <c r="M365" s="25">
        <f t="shared" si="60"/>
        <v>-3484.4635566872821</v>
      </c>
    </row>
    <row r="366" spans="1:13" x14ac:dyDescent="0.25">
      <c r="A366" s="3">
        <v>44049</v>
      </c>
      <c r="B366" s="23">
        <v>3.431</v>
      </c>
      <c r="C366" s="23">
        <v>2.6040000000000001</v>
      </c>
      <c r="D366" s="11">
        <f t="shared" si="51"/>
        <v>-3.9993904735998585E-2</v>
      </c>
      <c r="E366" s="11">
        <f t="shared" si="52"/>
        <v>-2.3530497410194046E-2</v>
      </c>
      <c r="F366" s="26">
        <f t="shared" si="53"/>
        <v>3.428117614113694</v>
      </c>
      <c r="G366" s="26">
        <f t="shared" si="54"/>
        <v>6.2931627906976741</v>
      </c>
      <c r="H366" s="25">
        <f t="shared" si="55"/>
        <v>48039.764771772621</v>
      </c>
      <c r="I366" s="25">
        <f t="shared" si="56"/>
        <v>48837.20930232558</v>
      </c>
      <c r="J366" s="25">
        <f t="shared" si="57"/>
        <v>96876.974074098194</v>
      </c>
      <c r="K366" s="25">
        <f t="shared" si="58"/>
        <v>-1960.2352282273787</v>
      </c>
      <c r="L366" s="25">
        <f t="shared" si="59"/>
        <v>-1162.7906976744198</v>
      </c>
      <c r="M366" s="25">
        <f t="shared" si="60"/>
        <v>-3123.0259259017985</v>
      </c>
    </row>
    <row r="367" spans="1:13" x14ac:dyDescent="0.25">
      <c r="A367" s="3">
        <v>44050</v>
      </c>
      <c r="B367" s="23">
        <v>3.4710000000000001</v>
      </c>
      <c r="C367" s="23">
        <v>2.5249999999999999</v>
      </c>
      <c r="D367" s="11">
        <f t="shared" si="51"/>
        <v>1.1590973003336615E-2</v>
      </c>
      <c r="E367" s="11">
        <f t="shared" si="52"/>
        <v>-3.0807661618999765E-2</v>
      </c>
      <c r="F367" s="26">
        <f t="shared" si="53"/>
        <v>3.6095972019819298</v>
      </c>
      <c r="G367" s="26">
        <f t="shared" si="54"/>
        <v>6.2475326420890926</v>
      </c>
      <c r="H367" s="25">
        <f t="shared" si="55"/>
        <v>50582.920431361126</v>
      </c>
      <c r="I367" s="25">
        <f t="shared" si="56"/>
        <v>48483.102918586788</v>
      </c>
      <c r="J367" s="25">
        <f t="shared" si="57"/>
        <v>99066.023349947907</v>
      </c>
      <c r="K367" s="25">
        <f t="shared" si="58"/>
        <v>582.92043136112625</v>
      </c>
      <c r="L367" s="25">
        <f t="shared" si="59"/>
        <v>-1516.8970814132117</v>
      </c>
      <c r="M367" s="25">
        <f t="shared" si="60"/>
        <v>-933.97665005208546</v>
      </c>
    </row>
    <row r="368" spans="1:13" x14ac:dyDescent="0.25">
      <c r="A368" s="3">
        <v>44053</v>
      </c>
      <c r="B368" s="23">
        <v>3.548</v>
      </c>
      <c r="C368" s="23">
        <v>2.5779999999999998</v>
      </c>
      <c r="D368" s="11">
        <f t="shared" si="51"/>
        <v>2.1941327567683931E-2</v>
      </c>
      <c r="E368" s="11">
        <f t="shared" si="52"/>
        <v>2.0772841789672515E-2</v>
      </c>
      <c r="F368" s="26">
        <f t="shared" si="53"/>
        <v>3.6471518294439647</v>
      </c>
      <c r="G368" s="26">
        <f t="shared" si="54"/>
        <v>6.5782392079207916</v>
      </c>
      <c r="H368" s="25">
        <f t="shared" si="55"/>
        <v>51109.190435033139</v>
      </c>
      <c r="I368" s="25">
        <f t="shared" si="56"/>
        <v>51049.504950495051</v>
      </c>
      <c r="J368" s="25">
        <f t="shared" si="57"/>
        <v>102158.69538552819</v>
      </c>
      <c r="K368" s="25">
        <f t="shared" si="58"/>
        <v>1109.1904350331388</v>
      </c>
      <c r="L368" s="25">
        <f t="shared" si="59"/>
        <v>1049.5049504950512</v>
      </c>
      <c r="M368" s="25">
        <f t="shared" si="60"/>
        <v>2158.6953855281899</v>
      </c>
    </row>
    <row r="369" spans="1:13" x14ac:dyDescent="0.25">
      <c r="A369" s="3">
        <v>44054</v>
      </c>
      <c r="B369" s="23">
        <v>3.641</v>
      </c>
      <c r="C369" s="23">
        <v>2.6949999999999998</v>
      </c>
      <c r="D369" s="11">
        <f t="shared" si="51"/>
        <v>2.5874304745963403E-2</v>
      </c>
      <c r="E369" s="11">
        <f t="shared" si="52"/>
        <v>4.4384299843964858E-2</v>
      </c>
      <c r="F369" s="26">
        <f t="shared" si="53"/>
        <v>3.6615242390078921</v>
      </c>
      <c r="G369" s="26">
        <f t="shared" si="54"/>
        <v>6.7354092319627616</v>
      </c>
      <c r="H369" s="25">
        <f t="shared" si="55"/>
        <v>51310.597519729432</v>
      </c>
      <c r="I369" s="25">
        <f t="shared" si="56"/>
        <v>52269.200930954234</v>
      </c>
      <c r="J369" s="25">
        <f t="shared" si="57"/>
        <v>103579.79845068367</v>
      </c>
      <c r="K369" s="25">
        <f t="shared" si="58"/>
        <v>1310.597519729432</v>
      </c>
      <c r="L369" s="25">
        <f t="shared" si="59"/>
        <v>2269.2009309542336</v>
      </c>
      <c r="M369" s="25">
        <f t="shared" si="60"/>
        <v>3579.7984506836656</v>
      </c>
    </row>
    <row r="370" spans="1:13" x14ac:dyDescent="0.25">
      <c r="A370" s="3">
        <v>44055</v>
      </c>
      <c r="B370" s="23">
        <v>3.645</v>
      </c>
      <c r="C370" s="23">
        <v>2.633</v>
      </c>
      <c r="D370" s="11">
        <f t="shared" si="51"/>
        <v>1.0979962673251093E-3</v>
      </c>
      <c r="E370" s="11">
        <f t="shared" si="52"/>
        <v>-2.3274323846788039E-2</v>
      </c>
      <c r="F370" s="26">
        <f t="shared" si="53"/>
        <v>3.5719198022521286</v>
      </c>
      <c r="G370" s="26">
        <f t="shared" si="54"/>
        <v>6.2947751391465676</v>
      </c>
      <c r="H370" s="25">
        <f t="shared" si="55"/>
        <v>50054.929964295523</v>
      </c>
      <c r="I370" s="25">
        <f t="shared" si="56"/>
        <v>48849.72170686457</v>
      </c>
      <c r="J370" s="25">
        <f t="shared" si="57"/>
        <v>98904.6516711601</v>
      </c>
      <c r="K370" s="25">
        <f t="shared" si="58"/>
        <v>54.92996429552295</v>
      </c>
      <c r="L370" s="25">
        <f t="shared" si="59"/>
        <v>-1150.2782931354304</v>
      </c>
      <c r="M370" s="25">
        <f t="shared" si="60"/>
        <v>-1095.3483288399075</v>
      </c>
    </row>
    <row r="371" spans="1:13" x14ac:dyDescent="0.25">
      <c r="A371" s="3">
        <v>44056</v>
      </c>
      <c r="B371" s="23">
        <v>3.6560000000000001</v>
      </c>
      <c r="C371" s="23">
        <v>2.56</v>
      </c>
      <c r="D371" s="11">
        <f t="shared" si="51"/>
        <v>3.0132881312821868E-3</v>
      </c>
      <c r="E371" s="11">
        <f t="shared" si="52"/>
        <v>-2.8116622022701269E-2</v>
      </c>
      <c r="F371" s="26">
        <f t="shared" si="53"/>
        <v>3.5787676268861457</v>
      </c>
      <c r="G371" s="26">
        <f t="shared" si="54"/>
        <v>6.264367641473604</v>
      </c>
      <c r="H371" s="25">
        <f t="shared" si="55"/>
        <v>50150.891632373117</v>
      </c>
      <c r="I371" s="25">
        <f t="shared" si="56"/>
        <v>48613.748575769088</v>
      </c>
      <c r="J371" s="25">
        <f t="shared" si="57"/>
        <v>98764.640208142198</v>
      </c>
      <c r="K371" s="25">
        <f t="shared" si="58"/>
        <v>150.89163237311732</v>
      </c>
      <c r="L371" s="25">
        <f t="shared" si="59"/>
        <v>-1386.2514242309117</v>
      </c>
      <c r="M371" s="25">
        <f t="shared" si="60"/>
        <v>-1235.3597918577943</v>
      </c>
    </row>
    <row r="372" spans="1:13" x14ac:dyDescent="0.25">
      <c r="A372" s="3">
        <v>44057</v>
      </c>
      <c r="B372" s="23">
        <v>3.6310000000000002</v>
      </c>
      <c r="C372" s="23">
        <v>2.5270000000000001</v>
      </c>
      <c r="D372" s="11">
        <f t="shared" si="51"/>
        <v>-6.8615611597048504E-3</v>
      </c>
      <c r="E372" s="11">
        <f t="shared" si="52"/>
        <v>-1.2974430085413867E-2</v>
      </c>
      <c r="F372" s="26">
        <f t="shared" si="53"/>
        <v>3.5436017505470461</v>
      </c>
      <c r="G372" s="26">
        <f t="shared" si="54"/>
        <v>6.3599457031249997</v>
      </c>
      <c r="H372" s="25">
        <f t="shared" si="55"/>
        <v>49658.096280087528</v>
      </c>
      <c r="I372" s="25">
        <f t="shared" si="56"/>
        <v>49355.46875</v>
      </c>
      <c r="J372" s="25">
        <f t="shared" si="57"/>
        <v>99013.565030087528</v>
      </c>
      <c r="K372" s="25">
        <f t="shared" si="58"/>
        <v>-341.9037199124723</v>
      </c>
      <c r="L372" s="25">
        <f t="shared" si="59"/>
        <v>-644.53125</v>
      </c>
      <c r="M372" s="25">
        <f t="shared" si="60"/>
        <v>-986.4349699124723</v>
      </c>
    </row>
    <row r="373" spans="1:13" x14ac:dyDescent="0.25">
      <c r="A373" s="3">
        <v>44060</v>
      </c>
      <c r="B373" s="23">
        <v>3.58</v>
      </c>
      <c r="C373" s="23">
        <v>2.5150000000000001</v>
      </c>
      <c r="D373" s="11">
        <f t="shared" si="51"/>
        <v>-1.4145292019589839E-2</v>
      </c>
      <c r="E373" s="11">
        <f t="shared" si="52"/>
        <v>-4.7600248543546147E-3</v>
      </c>
      <c r="F373" s="26">
        <f t="shared" si="53"/>
        <v>3.5178848801982925</v>
      </c>
      <c r="G373" s="26">
        <f t="shared" si="54"/>
        <v>6.412404036406806</v>
      </c>
      <c r="H373" s="25">
        <f t="shared" si="55"/>
        <v>49297.714128339299</v>
      </c>
      <c r="I373" s="25">
        <f t="shared" si="56"/>
        <v>49762.564305500593</v>
      </c>
      <c r="J373" s="25">
        <f t="shared" si="57"/>
        <v>99060.278433839892</v>
      </c>
      <c r="K373" s="25">
        <f t="shared" si="58"/>
        <v>-702.28587166070065</v>
      </c>
      <c r="L373" s="25">
        <f t="shared" si="59"/>
        <v>-237.43569449940696</v>
      </c>
      <c r="M373" s="25">
        <f t="shared" si="60"/>
        <v>-939.72156616010761</v>
      </c>
    </row>
    <row r="374" spans="1:13" x14ac:dyDescent="0.25">
      <c r="A374" s="3">
        <v>44061</v>
      </c>
      <c r="B374" s="23">
        <v>3.5249999999999999</v>
      </c>
      <c r="C374" s="23">
        <v>2.4779999999999998</v>
      </c>
      <c r="D374" s="11">
        <f t="shared" si="51"/>
        <v>-1.5482364148376988E-2</v>
      </c>
      <c r="E374" s="11">
        <f t="shared" si="52"/>
        <v>-1.4821020344751948E-2</v>
      </c>
      <c r="F374" s="26">
        <f t="shared" si="53"/>
        <v>3.5131843575418995</v>
      </c>
      <c r="G374" s="26">
        <f t="shared" si="54"/>
        <v>6.3482123260437362</v>
      </c>
      <c r="H374" s="25">
        <f t="shared" si="55"/>
        <v>49231.843575419</v>
      </c>
      <c r="I374" s="25">
        <f t="shared" si="56"/>
        <v>49264.413518886671</v>
      </c>
      <c r="J374" s="25">
        <f t="shared" si="57"/>
        <v>98496.257094305678</v>
      </c>
      <c r="K374" s="25">
        <f t="shared" si="58"/>
        <v>-768.15642458100046</v>
      </c>
      <c r="L374" s="25">
        <f t="shared" si="59"/>
        <v>-735.58648111332877</v>
      </c>
      <c r="M374" s="25">
        <f t="shared" si="60"/>
        <v>-1503.7429056943292</v>
      </c>
    </row>
    <row r="375" spans="1:13" x14ac:dyDescent="0.25">
      <c r="A375" s="3">
        <v>44062</v>
      </c>
      <c r="B375" s="23">
        <v>3.61</v>
      </c>
      <c r="C375" s="23">
        <v>2.5529999999999999</v>
      </c>
      <c r="D375" s="11">
        <f t="shared" si="51"/>
        <v>2.3827336080557503E-2</v>
      </c>
      <c r="E375" s="11">
        <f t="shared" si="52"/>
        <v>2.9817355052396053E-2</v>
      </c>
      <c r="F375" s="26">
        <f t="shared" si="53"/>
        <v>3.6540368794326241</v>
      </c>
      <c r="G375" s="26">
        <f t="shared" si="54"/>
        <v>6.6380060532687644</v>
      </c>
      <c r="H375" s="25">
        <f t="shared" si="55"/>
        <v>51205.673758865247</v>
      </c>
      <c r="I375" s="25">
        <f t="shared" si="56"/>
        <v>51513.317191283291</v>
      </c>
      <c r="J375" s="25">
        <f t="shared" si="57"/>
        <v>102718.99095014854</v>
      </c>
      <c r="K375" s="25">
        <f t="shared" si="58"/>
        <v>1205.6737588652468</v>
      </c>
      <c r="L375" s="25">
        <f t="shared" si="59"/>
        <v>1513.3171912832913</v>
      </c>
      <c r="M375" s="25">
        <f t="shared" si="60"/>
        <v>2718.9909501485381</v>
      </c>
    </row>
    <row r="376" spans="1:13" x14ac:dyDescent="0.25">
      <c r="A376" s="3">
        <v>44063</v>
      </c>
      <c r="B376" s="23">
        <v>3.512</v>
      </c>
      <c r="C376" s="23">
        <v>2.464</v>
      </c>
      <c r="D376" s="11">
        <f t="shared" si="51"/>
        <v>-2.752209657191931E-2</v>
      </c>
      <c r="E376" s="11">
        <f t="shared" si="52"/>
        <v>-3.5483092588073445E-2</v>
      </c>
      <c r="F376" s="26">
        <f t="shared" si="53"/>
        <v>3.4711401662049863</v>
      </c>
      <c r="G376" s="26">
        <f t="shared" si="54"/>
        <v>6.218390912651782</v>
      </c>
      <c r="H376" s="25">
        <f t="shared" si="55"/>
        <v>48642.659279778396</v>
      </c>
      <c r="I376" s="25">
        <f t="shared" si="56"/>
        <v>48256.952604778693</v>
      </c>
      <c r="J376" s="25">
        <f t="shared" si="57"/>
        <v>96899.611884557089</v>
      </c>
      <c r="K376" s="25">
        <f t="shared" si="58"/>
        <v>-1357.340720221604</v>
      </c>
      <c r="L376" s="25">
        <f t="shared" si="59"/>
        <v>-1743.0473952213069</v>
      </c>
      <c r="M376" s="25">
        <f t="shared" si="60"/>
        <v>-3100.3881154429109</v>
      </c>
    </row>
    <row r="377" spans="1:13" x14ac:dyDescent="0.25">
      <c r="A377" s="3">
        <v>44064</v>
      </c>
      <c r="B377" s="23">
        <v>3.4820000000000002</v>
      </c>
      <c r="C377" s="23">
        <v>2.4260000000000002</v>
      </c>
      <c r="D377" s="11">
        <f t="shared" si="51"/>
        <v>-8.5788344268728344E-3</v>
      </c>
      <c r="E377" s="11">
        <f t="shared" si="52"/>
        <v>-1.5542235149414869E-2</v>
      </c>
      <c r="F377" s="26">
        <f t="shared" si="53"/>
        <v>3.5375216400911165</v>
      </c>
      <c r="G377" s="26">
        <f t="shared" si="54"/>
        <v>6.3436355519480525</v>
      </c>
      <c r="H377" s="25">
        <f t="shared" si="55"/>
        <v>49572.892938496589</v>
      </c>
      <c r="I377" s="25">
        <f t="shared" si="56"/>
        <v>49228.896103896113</v>
      </c>
      <c r="J377" s="25">
        <f t="shared" si="57"/>
        <v>98801.789042392702</v>
      </c>
      <c r="K377" s="25">
        <f t="shared" si="58"/>
        <v>-427.10706150341139</v>
      </c>
      <c r="L377" s="25">
        <f t="shared" si="59"/>
        <v>-771.10389610388665</v>
      </c>
      <c r="M377" s="25">
        <f t="shared" si="60"/>
        <v>-1198.210957607298</v>
      </c>
    </row>
    <row r="378" spans="1:13" x14ac:dyDescent="0.25">
      <c r="A378" s="3">
        <v>44067</v>
      </c>
      <c r="B378" s="23">
        <v>3.585</v>
      </c>
      <c r="C378" s="23">
        <v>2.484</v>
      </c>
      <c r="D378" s="11">
        <f t="shared" si="51"/>
        <v>2.9151632705586357E-2</v>
      </c>
      <c r="E378" s="11">
        <f t="shared" si="52"/>
        <v>2.3626353549373799E-2</v>
      </c>
      <c r="F378" s="26">
        <f t="shared" si="53"/>
        <v>3.6735439402642158</v>
      </c>
      <c r="G378" s="26">
        <f t="shared" si="54"/>
        <v>6.5970370981038737</v>
      </c>
      <c r="H378" s="25">
        <f t="shared" si="55"/>
        <v>51479.035037334863</v>
      </c>
      <c r="I378" s="25">
        <f t="shared" si="56"/>
        <v>51195.383347073366</v>
      </c>
      <c r="J378" s="25">
        <f t="shared" si="57"/>
        <v>102674.41838440823</v>
      </c>
      <c r="K378" s="25">
        <f t="shared" si="58"/>
        <v>1479.0350373348629</v>
      </c>
      <c r="L378" s="25">
        <f t="shared" si="59"/>
        <v>1195.3833470733662</v>
      </c>
      <c r="M378" s="25">
        <f t="shared" si="60"/>
        <v>2674.418384408229</v>
      </c>
    </row>
    <row r="379" spans="1:13" x14ac:dyDescent="0.25">
      <c r="A379" s="3">
        <v>44068</v>
      </c>
      <c r="B379" s="23">
        <v>3.5150000000000001</v>
      </c>
      <c r="C379" s="23">
        <v>2.5049999999999999</v>
      </c>
      <c r="D379" s="11">
        <f t="shared" si="51"/>
        <v>-1.9718948788955394E-2</v>
      </c>
      <c r="E379" s="11">
        <f t="shared" si="52"/>
        <v>8.418570465595826E-3</v>
      </c>
      <c r="F379" s="26">
        <f t="shared" si="53"/>
        <v>3.4983319386331941</v>
      </c>
      <c r="G379" s="26">
        <f t="shared" si="54"/>
        <v>6.4974698067632852</v>
      </c>
      <c r="H379" s="25">
        <f t="shared" si="55"/>
        <v>49023.709902370996</v>
      </c>
      <c r="I379" s="25">
        <f t="shared" si="56"/>
        <v>50422.705314009669</v>
      </c>
      <c r="J379" s="25">
        <f t="shared" si="57"/>
        <v>99446.415216380672</v>
      </c>
      <c r="K379" s="25">
        <f t="shared" si="58"/>
        <v>-976.29009762900387</v>
      </c>
      <c r="L379" s="25">
        <f t="shared" si="59"/>
        <v>422.70531400966865</v>
      </c>
      <c r="M379" s="25">
        <f t="shared" si="60"/>
        <v>-553.58478361933521</v>
      </c>
    </row>
    <row r="380" spans="1:13" x14ac:dyDescent="0.25">
      <c r="A380" s="3">
        <v>44069</v>
      </c>
      <c r="B380" s="23">
        <v>3.468</v>
      </c>
      <c r="C380" s="23">
        <v>2.5409999999999999</v>
      </c>
      <c r="D380" s="11">
        <f t="shared" si="51"/>
        <v>-1.3461466344332854E-2</v>
      </c>
      <c r="E380" s="11">
        <f t="shared" si="52"/>
        <v>1.4268969801198848E-2</v>
      </c>
      <c r="F380" s="26">
        <f t="shared" si="53"/>
        <v>3.5202913229018491</v>
      </c>
      <c r="G380" s="26">
        <f t="shared" si="54"/>
        <v>6.5355940119760474</v>
      </c>
      <c r="H380" s="25">
        <f t="shared" si="55"/>
        <v>49331.436699857753</v>
      </c>
      <c r="I380" s="25">
        <f t="shared" si="56"/>
        <v>50718.562874251496</v>
      </c>
      <c r="J380" s="25">
        <f t="shared" si="57"/>
        <v>100049.99957410924</v>
      </c>
      <c r="K380" s="25">
        <f t="shared" si="58"/>
        <v>-668.56330014224659</v>
      </c>
      <c r="L380" s="25">
        <f t="shared" si="59"/>
        <v>718.5628742514964</v>
      </c>
      <c r="M380" s="25">
        <f t="shared" si="60"/>
        <v>49.999574109249806</v>
      </c>
    </row>
    <row r="381" spans="1:13" x14ac:dyDescent="0.25">
      <c r="A381" s="3">
        <v>44070</v>
      </c>
      <c r="B381" s="23">
        <v>3.4350000000000001</v>
      </c>
      <c r="C381" s="23">
        <v>2.5339999999999998</v>
      </c>
      <c r="D381" s="11">
        <f t="shared" si="51"/>
        <v>-9.5611332439827345E-3</v>
      </c>
      <c r="E381" s="11">
        <f t="shared" si="52"/>
        <v>-2.7586224390797514E-3</v>
      </c>
      <c r="F381" s="26">
        <f t="shared" si="53"/>
        <v>3.5340484429065744</v>
      </c>
      <c r="G381" s="26">
        <f t="shared" si="54"/>
        <v>6.4252506887052334</v>
      </c>
      <c r="H381" s="25">
        <f t="shared" si="55"/>
        <v>49524.221453287195</v>
      </c>
      <c r="I381" s="25">
        <f t="shared" si="56"/>
        <v>49862.258953168042</v>
      </c>
      <c r="J381" s="25">
        <f t="shared" si="57"/>
        <v>99386.48040645523</v>
      </c>
      <c r="K381" s="25">
        <f t="shared" si="58"/>
        <v>-475.77854671280511</v>
      </c>
      <c r="L381" s="25">
        <f t="shared" si="59"/>
        <v>-137.74104683195765</v>
      </c>
      <c r="M381" s="25">
        <f t="shared" si="60"/>
        <v>-613.51959354476276</v>
      </c>
    </row>
    <row r="382" spans="1:13" x14ac:dyDescent="0.25">
      <c r="A382" s="3">
        <v>44071</v>
      </c>
      <c r="B382" s="23">
        <v>3.39</v>
      </c>
      <c r="C382" s="23">
        <v>2.6</v>
      </c>
      <c r="D382" s="11">
        <f t="shared" si="51"/>
        <v>-1.3187004281953801E-2</v>
      </c>
      <c r="E382" s="11">
        <f t="shared" si="52"/>
        <v>2.5712363128489249E-2</v>
      </c>
      <c r="F382" s="26">
        <f t="shared" si="53"/>
        <v>3.5212576419213972</v>
      </c>
      <c r="G382" s="26">
        <f t="shared" si="54"/>
        <v>6.6108129439621157</v>
      </c>
      <c r="H382" s="25">
        <f t="shared" si="55"/>
        <v>49344.978165938861</v>
      </c>
      <c r="I382" s="25">
        <f t="shared" si="56"/>
        <v>51302.28887134965</v>
      </c>
      <c r="J382" s="25">
        <f t="shared" si="57"/>
        <v>100647.26703728852</v>
      </c>
      <c r="K382" s="25">
        <f t="shared" si="58"/>
        <v>-655.02183406113909</v>
      </c>
      <c r="L382" s="25">
        <f t="shared" si="59"/>
        <v>1302.2888713496504</v>
      </c>
      <c r="M382" s="25">
        <f t="shared" si="60"/>
        <v>647.26703728851135</v>
      </c>
    </row>
    <row r="383" spans="1:13" x14ac:dyDescent="0.25">
      <c r="A383" s="3">
        <v>44074</v>
      </c>
      <c r="B383" s="23">
        <v>3.3109999999999999</v>
      </c>
      <c r="C383" s="23">
        <v>2.4529999999999998</v>
      </c>
      <c r="D383" s="11">
        <f t="shared" si="51"/>
        <v>-2.357966282724968E-2</v>
      </c>
      <c r="E383" s="11">
        <f t="shared" si="52"/>
        <v>-5.8199679751084227E-2</v>
      </c>
      <c r="F383" s="26">
        <f t="shared" si="53"/>
        <v>3.4848519174041299</v>
      </c>
      <c r="G383" s="26">
        <f t="shared" si="54"/>
        <v>6.0787226923076911</v>
      </c>
      <c r="H383" s="25">
        <f t="shared" si="55"/>
        <v>48834.808259587022</v>
      </c>
      <c r="I383" s="25">
        <f t="shared" si="56"/>
        <v>47173.076923076915</v>
      </c>
      <c r="J383" s="25">
        <f t="shared" si="57"/>
        <v>96007.885182663944</v>
      </c>
      <c r="K383" s="25">
        <f t="shared" si="58"/>
        <v>-1165.1917404129781</v>
      </c>
      <c r="L383" s="25">
        <f t="shared" si="59"/>
        <v>-2826.9230769230853</v>
      </c>
      <c r="M383" s="25">
        <f t="shared" si="60"/>
        <v>-3992.1148173360634</v>
      </c>
    </row>
    <row r="384" spans="1:13" x14ac:dyDescent="0.25">
      <c r="A384" s="3">
        <v>44075</v>
      </c>
      <c r="B384" s="23">
        <v>3.2469999999999999</v>
      </c>
      <c r="C384" s="23">
        <v>2.4630000000000001</v>
      </c>
      <c r="D384" s="11">
        <f t="shared" si="51"/>
        <v>-1.9518765444400284E-2</v>
      </c>
      <c r="E384" s="11">
        <f t="shared" si="52"/>
        <v>4.0683538620486619E-3</v>
      </c>
      <c r="F384" s="26">
        <f t="shared" si="53"/>
        <v>3.4990323165206889</v>
      </c>
      <c r="G384" s="26">
        <f t="shared" si="54"/>
        <v>6.4692657969832856</v>
      </c>
      <c r="H384" s="25">
        <f t="shared" si="55"/>
        <v>49033.524614919967</v>
      </c>
      <c r="I384" s="25">
        <f t="shared" si="56"/>
        <v>50203.832042397065</v>
      </c>
      <c r="J384" s="25">
        <f t="shared" si="57"/>
        <v>99237.356657317025</v>
      </c>
      <c r="K384" s="25">
        <f t="shared" si="58"/>
        <v>-966.47538508003345</v>
      </c>
      <c r="L384" s="25">
        <f t="shared" si="59"/>
        <v>203.83204239706538</v>
      </c>
      <c r="M384" s="25">
        <f t="shared" si="60"/>
        <v>-762.64334268296807</v>
      </c>
    </row>
    <row r="385" spans="1:13" x14ac:dyDescent="0.25">
      <c r="A385" s="3">
        <v>44076</v>
      </c>
      <c r="B385" s="23">
        <v>3.2629999999999999</v>
      </c>
      <c r="C385" s="23">
        <v>2.383</v>
      </c>
      <c r="D385" s="11">
        <f t="shared" si="51"/>
        <v>4.9155244904747E-3</v>
      </c>
      <c r="E385" s="11">
        <f t="shared" si="52"/>
        <v>-3.3019921021795781E-2</v>
      </c>
      <c r="F385" s="26">
        <f t="shared" si="53"/>
        <v>3.5855817677856483</v>
      </c>
      <c r="G385" s="26">
        <f t="shared" si="54"/>
        <v>6.2337267559886316</v>
      </c>
      <c r="H385" s="25">
        <f t="shared" si="55"/>
        <v>50246.381275023101</v>
      </c>
      <c r="I385" s="25">
        <f t="shared" si="56"/>
        <v>48375.964271213968</v>
      </c>
      <c r="J385" s="25">
        <f t="shared" si="57"/>
        <v>98622.345546237077</v>
      </c>
      <c r="K385" s="25">
        <f t="shared" si="58"/>
        <v>246.3812750231009</v>
      </c>
      <c r="L385" s="25">
        <f t="shared" si="59"/>
        <v>-1624.0357287860315</v>
      </c>
      <c r="M385" s="25">
        <f t="shared" si="60"/>
        <v>-1377.6544537629306</v>
      </c>
    </row>
    <row r="386" spans="1:13" x14ac:dyDescent="0.25">
      <c r="A386" s="3">
        <v>44077</v>
      </c>
      <c r="B386" s="23">
        <v>3.3260000000000001</v>
      </c>
      <c r="C386" s="23">
        <v>2.4300000000000002</v>
      </c>
      <c r="D386" s="11">
        <f t="shared" si="51"/>
        <v>1.9123363159552445E-2</v>
      </c>
      <c r="E386" s="11">
        <f t="shared" si="52"/>
        <v>1.9531059235852119E-2</v>
      </c>
      <c r="F386" s="26">
        <f t="shared" si="53"/>
        <v>3.6368887526815818</v>
      </c>
      <c r="G386" s="26">
        <f t="shared" si="54"/>
        <v>6.5700755350398659</v>
      </c>
      <c r="H386" s="25">
        <f t="shared" si="55"/>
        <v>50965.369292062525</v>
      </c>
      <c r="I386" s="25">
        <f t="shared" si="56"/>
        <v>50986.151909357955</v>
      </c>
      <c r="J386" s="25">
        <f t="shared" si="57"/>
        <v>101951.52120142049</v>
      </c>
      <c r="K386" s="25">
        <f t="shared" si="58"/>
        <v>965.36929206252535</v>
      </c>
      <c r="L386" s="25">
        <f t="shared" si="59"/>
        <v>986.15190935795545</v>
      </c>
      <c r="M386" s="25">
        <f t="shared" si="60"/>
        <v>1951.5212014204808</v>
      </c>
    </row>
    <row r="387" spans="1:13" x14ac:dyDescent="0.25">
      <c r="A387" s="3">
        <v>44078</v>
      </c>
      <c r="B387" s="23">
        <v>3.2959999999999998</v>
      </c>
      <c r="C387" s="23">
        <v>2.5569999999999999</v>
      </c>
      <c r="D387" s="11">
        <f t="shared" si="51"/>
        <v>-9.0607687235107308E-3</v>
      </c>
      <c r="E387" s="11">
        <f t="shared" si="52"/>
        <v>5.0943438956592473E-2</v>
      </c>
      <c r="F387" s="26">
        <f t="shared" si="53"/>
        <v>3.5358171978352373</v>
      </c>
      <c r="G387" s="26">
        <f t="shared" si="54"/>
        <v>6.779732921810699</v>
      </c>
      <c r="H387" s="25">
        <f t="shared" si="55"/>
        <v>49549.007817197831</v>
      </c>
      <c r="I387" s="25">
        <f t="shared" si="56"/>
        <v>52613.168724279836</v>
      </c>
      <c r="J387" s="25">
        <f t="shared" si="57"/>
        <v>102162.17654147767</v>
      </c>
      <c r="K387" s="25">
        <f t="shared" si="58"/>
        <v>-450.99218280216883</v>
      </c>
      <c r="L387" s="25">
        <f t="shared" si="59"/>
        <v>2613.1687242798362</v>
      </c>
      <c r="M387" s="25">
        <f t="shared" si="60"/>
        <v>2162.1765414776673</v>
      </c>
    </row>
    <row r="388" spans="1:13" x14ac:dyDescent="0.25">
      <c r="A388" s="3">
        <v>44081</v>
      </c>
      <c r="B388" s="23">
        <v>3.3159999999999998</v>
      </c>
      <c r="C388" s="23">
        <v>2.5249999999999999</v>
      </c>
      <c r="D388" s="11">
        <f t="shared" si="51"/>
        <v>6.0496252258232181E-3</v>
      </c>
      <c r="E388" s="11">
        <f t="shared" si="52"/>
        <v>-1.2593633581726453E-2</v>
      </c>
      <c r="F388" s="26">
        <f t="shared" si="53"/>
        <v>3.5896504854368931</v>
      </c>
      <c r="G388" s="26">
        <f t="shared" si="54"/>
        <v>6.3623680093859987</v>
      </c>
      <c r="H388" s="25">
        <f t="shared" si="55"/>
        <v>50303.398058252431</v>
      </c>
      <c r="I388" s="25">
        <f t="shared" si="56"/>
        <v>49374.266718811108</v>
      </c>
      <c r="J388" s="25">
        <f t="shared" si="57"/>
        <v>99677.664777063532</v>
      </c>
      <c r="K388" s="25">
        <f t="shared" si="58"/>
        <v>303.39805825243093</v>
      </c>
      <c r="L388" s="25">
        <f t="shared" si="59"/>
        <v>-625.73328118889185</v>
      </c>
      <c r="M388" s="25">
        <f t="shared" si="60"/>
        <v>-322.33522293646092</v>
      </c>
    </row>
    <row r="389" spans="1:13" x14ac:dyDescent="0.25">
      <c r="A389" s="3">
        <v>44082</v>
      </c>
      <c r="B389" s="23">
        <v>3.2759999999999998</v>
      </c>
      <c r="C389" s="23">
        <v>2.4889999999999999</v>
      </c>
      <c r="D389" s="11">
        <f t="shared" si="51"/>
        <v>-1.2136071282225561E-2</v>
      </c>
      <c r="E389" s="11">
        <f t="shared" si="52"/>
        <v>-1.4360039341868209E-2</v>
      </c>
      <c r="F389" s="26">
        <f t="shared" si="53"/>
        <v>3.524960193003619</v>
      </c>
      <c r="G389" s="26">
        <f t="shared" si="54"/>
        <v>6.3511394059405939</v>
      </c>
      <c r="H389" s="25">
        <f t="shared" si="55"/>
        <v>49396.863691194216</v>
      </c>
      <c r="I389" s="25">
        <f t="shared" si="56"/>
        <v>49287.128712871287</v>
      </c>
      <c r="J389" s="25">
        <f t="shared" si="57"/>
        <v>98683.992404065502</v>
      </c>
      <c r="K389" s="25">
        <f t="shared" si="58"/>
        <v>-603.13630880578421</v>
      </c>
      <c r="L389" s="25">
        <f t="shared" si="59"/>
        <v>-712.87128712871345</v>
      </c>
      <c r="M389" s="25">
        <f t="shared" si="60"/>
        <v>-1316.0075959344977</v>
      </c>
    </row>
    <row r="390" spans="1:13" x14ac:dyDescent="0.25">
      <c r="A390" s="3">
        <v>44083</v>
      </c>
      <c r="B390" s="23">
        <v>3.3420000000000001</v>
      </c>
      <c r="C390" s="23">
        <v>2.5169999999999999</v>
      </c>
      <c r="D390" s="11">
        <f t="shared" si="51"/>
        <v>1.9946264182379127E-2</v>
      </c>
      <c r="E390" s="11">
        <f t="shared" si="52"/>
        <v>1.1186692767723929E-2</v>
      </c>
      <c r="F390" s="26">
        <f t="shared" si="53"/>
        <v>3.6398827838827845</v>
      </c>
      <c r="G390" s="26">
        <f t="shared" si="54"/>
        <v>6.5154805142627561</v>
      </c>
      <c r="H390" s="25">
        <f t="shared" si="55"/>
        <v>51007.326007326017</v>
      </c>
      <c r="I390" s="25">
        <f t="shared" si="56"/>
        <v>50562.474889513862</v>
      </c>
      <c r="J390" s="25">
        <f t="shared" si="57"/>
        <v>101569.80089683988</v>
      </c>
      <c r="K390" s="25">
        <f t="shared" si="58"/>
        <v>1007.3260073260171</v>
      </c>
      <c r="L390" s="25">
        <f t="shared" si="59"/>
        <v>562.47488951386185</v>
      </c>
      <c r="M390" s="25">
        <f t="shared" si="60"/>
        <v>1569.800896839879</v>
      </c>
    </row>
    <row r="391" spans="1:13" x14ac:dyDescent="0.25">
      <c r="A391" s="3">
        <v>44084</v>
      </c>
      <c r="B391" s="23">
        <v>3.27</v>
      </c>
      <c r="C391" s="23">
        <v>2.5140000000000002</v>
      </c>
      <c r="D391" s="11">
        <f t="shared" si="51"/>
        <v>-2.1779445264039982E-2</v>
      </c>
      <c r="E391" s="11">
        <f t="shared" si="52"/>
        <v>-1.1926059851230246E-3</v>
      </c>
      <c r="F391" s="26">
        <f t="shared" si="53"/>
        <v>3.4911310592459603</v>
      </c>
      <c r="G391" s="26">
        <f t="shared" si="54"/>
        <v>6.4353206197854593</v>
      </c>
      <c r="H391" s="25">
        <f t="shared" si="55"/>
        <v>48922.80071813285</v>
      </c>
      <c r="I391" s="25">
        <f t="shared" si="56"/>
        <v>49940.405244338508</v>
      </c>
      <c r="J391" s="25">
        <f t="shared" si="57"/>
        <v>98863.205962471358</v>
      </c>
      <c r="K391" s="25">
        <f t="shared" si="58"/>
        <v>-1077.1992818671497</v>
      </c>
      <c r="L391" s="25">
        <f t="shared" si="59"/>
        <v>-59.594755661491945</v>
      </c>
      <c r="M391" s="25">
        <f t="shared" si="60"/>
        <v>-1136.7940375286416</v>
      </c>
    </row>
    <row r="392" spans="1:13" x14ac:dyDescent="0.25">
      <c r="A392" s="3">
        <v>44085</v>
      </c>
      <c r="B392" s="23">
        <v>3.258</v>
      </c>
      <c r="C392" s="23">
        <v>2.4350000000000001</v>
      </c>
      <c r="D392" s="11">
        <f t="shared" ref="D392:D455" si="61">LN(B392/B391)</f>
        <v>-3.6764747293086368E-3</v>
      </c>
      <c r="E392" s="11">
        <f t="shared" ref="E392:E455" si="62">LN(C392/C391)</f>
        <v>-3.1928353633502611E-2</v>
      </c>
      <c r="F392" s="26">
        <f t="shared" ref="F392:F455" si="63">$B$4*EXP(D392)</f>
        <v>3.5549064220183486</v>
      </c>
      <c r="G392" s="26">
        <f t="shared" ref="G392:G455" si="64">$C$4*EXP(E392)</f>
        <v>6.2405350039777243</v>
      </c>
      <c r="H392" s="25">
        <f t="shared" ref="H392:H455" si="65">$B$3*F392</f>
        <v>49816.51376146789</v>
      </c>
      <c r="I392" s="25">
        <f t="shared" ref="I392:I455" si="66">$C$3*G392</f>
        <v>48428.798727128087</v>
      </c>
      <c r="J392" s="25">
        <f t="shared" ref="J392:J455" si="67">H392+I392</f>
        <v>98245.312488595984</v>
      </c>
      <c r="K392" s="25">
        <f t="shared" ref="K392:K455" si="68">H392-$B$2</f>
        <v>-183.48623853211029</v>
      </c>
      <c r="L392" s="25">
        <f t="shared" ref="L392:L455" si="69">I392-$C$2</f>
        <v>-1571.2012728719128</v>
      </c>
      <c r="M392" s="25">
        <f t="shared" ref="M392:M455" si="70">K392+L392</f>
        <v>-1754.6875114040231</v>
      </c>
    </row>
    <row r="393" spans="1:13" x14ac:dyDescent="0.25">
      <c r="A393" s="3">
        <v>44088</v>
      </c>
      <c r="B393" s="23">
        <v>3.2800000000000002</v>
      </c>
      <c r="C393" s="23">
        <v>2.4900000000000002</v>
      </c>
      <c r="D393" s="11">
        <f t="shared" si="61"/>
        <v>6.7299122161990702E-3</v>
      </c>
      <c r="E393" s="11">
        <f t="shared" si="62"/>
        <v>2.2335953942063298E-2</v>
      </c>
      <c r="F393" s="26">
        <f t="shared" si="63"/>
        <v>3.5920933087783919</v>
      </c>
      <c r="G393" s="26">
        <f t="shared" si="64"/>
        <v>6.588529774127311</v>
      </c>
      <c r="H393" s="25">
        <f t="shared" si="65"/>
        <v>50337.630448127689</v>
      </c>
      <c r="I393" s="25">
        <f t="shared" si="66"/>
        <v>51129.363449692006</v>
      </c>
      <c r="J393" s="25">
        <f t="shared" si="67"/>
        <v>101466.99389781969</v>
      </c>
      <c r="K393" s="25">
        <f t="shared" si="68"/>
        <v>337.63044812768931</v>
      </c>
      <c r="L393" s="25">
        <f t="shared" si="69"/>
        <v>1129.3634496920058</v>
      </c>
      <c r="M393" s="25">
        <f t="shared" si="70"/>
        <v>1466.9938978196951</v>
      </c>
    </row>
    <row r="394" spans="1:13" x14ac:dyDescent="0.25">
      <c r="A394" s="3">
        <v>44089</v>
      </c>
      <c r="B394" s="23">
        <v>3.2829999999999999</v>
      </c>
      <c r="C394" s="23">
        <v>2.4129999999999998</v>
      </c>
      <c r="D394" s="11">
        <f t="shared" si="61"/>
        <v>9.1421612340308813E-4</v>
      </c>
      <c r="E394" s="11">
        <f t="shared" si="62"/>
        <v>-3.1411923833721711E-2</v>
      </c>
      <c r="F394" s="26">
        <f t="shared" si="63"/>
        <v>3.5712634146341458</v>
      </c>
      <c r="G394" s="26">
        <f t="shared" si="64"/>
        <v>6.2437586345381515</v>
      </c>
      <c r="H394" s="25">
        <f t="shared" si="65"/>
        <v>50045.731707317063</v>
      </c>
      <c r="I394" s="25">
        <f t="shared" si="66"/>
        <v>48453.815261044176</v>
      </c>
      <c r="J394" s="25">
        <f t="shared" si="67"/>
        <v>98499.546968361246</v>
      </c>
      <c r="K394" s="25">
        <f t="shared" si="68"/>
        <v>45.73170731706341</v>
      </c>
      <c r="L394" s="25">
        <f t="shared" si="69"/>
        <v>-1546.1847389558243</v>
      </c>
      <c r="M394" s="25">
        <f t="shared" si="70"/>
        <v>-1500.4530316387609</v>
      </c>
    </row>
    <row r="395" spans="1:13" x14ac:dyDescent="0.25">
      <c r="A395" s="3">
        <v>44090</v>
      </c>
      <c r="B395" s="23">
        <v>3.2509999999999999</v>
      </c>
      <c r="C395" s="23">
        <v>2.4289999999999998</v>
      </c>
      <c r="D395" s="11">
        <f t="shared" si="61"/>
        <v>-9.7949971976873038E-3</v>
      </c>
      <c r="E395" s="11">
        <f t="shared" si="62"/>
        <v>6.6088633771408806E-3</v>
      </c>
      <c r="F395" s="26">
        <f t="shared" si="63"/>
        <v>3.5332220530003049</v>
      </c>
      <c r="G395" s="26">
        <f t="shared" si="64"/>
        <v>6.4857219229175307</v>
      </c>
      <c r="H395" s="25">
        <f t="shared" si="65"/>
        <v>49512.640877246427</v>
      </c>
      <c r="I395" s="25">
        <f t="shared" si="66"/>
        <v>50331.537505180284</v>
      </c>
      <c r="J395" s="25">
        <f t="shared" si="67"/>
        <v>99844.178382426704</v>
      </c>
      <c r="K395" s="25">
        <f t="shared" si="68"/>
        <v>-487.35912275357259</v>
      </c>
      <c r="L395" s="25">
        <f t="shared" si="69"/>
        <v>331.53750518028392</v>
      </c>
      <c r="M395" s="25">
        <f t="shared" si="70"/>
        <v>-155.82161757328868</v>
      </c>
    </row>
    <row r="396" spans="1:13" x14ac:dyDescent="0.25">
      <c r="A396" s="3">
        <v>44091</v>
      </c>
      <c r="B396" s="23">
        <v>3.2359999999999998</v>
      </c>
      <c r="C396" s="23">
        <v>2.4180000000000001</v>
      </c>
      <c r="D396" s="11">
        <f t="shared" si="61"/>
        <v>-4.6246421255230962E-3</v>
      </c>
      <c r="E396" s="11">
        <f t="shared" si="62"/>
        <v>-4.5388978274343555E-3</v>
      </c>
      <c r="F396" s="26">
        <f t="shared" si="63"/>
        <v>3.5515373731159641</v>
      </c>
      <c r="G396" s="26">
        <f t="shared" si="64"/>
        <v>6.4138221490325247</v>
      </c>
      <c r="H396" s="25">
        <f t="shared" si="65"/>
        <v>49769.301753306674</v>
      </c>
      <c r="I396" s="25">
        <f t="shared" si="66"/>
        <v>49773.569370111167</v>
      </c>
      <c r="J396" s="25">
        <f t="shared" si="67"/>
        <v>99542.871123417834</v>
      </c>
      <c r="K396" s="25">
        <f t="shared" si="68"/>
        <v>-230.69824669332593</v>
      </c>
      <c r="L396" s="25">
        <f t="shared" si="69"/>
        <v>-226.43062988883321</v>
      </c>
      <c r="M396" s="25">
        <f t="shared" si="70"/>
        <v>-457.12887658215914</v>
      </c>
    </row>
    <row r="397" spans="1:13" x14ac:dyDescent="0.25">
      <c r="A397" s="3">
        <v>44092</v>
      </c>
      <c r="B397" s="23">
        <v>3.105</v>
      </c>
      <c r="C397" s="23">
        <v>2.3109999999999999</v>
      </c>
      <c r="D397" s="11">
        <f t="shared" si="61"/>
        <v>-4.1324283810803129E-2</v>
      </c>
      <c r="E397" s="11">
        <f t="shared" si="62"/>
        <v>-4.5260420900357284E-2</v>
      </c>
      <c r="F397" s="26">
        <f t="shared" si="63"/>
        <v>3.4235599505562426</v>
      </c>
      <c r="G397" s="26">
        <f t="shared" si="64"/>
        <v>6.1578879239040525</v>
      </c>
      <c r="H397" s="25">
        <f t="shared" si="65"/>
        <v>47975.896168108782</v>
      </c>
      <c r="I397" s="25">
        <f t="shared" si="66"/>
        <v>47787.427626137302</v>
      </c>
      <c r="J397" s="25">
        <f t="shared" si="67"/>
        <v>95763.323794246084</v>
      </c>
      <c r="K397" s="25">
        <f t="shared" si="68"/>
        <v>-2024.1038318912179</v>
      </c>
      <c r="L397" s="25">
        <f t="shared" si="69"/>
        <v>-2212.5723738626984</v>
      </c>
      <c r="M397" s="25">
        <f t="shared" si="70"/>
        <v>-4236.6762057539163</v>
      </c>
    </row>
    <row r="398" spans="1:13" x14ac:dyDescent="0.25">
      <c r="A398" s="3">
        <v>44095</v>
      </c>
      <c r="B398" s="23">
        <v>2.9929999999999999</v>
      </c>
      <c r="C398" s="23">
        <v>2.1640000000000001</v>
      </c>
      <c r="D398" s="11">
        <f t="shared" si="61"/>
        <v>-3.6737486514880284E-2</v>
      </c>
      <c r="E398" s="11">
        <f t="shared" si="62"/>
        <v>-6.5721970308008484E-2</v>
      </c>
      <c r="F398" s="26">
        <f t="shared" si="63"/>
        <v>3.4392991948470208</v>
      </c>
      <c r="G398" s="26">
        <f t="shared" si="64"/>
        <v>6.0331683254002595</v>
      </c>
      <c r="H398" s="25">
        <f t="shared" si="65"/>
        <v>48196.457326892109</v>
      </c>
      <c r="I398" s="25">
        <f t="shared" si="66"/>
        <v>46819.558632626569</v>
      </c>
      <c r="J398" s="25">
        <f t="shared" si="67"/>
        <v>95016.015959518671</v>
      </c>
      <c r="K398" s="25">
        <f t="shared" si="68"/>
        <v>-1803.5426731078915</v>
      </c>
      <c r="L398" s="25">
        <f t="shared" si="69"/>
        <v>-3180.4413673734307</v>
      </c>
      <c r="M398" s="25">
        <f t="shared" si="70"/>
        <v>-4983.9840404813222</v>
      </c>
    </row>
    <row r="399" spans="1:13" x14ac:dyDescent="0.25">
      <c r="A399" s="3">
        <v>44096</v>
      </c>
      <c r="B399" s="23">
        <v>3.0259999999999998</v>
      </c>
      <c r="C399" s="23">
        <v>2.16</v>
      </c>
      <c r="D399" s="11">
        <f t="shared" si="61"/>
        <v>1.0965386495602247E-2</v>
      </c>
      <c r="E399" s="11">
        <f t="shared" si="62"/>
        <v>-1.8501392881614773E-3</v>
      </c>
      <c r="F399" s="26">
        <f t="shared" si="63"/>
        <v>3.6073397928499831</v>
      </c>
      <c r="G399" s="26">
        <f t="shared" si="64"/>
        <v>6.4310905730129386</v>
      </c>
      <c r="H399" s="25">
        <f t="shared" si="65"/>
        <v>50551.286334781151</v>
      </c>
      <c r="I399" s="25">
        <f t="shared" si="66"/>
        <v>49907.578558225512</v>
      </c>
      <c r="J399" s="25">
        <f t="shared" si="67"/>
        <v>100458.86489300666</v>
      </c>
      <c r="K399" s="25">
        <f t="shared" si="68"/>
        <v>551.2863347811508</v>
      </c>
      <c r="L399" s="25">
        <f t="shared" si="69"/>
        <v>-92.421441774487903</v>
      </c>
      <c r="M399" s="25">
        <f t="shared" si="70"/>
        <v>458.8648930066629</v>
      </c>
    </row>
    <row r="400" spans="1:13" x14ac:dyDescent="0.25">
      <c r="A400" s="3">
        <v>44097</v>
      </c>
      <c r="B400" s="23">
        <v>2.9539999999999997</v>
      </c>
      <c r="C400" s="23">
        <v>2.169</v>
      </c>
      <c r="D400" s="11">
        <f t="shared" si="61"/>
        <v>-2.4081431256976111E-2</v>
      </c>
      <c r="E400" s="11">
        <f t="shared" si="62"/>
        <v>4.158010148663677E-3</v>
      </c>
      <c r="F400" s="26">
        <f t="shared" si="63"/>
        <v>3.4831037673496366</v>
      </c>
      <c r="G400" s="26">
        <f t="shared" si="64"/>
        <v>6.4698458333333333</v>
      </c>
      <c r="H400" s="25">
        <f t="shared" si="65"/>
        <v>48810.31064111038</v>
      </c>
      <c r="I400" s="25">
        <f t="shared" si="66"/>
        <v>50208.333333333336</v>
      </c>
      <c r="J400" s="25">
        <f t="shared" si="67"/>
        <v>99018.643974443723</v>
      </c>
      <c r="K400" s="25">
        <f t="shared" si="68"/>
        <v>-1189.6893588896201</v>
      </c>
      <c r="L400" s="25">
        <f t="shared" si="69"/>
        <v>208.33333333333576</v>
      </c>
      <c r="M400" s="25">
        <f t="shared" si="70"/>
        <v>-981.35602555628429</v>
      </c>
    </row>
    <row r="401" spans="1:13" x14ac:dyDescent="0.25">
      <c r="A401" s="3">
        <v>44098</v>
      </c>
      <c r="B401" s="23">
        <v>2.976</v>
      </c>
      <c r="C401" s="23">
        <v>2.2839999999999998</v>
      </c>
      <c r="D401" s="11">
        <f t="shared" si="61"/>
        <v>7.4199328616574032E-3</v>
      </c>
      <c r="E401" s="11">
        <f t="shared" si="62"/>
        <v>5.1662059949026277E-2</v>
      </c>
      <c r="F401" s="26">
        <f t="shared" si="63"/>
        <v>3.5945727826675697</v>
      </c>
      <c r="G401" s="26">
        <f t="shared" si="64"/>
        <v>6.7846067312125387</v>
      </c>
      <c r="H401" s="25">
        <f t="shared" si="65"/>
        <v>50372.376438727159</v>
      </c>
      <c r="I401" s="25">
        <f t="shared" si="66"/>
        <v>52650.991240202849</v>
      </c>
      <c r="J401" s="25">
        <f t="shared" si="67"/>
        <v>103023.36767893001</v>
      </c>
      <c r="K401" s="25">
        <f t="shared" si="68"/>
        <v>372.37643872715853</v>
      </c>
      <c r="L401" s="25">
        <f t="shared" si="69"/>
        <v>2650.9912402028494</v>
      </c>
      <c r="M401" s="25">
        <f t="shared" si="70"/>
        <v>3023.367678930008</v>
      </c>
    </row>
    <row r="402" spans="1:13" x14ac:dyDescent="0.25">
      <c r="A402" s="3">
        <v>44099</v>
      </c>
      <c r="B402" s="23">
        <v>2.96</v>
      </c>
      <c r="C402" s="23">
        <v>2.2919999999999998</v>
      </c>
      <c r="D402" s="11">
        <f t="shared" si="61"/>
        <v>-5.3908486348764233E-3</v>
      </c>
      <c r="E402" s="11">
        <f t="shared" si="62"/>
        <v>3.496507058729306E-3</v>
      </c>
      <c r="F402" s="26">
        <f t="shared" si="63"/>
        <v>3.5488172043010753</v>
      </c>
      <c r="G402" s="26">
        <f t="shared" si="64"/>
        <v>6.4655674255691764</v>
      </c>
      <c r="H402" s="25">
        <f t="shared" si="65"/>
        <v>49731.182795698929</v>
      </c>
      <c r="I402" s="25">
        <f t="shared" si="66"/>
        <v>50175.131348511386</v>
      </c>
      <c r="J402" s="25">
        <f t="shared" si="67"/>
        <v>99906.314144210308</v>
      </c>
      <c r="K402" s="25">
        <f t="shared" si="68"/>
        <v>-268.81720430107089</v>
      </c>
      <c r="L402" s="25">
        <f t="shared" si="69"/>
        <v>175.13134851138602</v>
      </c>
      <c r="M402" s="25">
        <f t="shared" si="70"/>
        <v>-93.685855789684865</v>
      </c>
    </row>
    <row r="403" spans="1:13" x14ac:dyDescent="0.25">
      <c r="A403" s="3">
        <v>44102</v>
      </c>
      <c r="B403" s="23">
        <v>2.9849999999999999</v>
      </c>
      <c r="C403" s="23">
        <v>2.3839999999999999</v>
      </c>
      <c r="D403" s="11">
        <f t="shared" si="61"/>
        <v>8.4104785085962926E-3</v>
      </c>
      <c r="E403" s="11">
        <f t="shared" si="62"/>
        <v>3.9354950350610256E-2</v>
      </c>
      <c r="F403" s="26">
        <f t="shared" si="63"/>
        <v>3.5981351351351347</v>
      </c>
      <c r="G403" s="26">
        <f t="shared" si="64"/>
        <v>6.7016195462478185</v>
      </c>
      <c r="H403" s="25">
        <f t="shared" si="65"/>
        <v>50422.297297297293</v>
      </c>
      <c r="I403" s="25">
        <f t="shared" si="66"/>
        <v>52006.980802792328</v>
      </c>
      <c r="J403" s="25">
        <f t="shared" si="67"/>
        <v>102429.27810008962</v>
      </c>
      <c r="K403" s="25">
        <f t="shared" si="68"/>
        <v>422.29729729729297</v>
      </c>
      <c r="L403" s="25">
        <f t="shared" si="69"/>
        <v>2006.9808027923282</v>
      </c>
      <c r="M403" s="25">
        <f t="shared" si="70"/>
        <v>2429.2781000896211</v>
      </c>
    </row>
    <row r="404" spans="1:13" x14ac:dyDescent="0.25">
      <c r="A404" s="3">
        <v>44103</v>
      </c>
      <c r="B404" s="23">
        <v>2.8730000000000002</v>
      </c>
      <c r="C404" s="23">
        <v>2.331</v>
      </c>
      <c r="D404" s="11">
        <f t="shared" si="61"/>
        <v>-3.8242966847412789E-2</v>
      </c>
      <c r="E404" s="11">
        <f t="shared" si="62"/>
        <v>-2.2482389149483192E-2</v>
      </c>
      <c r="F404" s="26">
        <f t="shared" si="63"/>
        <v>3.4341252931323289</v>
      </c>
      <c r="G404" s="26">
        <f t="shared" si="64"/>
        <v>6.2997621644295299</v>
      </c>
      <c r="H404" s="25">
        <f t="shared" si="65"/>
        <v>48123.953098827478</v>
      </c>
      <c r="I404" s="25">
        <f t="shared" si="66"/>
        <v>48888.422818791951</v>
      </c>
      <c r="J404" s="25">
        <f t="shared" si="67"/>
        <v>97012.375917619429</v>
      </c>
      <c r="K404" s="25">
        <f t="shared" si="68"/>
        <v>-1876.0469011725218</v>
      </c>
      <c r="L404" s="25">
        <f t="shared" si="69"/>
        <v>-1111.5771812080493</v>
      </c>
      <c r="M404" s="25">
        <f t="shared" si="70"/>
        <v>-2987.6240823805711</v>
      </c>
    </row>
    <row r="405" spans="1:13" x14ac:dyDescent="0.25">
      <c r="A405" s="3">
        <v>44104</v>
      </c>
      <c r="B405" s="23">
        <v>2.9370000000000003</v>
      </c>
      <c r="C405" s="23">
        <v>2.3719999999999999</v>
      </c>
      <c r="D405" s="11">
        <f t="shared" si="61"/>
        <v>2.2031872219330593E-2</v>
      </c>
      <c r="E405" s="11">
        <f t="shared" si="62"/>
        <v>1.7436121081859001E-2</v>
      </c>
      <c r="F405" s="26">
        <f t="shared" si="63"/>
        <v>3.6474820744865997</v>
      </c>
      <c r="G405" s="26">
        <f t="shared" si="64"/>
        <v>6.5563260403260406</v>
      </c>
      <c r="H405" s="25">
        <f t="shared" si="65"/>
        <v>51113.818308388451</v>
      </c>
      <c r="I405" s="25">
        <f t="shared" si="66"/>
        <v>50879.450879450887</v>
      </c>
      <c r="J405" s="25">
        <f t="shared" si="67"/>
        <v>101993.26918783934</v>
      </c>
      <c r="K405" s="25">
        <f t="shared" si="68"/>
        <v>1113.8183083884505</v>
      </c>
      <c r="L405" s="25">
        <f t="shared" si="69"/>
        <v>879.45087945088744</v>
      </c>
      <c r="M405" s="25">
        <f t="shared" si="70"/>
        <v>1993.269187839338</v>
      </c>
    </row>
    <row r="406" spans="1:13" x14ac:dyDescent="0.25">
      <c r="A406" s="3">
        <v>44105</v>
      </c>
      <c r="B406" s="23">
        <v>2.8839999999999999</v>
      </c>
      <c r="C406" s="23">
        <v>2.3769999999999998</v>
      </c>
      <c r="D406" s="11">
        <f t="shared" si="61"/>
        <v>-1.8210432793780516E-2</v>
      </c>
      <c r="E406" s="11">
        <f t="shared" si="62"/>
        <v>2.10570724257776E-3</v>
      </c>
      <c r="F406" s="26">
        <f t="shared" si="63"/>
        <v>3.5036132107592777</v>
      </c>
      <c r="G406" s="26">
        <f t="shared" si="64"/>
        <v>6.4565813659359179</v>
      </c>
      <c r="H406" s="25">
        <f t="shared" si="65"/>
        <v>49097.718760640106</v>
      </c>
      <c r="I406" s="25">
        <f t="shared" si="66"/>
        <v>50105.396290050587</v>
      </c>
      <c r="J406" s="25">
        <f t="shared" si="67"/>
        <v>99203.115050690685</v>
      </c>
      <c r="K406" s="25">
        <f t="shared" si="68"/>
        <v>-902.28123935989424</v>
      </c>
      <c r="L406" s="25">
        <f t="shared" si="69"/>
        <v>105.39629005058669</v>
      </c>
      <c r="M406" s="25">
        <f t="shared" si="70"/>
        <v>-796.88494930930756</v>
      </c>
    </row>
    <row r="407" spans="1:13" x14ac:dyDescent="0.25">
      <c r="A407" s="3">
        <v>44106</v>
      </c>
      <c r="B407" s="23">
        <v>2.8980000000000001</v>
      </c>
      <c r="C407" s="23">
        <v>2.3780000000000001</v>
      </c>
      <c r="D407" s="11">
        <f t="shared" si="61"/>
        <v>4.8426244757879908E-3</v>
      </c>
      <c r="E407" s="11">
        <f t="shared" si="62"/>
        <v>4.2060989053331263E-4</v>
      </c>
      <c r="F407" s="26">
        <f t="shared" si="63"/>
        <v>3.5853203883495146</v>
      </c>
      <c r="G407" s="26">
        <f t="shared" si="64"/>
        <v>6.445710559528818</v>
      </c>
      <c r="H407" s="25">
        <f t="shared" si="65"/>
        <v>50242.718446601946</v>
      </c>
      <c r="I407" s="25">
        <f t="shared" si="66"/>
        <v>50021.034917963829</v>
      </c>
      <c r="J407" s="25">
        <f t="shared" si="67"/>
        <v>100263.75336456578</v>
      </c>
      <c r="K407" s="25">
        <f t="shared" si="68"/>
        <v>242.7184466019462</v>
      </c>
      <c r="L407" s="25">
        <f t="shared" si="69"/>
        <v>21.034917963828775</v>
      </c>
      <c r="M407" s="25">
        <f t="shared" si="70"/>
        <v>263.75336456577497</v>
      </c>
    </row>
    <row r="408" spans="1:13" x14ac:dyDescent="0.25">
      <c r="A408" s="3">
        <v>44109</v>
      </c>
      <c r="B408" s="23">
        <v>3.1390000000000002</v>
      </c>
      <c r="C408" s="23">
        <v>2.4039999999999999</v>
      </c>
      <c r="D408" s="11">
        <f t="shared" si="61"/>
        <v>7.9883433961325911E-2</v>
      </c>
      <c r="E408" s="11">
        <f t="shared" si="62"/>
        <v>1.087421840437087E-2</v>
      </c>
      <c r="F408" s="26">
        <f t="shared" si="63"/>
        <v>3.8647177363699106</v>
      </c>
      <c r="G408" s="26">
        <f t="shared" si="64"/>
        <v>6.5134449116904944</v>
      </c>
      <c r="H408" s="25">
        <f t="shared" si="65"/>
        <v>54158.040027605253</v>
      </c>
      <c r="I408" s="25">
        <f t="shared" si="66"/>
        <v>50546.6778805719</v>
      </c>
      <c r="J408" s="25">
        <f t="shared" si="67"/>
        <v>104704.71790817715</v>
      </c>
      <c r="K408" s="25">
        <f t="shared" si="68"/>
        <v>4158.0400276052533</v>
      </c>
      <c r="L408" s="25">
        <f t="shared" si="69"/>
        <v>546.67788057190046</v>
      </c>
      <c r="M408" s="25">
        <f t="shared" si="70"/>
        <v>4704.7179081771537</v>
      </c>
    </row>
    <row r="409" spans="1:13" x14ac:dyDescent="0.25">
      <c r="A409" s="3">
        <v>44110</v>
      </c>
      <c r="B409" s="23">
        <v>3.242</v>
      </c>
      <c r="C409" s="23">
        <v>2.4769999999999999</v>
      </c>
      <c r="D409" s="11">
        <f t="shared" si="61"/>
        <v>3.2286145453667883E-2</v>
      </c>
      <c r="E409" s="11">
        <f t="shared" si="62"/>
        <v>2.9914133834261333E-2</v>
      </c>
      <c r="F409" s="26">
        <f t="shared" si="63"/>
        <v>3.6850767760433261</v>
      </c>
      <c r="G409" s="26">
        <f t="shared" si="64"/>
        <v>6.6386485024958395</v>
      </c>
      <c r="H409" s="25">
        <f t="shared" si="65"/>
        <v>51640.649888499524</v>
      </c>
      <c r="I409" s="25">
        <f t="shared" si="66"/>
        <v>51518.302828618966</v>
      </c>
      <c r="J409" s="25">
        <f t="shared" si="67"/>
        <v>103158.95271711849</v>
      </c>
      <c r="K409" s="25">
        <f t="shared" si="68"/>
        <v>1640.6498884995235</v>
      </c>
      <c r="L409" s="25">
        <f t="shared" si="69"/>
        <v>1518.3028286189656</v>
      </c>
      <c r="M409" s="25">
        <f t="shared" si="70"/>
        <v>3158.9527171184891</v>
      </c>
    </row>
    <row r="410" spans="1:13" x14ac:dyDescent="0.25">
      <c r="A410" s="3">
        <v>44111</v>
      </c>
      <c r="B410" s="23">
        <v>3.1459999999999999</v>
      </c>
      <c r="C410" s="23">
        <v>2.4129999999999998</v>
      </c>
      <c r="D410" s="11">
        <f t="shared" si="61"/>
        <v>-3.0058618677398341E-2</v>
      </c>
      <c r="E410" s="11">
        <f t="shared" si="62"/>
        <v>-2.6177363864327906E-2</v>
      </c>
      <c r="F410" s="26">
        <f t="shared" si="63"/>
        <v>3.4623466995681675</v>
      </c>
      <c r="G410" s="26">
        <f t="shared" si="64"/>
        <v>6.2765276544206694</v>
      </c>
      <c r="H410" s="25">
        <f t="shared" si="65"/>
        <v>48519.432449105487</v>
      </c>
      <c r="I410" s="25">
        <f t="shared" si="66"/>
        <v>48708.114654824385</v>
      </c>
      <c r="J410" s="25">
        <f t="shared" si="67"/>
        <v>97227.547103929872</v>
      </c>
      <c r="K410" s="25">
        <f t="shared" si="68"/>
        <v>-1480.5675508945133</v>
      </c>
      <c r="L410" s="25">
        <f t="shared" si="69"/>
        <v>-1291.8853451756149</v>
      </c>
      <c r="M410" s="25">
        <f t="shared" si="70"/>
        <v>-2772.4528960701282</v>
      </c>
    </row>
    <row r="411" spans="1:13" x14ac:dyDescent="0.25">
      <c r="A411" s="3">
        <v>44112</v>
      </c>
      <c r="B411" s="23">
        <v>3.234</v>
      </c>
      <c r="C411" s="23">
        <v>2.4350000000000001</v>
      </c>
      <c r="D411" s="11">
        <f t="shared" si="61"/>
        <v>2.7587956518828963E-2</v>
      </c>
      <c r="E411" s="11">
        <f t="shared" si="62"/>
        <v>9.0759698916585089E-3</v>
      </c>
      <c r="F411" s="26">
        <f t="shared" si="63"/>
        <v>3.6678041958041958</v>
      </c>
      <c r="G411" s="26">
        <f t="shared" si="64"/>
        <v>6.5017426440116042</v>
      </c>
      <c r="H411" s="25">
        <f t="shared" si="65"/>
        <v>51398.6013986014</v>
      </c>
      <c r="I411" s="25">
        <f t="shared" si="66"/>
        <v>50455.864069622883</v>
      </c>
      <c r="J411" s="25">
        <f t="shared" si="67"/>
        <v>101854.46546822428</v>
      </c>
      <c r="K411" s="25">
        <f t="shared" si="68"/>
        <v>1398.6013986014004</v>
      </c>
      <c r="L411" s="25">
        <f t="shared" si="69"/>
        <v>455.86406962288311</v>
      </c>
      <c r="M411" s="25">
        <f t="shared" si="70"/>
        <v>1854.4654682242835</v>
      </c>
    </row>
    <row r="412" spans="1:13" x14ac:dyDescent="0.25">
      <c r="A412" s="3">
        <v>44113</v>
      </c>
      <c r="B412" s="23">
        <v>3.1880000000000002</v>
      </c>
      <c r="C412" s="23">
        <v>2.39</v>
      </c>
      <c r="D412" s="11">
        <f t="shared" si="61"/>
        <v>-1.432600022694641E-2</v>
      </c>
      <c r="E412" s="11">
        <f t="shared" si="62"/>
        <v>-1.8653390591133811E-2</v>
      </c>
      <c r="F412" s="26">
        <f t="shared" si="63"/>
        <v>3.5172492269635129</v>
      </c>
      <c r="G412" s="26">
        <f t="shared" si="64"/>
        <v>6.3239301848049276</v>
      </c>
      <c r="H412" s="25">
        <f t="shared" si="65"/>
        <v>49288.806431663579</v>
      </c>
      <c r="I412" s="25">
        <f t="shared" si="66"/>
        <v>49075.97535934292</v>
      </c>
      <c r="J412" s="25">
        <f t="shared" si="67"/>
        <v>98364.781791006506</v>
      </c>
      <c r="K412" s="25">
        <f t="shared" si="68"/>
        <v>-711.19356833642087</v>
      </c>
      <c r="L412" s="25">
        <f t="shared" si="69"/>
        <v>-924.02464065708045</v>
      </c>
      <c r="M412" s="25">
        <f t="shared" si="70"/>
        <v>-1635.2182089935013</v>
      </c>
    </row>
    <row r="413" spans="1:13" x14ac:dyDescent="0.25">
      <c r="A413" s="3">
        <v>44116</v>
      </c>
      <c r="B413" s="23">
        <v>3.1349999999999998</v>
      </c>
      <c r="C413" s="23">
        <v>2.3519999999999999</v>
      </c>
      <c r="D413" s="11">
        <f t="shared" si="61"/>
        <v>-1.6764586843084711E-2</v>
      </c>
      <c r="E413" s="11">
        <f t="shared" si="62"/>
        <v>-1.6027335907038955E-2</v>
      </c>
      <c r="F413" s="26">
        <f t="shared" si="63"/>
        <v>3.5086825595984941</v>
      </c>
      <c r="G413" s="26">
        <f t="shared" si="64"/>
        <v>6.3405589958158979</v>
      </c>
      <c r="H413" s="25">
        <f t="shared" si="65"/>
        <v>49168.757841907151</v>
      </c>
      <c r="I413" s="25">
        <f t="shared" si="66"/>
        <v>49205.02092050208</v>
      </c>
      <c r="J413" s="25">
        <f t="shared" si="67"/>
        <v>98373.778762409231</v>
      </c>
      <c r="K413" s="25">
        <f t="shared" si="68"/>
        <v>-831.24215809284942</v>
      </c>
      <c r="L413" s="25">
        <f t="shared" si="69"/>
        <v>-794.97907949791988</v>
      </c>
      <c r="M413" s="25">
        <f t="shared" si="70"/>
        <v>-1626.2212375907693</v>
      </c>
    </row>
    <row r="414" spans="1:13" x14ac:dyDescent="0.25">
      <c r="A414" s="3">
        <v>44117</v>
      </c>
      <c r="B414" s="23">
        <v>3.0569999999999999</v>
      </c>
      <c r="C414" s="23">
        <v>2.258</v>
      </c>
      <c r="D414" s="11">
        <f t="shared" si="61"/>
        <v>-2.5195131176186561E-2</v>
      </c>
      <c r="E414" s="11">
        <f t="shared" si="62"/>
        <v>-4.0786564308910117E-2</v>
      </c>
      <c r="F414" s="26">
        <f t="shared" si="63"/>
        <v>3.4792267942583734</v>
      </c>
      <c r="G414" s="26">
        <f t="shared" si="64"/>
        <v>6.1854991496598641</v>
      </c>
      <c r="H414" s="25">
        <f t="shared" si="65"/>
        <v>48755.980861244025</v>
      </c>
      <c r="I414" s="25">
        <f t="shared" si="66"/>
        <v>48001.700680272115</v>
      </c>
      <c r="J414" s="25">
        <f t="shared" si="67"/>
        <v>96757.68154151614</v>
      </c>
      <c r="K414" s="25">
        <f t="shared" si="68"/>
        <v>-1244.0191387559753</v>
      </c>
      <c r="L414" s="25">
        <f t="shared" si="69"/>
        <v>-1998.2993197278847</v>
      </c>
      <c r="M414" s="25">
        <f t="shared" si="70"/>
        <v>-3242.31845848386</v>
      </c>
    </row>
    <row r="415" spans="1:13" x14ac:dyDescent="0.25">
      <c r="A415" s="3">
        <v>44118</v>
      </c>
      <c r="B415" s="23">
        <v>3.0739999999999998</v>
      </c>
      <c r="C415" s="23">
        <v>2.2679999999999998</v>
      </c>
      <c r="D415" s="11">
        <f t="shared" si="61"/>
        <v>5.5456022077066264E-3</v>
      </c>
      <c r="E415" s="11">
        <f t="shared" si="62"/>
        <v>4.4189201380351933E-3</v>
      </c>
      <c r="F415" s="26">
        <f t="shared" si="63"/>
        <v>3.5878416748446189</v>
      </c>
      <c r="G415" s="26">
        <f t="shared" si="64"/>
        <v>6.4715341009743117</v>
      </c>
      <c r="H415" s="25">
        <f t="shared" si="65"/>
        <v>50278.050376185805</v>
      </c>
      <c r="I415" s="25">
        <f t="shared" si="66"/>
        <v>50221.434898139938</v>
      </c>
      <c r="J415" s="25">
        <f t="shared" si="67"/>
        <v>100499.48527432574</v>
      </c>
      <c r="K415" s="25">
        <f t="shared" si="68"/>
        <v>278.05037618580536</v>
      </c>
      <c r="L415" s="25">
        <f t="shared" si="69"/>
        <v>221.43489813993801</v>
      </c>
      <c r="M415" s="25">
        <f t="shared" si="70"/>
        <v>499.48527432574338</v>
      </c>
    </row>
    <row r="416" spans="1:13" x14ac:dyDescent="0.25">
      <c r="A416" s="3">
        <v>44119</v>
      </c>
      <c r="B416" s="23">
        <v>3.052</v>
      </c>
      <c r="C416" s="23">
        <v>2.2570000000000001</v>
      </c>
      <c r="D416" s="11">
        <f t="shared" si="61"/>
        <v>-7.1825316941934872E-3</v>
      </c>
      <c r="E416" s="11">
        <f t="shared" si="62"/>
        <v>-4.8618880301068423E-3</v>
      </c>
      <c r="F416" s="26">
        <f t="shared" si="63"/>
        <v>3.5424645413142488</v>
      </c>
      <c r="G416" s="26">
        <f t="shared" si="64"/>
        <v>6.4117508818342159</v>
      </c>
      <c r="H416" s="25">
        <f t="shared" si="65"/>
        <v>49642.160052049454</v>
      </c>
      <c r="I416" s="25">
        <f t="shared" si="66"/>
        <v>49757.495590828934</v>
      </c>
      <c r="J416" s="25">
        <f t="shared" si="67"/>
        <v>99399.655642878381</v>
      </c>
      <c r="K416" s="25">
        <f t="shared" si="68"/>
        <v>-357.83994795054605</v>
      </c>
      <c r="L416" s="25">
        <f t="shared" si="69"/>
        <v>-242.50440917106607</v>
      </c>
      <c r="M416" s="25">
        <f t="shared" si="70"/>
        <v>-600.34435712161212</v>
      </c>
    </row>
    <row r="417" spans="1:13" x14ac:dyDescent="0.25">
      <c r="A417" s="3">
        <v>44120</v>
      </c>
      <c r="B417" s="23">
        <v>3.052</v>
      </c>
      <c r="C417" s="23">
        <v>2.3340000000000001</v>
      </c>
      <c r="D417" s="11">
        <f t="shared" si="61"/>
        <v>0</v>
      </c>
      <c r="E417" s="11">
        <f t="shared" si="62"/>
        <v>3.3547036028965575E-2</v>
      </c>
      <c r="F417" s="26">
        <f t="shared" si="63"/>
        <v>3.5680000000000001</v>
      </c>
      <c r="G417" s="26">
        <f t="shared" si="64"/>
        <v>6.6628099246787764</v>
      </c>
      <c r="H417" s="25">
        <f t="shared" si="65"/>
        <v>50000</v>
      </c>
      <c r="I417" s="25">
        <f t="shared" si="66"/>
        <v>51705.804164820554</v>
      </c>
      <c r="J417" s="25">
        <f t="shared" si="67"/>
        <v>101705.80416482055</v>
      </c>
      <c r="K417" s="25">
        <f t="shared" si="68"/>
        <v>0</v>
      </c>
      <c r="L417" s="25">
        <f t="shared" si="69"/>
        <v>1705.8041648205544</v>
      </c>
      <c r="M417" s="25">
        <f t="shared" si="70"/>
        <v>1705.8041648205544</v>
      </c>
    </row>
    <row r="418" spans="1:13" x14ac:dyDescent="0.25">
      <c r="A418" s="3">
        <v>44123</v>
      </c>
      <c r="B418" s="23">
        <v>3.0070000000000001</v>
      </c>
      <c r="C418" s="23">
        <v>2.3559999999999999</v>
      </c>
      <c r="D418" s="11">
        <f t="shared" si="61"/>
        <v>-1.4854209415818491E-2</v>
      </c>
      <c r="E418" s="11">
        <f t="shared" si="62"/>
        <v>9.3817319249758675E-3</v>
      </c>
      <c r="F418" s="26">
        <f t="shared" si="63"/>
        <v>3.5153918741808652</v>
      </c>
      <c r="G418" s="26">
        <f t="shared" si="64"/>
        <v>6.5037309340188507</v>
      </c>
      <c r="H418" s="25">
        <f t="shared" si="65"/>
        <v>49262.778505897775</v>
      </c>
      <c r="I418" s="25">
        <f t="shared" si="66"/>
        <v>50471.293916023991</v>
      </c>
      <c r="J418" s="25">
        <f t="shared" si="67"/>
        <v>99734.072421921766</v>
      </c>
      <c r="K418" s="25">
        <f t="shared" si="68"/>
        <v>-737.22149410222482</v>
      </c>
      <c r="L418" s="25">
        <f t="shared" si="69"/>
        <v>471.29391602399119</v>
      </c>
      <c r="M418" s="25">
        <f t="shared" si="70"/>
        <v>-265.92757807823364</v>
      </c>
    </row>
    <row r="419" spans="1:13" x14ac:dyDescent="0.25">
      <c r="A419" s="3">
        <v>44124</v>
      </c>
      <c r="B419" s="23">
        <v>3.024</v>
      </c>
      <c r="C419" s="23">
        <v>2.4279999999999999</v>
      </c>
      <c r="D419" s="11">
        <f t="shared" si="61"/>
        <v>5.6375543108944503E-3</v>
      </c>
      <c r="E419" s="11">
        <f t="shared" si="62"/>
        <v>3.0102607407911621E-2</v>
      </c>
      <c r="F419" s="26">
        <f t="shared" si="63"/>
        <v>3.5881715996009307</v>
      </c>
      <c r="G419" s="26">
        <f t="shared" si="64"/>
        <v>6.6398998302207133</v>
      </c>
      <c r="H419" s="25">
        <f t="shared" si="65"/>
        <v>50282.673761223807</v>
      </c>
      <c r="I419" s="25">
        <f t="shared" si="66"/>
        <v>51528.013582342959</v>
      </c>
      <c r="J419" s="25">
        <f t="shared" si="67"/>
        <v>101810.68734356677</v>
      </c>
      <c r="K419" s="25">
        <f t="shared" si="68"/>
        <v>282.67376122380665</v>
      </c>
      <c r="L419" s="25">
        <f t="shared" si="69"/>
        <v>1528.0135823429591</v>
      </c>
      <c r="M419" s="25">
        <f t="shared" si="70"/>
        <v>1810.6873435667658</v>
      </c>
    </row>
    <row r="420" spans="1:13" x14ac:dyDescent="0.25">
      <c r="A420" s="3">
        <v>44125</v>
      </c>
      <c r="B420" s="23">
        <v>3</v>
      </c>
      <c r="C420" s="23">
        <v>2.3940000000000001</v>
      </c>
      <c r="D420" s="11">
        <f t="shared" si="61"/>
        <v>-7.9681696491768449E-3</v>
      </c>
      <c r="E420" s="11">
        <f t="shared" si="62"/>
        <v>-1.4102266061470293E-2</v>
      </c>
      <c r="F420" s="26">
        <f t="shared" si="63"/>
        <v>3.53968253968254</v>
      </c>
      <c r="G420" s="26">
        <f t="shared" si="64"/>
        <v>6.352776771004943</v>
      </c>
      <c r="H420" s="25">
        <f t="shared" si="65"/>
        <v>49603.174603174608</v>
      </c>
      <c r="I420" s="25">
        <f t="shared" si="66"/>
        <v>49299.835255354214</v>
      </c>
      <c r="J420" s="25">
        <f t="shared" si="67"/>
        <v>98903.009858528821</v>
      </c>
      <c r="K420" s="25">
        <f t="shared" si="68"/>
        <v>-396.82539682539209</v>
      </c>
      <c r="L420" s="25">
        <f t="shared" si="69"/>
        <v>-700.16474464578641</v>
      </c>
      <c r="M420" s="25">
        <f t="shared" si="70"/>
        <v>-1096.9901414711785</v>
      </c>
    </row>
    <row r="421" spans="1:13" x14ac:dyDescent="0.25">
      <c r="A421" s="3">
        <v>44126</v>
      </c>
      <c r="B421" s="23">
        <v>3.004</v>
      </c>
      <c r="C421" s="23">
        <v>2.427</v>
      </c>
      <c r="D421" s="11">
        <f t="shared" si="61"/>
        <v>1.3324452337786948E-3</v>
      </c>
      <c r="E421" s="11">
        <f t="shared" si="62"/>
        <v>1.3690319608682841E-2</v>
      </c>
      <c r="F421" s="26">
        <f t="shared" si="63"/>
        <v>3.5727573333333336</v>
      </c>
      <c r="G421" s="26">
        <f t="shared" si="64"/>
        <v>6.5318132832080193</v>
      </c>
      <c r="H421" s="25">
        <f t="shared" si="65"/>
        <v>50066.666666666672</v>
      </c>
      <c r="I421" s="25">
        <f t="shared" si="66"/>
        <v>50689.223057644107</v>
      </c>
      <c r="J421" s="25">
        <f t="shared" si="67"/>
        <v>100755.88972431078</v>
      </c>
      <c r="K421" s="25">
        <f t="shared" si="68"/>
        <v>66.666666666671517</v>
      </c>
      <c r="L421" s="25">
        <f t="shared" si="69"/>
        <v>689.22305764410703</v>
      </c>
      <c r="M421" s="25">
        <f t="shared" si="70"/>
        <v>755.88972431077855</v>
      </c>
    </row>
    <row r="422" spans="1:13" x14ac:dyDescent="0.25">
      <c r="A422" s="3">
        <v>44127</v>
      </c>
      <c r="B422" s="23">
        <v>3.0750000000000002</v>
      </c>
      <c r="C422" s="23">
        <v>2.4950000000000001</v>
      </c>
      <c r="D422" s="11">
        <f t="shared" si="61"/>
        <v>2.3360167356592961E-2</v>
      </c>
      <c r="E422" s="11">
        <f t="shared" si="62"/>
        <v>2.7632802459017711E-2</v>
      </c>
      <c r="F422" s="26">
        <f t="shared" si="63"/>
        <v>3.6523302263648474</v>
      </c>
      <c r="G422" s="26">
        <f t="shared" si="64"/>
        <v>6.6235208075813761</v>
      </c>
      <c r="H422" s="25">
        <f t="shared" si="65"/>
        <v>51181.757656458067</v>
      </c>
      <c r="I422" s="25">
        <f t="shared" si="66"/>
        <v>51400.906468891641</v>
      </c>
      <c r="J422" s="25">
        <f t="shared" si="67"/>
        <v>102582.66412534971</v>
      </c>
      <c r="K422" s="25">
        <f t="shared" si="68"/>
        <v>1181.7576564580668</v>
      </c>
      <c r="L422" s="25">
        <f t="shared" si="69"/>
        <v>1400.9064688916405</v>
      </c>
      <c r="M422" s="25">
        <f t="shared" si="70"/>
        <v>2582.6641253497073</v>
      </c>
    </row>
    <row r="423" spans="1:13" x14ac:dyDescent="0.25">
      <c r="A423" s="3">
        <v>44130</v>
      </c>
      <c r="B423" s="23">
        <v>3.0680000000000001</v>
      </c>
      <c r="C423" s="23">
        <v>2.4359999999999999</v>
      </c>
      <c r="D423" s="11">
        <f t="shared" si="61"/>
        <v>-2.2790177534714783E-3</v>
      </c>
      <c r="E423" s="11">
        <f t="shared" si="62"/>
        <v>-2.3931379355831513E-2</v>
      </c>
      <c r="F423" s="26">
        <f t="shared" si="63"/>
        <v>3.5598777235772356</v>
      </c>
      <c r="G423" s="26">
        <f t="shared" si="64"/>
        <v>6.2906404809619225</v>
      </c>
      <c r="H423" s="25">
        <f t="shared" si="65"/>
        <v>49886.17886178862</v>
      </c>
      <c r="I423" s="25">
        <f t="shared" si="66"/>
        <v>48817.635270541075</v>
      </c>
      <c r="J423" s="25">
        <f t="shared" si="67"/>
        <v>98703.814132329688</v>
      </c>
      <c r="K423" s="25">
        <f t="shared" si="68"/>
        <v>-113.82113821138046</v>
      </c>
      <c r="L423" s="25">
        <f t="shared" si="69"/>
        <v>-1182.3647294589246</v>
      </c>
      <c r="M423" s="25">
        <f t="shared" si="70"/>
        <v>-1296.185867670305</v>
      </c>
    </row>
    <row r="424" spans="1:13" x14ac:dyDescent="0.25">
      <c r="A424" s="3">
        <v>44131</v>
      </c>
      <c r="B424" s="23">
        <v>2.9950000000000001</v>
      </c>
      <c r="C424" s="23">
        <v>2.4060000000000001</v>
      </c>
      <c r="D424" s="11">
        <f t="shared" si="61"/>
        <v>-2.4081651937597079E-2</v>
      </c>
      <c r="E424" s="11">
        <f t="shared" si="62"/>
        <v>-1.2391732295163384E-2</v>
      </c>
      <c r="F424" s="26">
        <f t="shared" si="63"/>
        <v>3.4831029986962192</v>
      </c>
      <c r="G424" s="26">
        <f t="shared" si="64"/>
        <v>6.3636527093596058</v>
      </c>
      <c r="H424" s="25">
        <f t="shared" si="65"/>
        <v>48810.299869621907</v>
      </c>
      <c r="I424" s="25">
        <f t="shared" si="66"/>
        <v>49384.236453201971</v>
      </c>
      <c r="J424" s="25">
        <f t="shared" si="67"/>
        <v>98194.536322823871</v>
      </c>
      <c r="K424" s="25">
        <f t="shared" si="68"/>
        <v>-1189.7001303780926</v>
      </c>
      <c r="L424" s="25">
        <f t="shared" si="69"/>
        <v>-615.76354679802898</v>
      </c>
      <c r="M424" s="25">
        <f t="shared" si="70"/>
        <v>-1805.4636771761216</v>
      </c>
    </row>
    <row r="425" spans="1:13" x14ac:dyDescent="0.25">
      <c r="A425" s="3">
        <v>44132</v>
      </c>
      <c r="B425" s="23">
        <v>2.9689999999999999</v>
      </c>
      <c r="C425" s="23">
        <v>2.3660000000000001</v>
      </c>
      <c r="D425" s="11">
        <f t="shared" si="61"/>
        <v>-8.7190357857900198E-3</v>
      </c>
      <c r="E425" s="11">
        <f t="shared" si="62"/>
        <v>-1.6764851996292102E-2</v>
      </c>
      <c r="F425" s="26">
        <f t="shared" si="63"/>
        <v>3.5370257095158593</v>
      </c>
      <c r="G425" s="26">
        <f t="shared" si="64"/>
        <v>6.3358844555278466</v>
      </c>
      <c r="H425" s="25">
        <f t="shared" si="65"/>
        <v>49565.943238731212</v>
      </c>
      <c r="I425" s="25">
        <f t="shared" si="66"/>
        <v>49168.744804655027</v>
      </c>
      <c r="J425" s="25">
        <f t="shared" si="67"/>
        <v>98734.688043386239</v>
      </c>
      <c r="K425" s="25">
        <f t="shared" si="68"/>
        <v>-434.05676126878825</v>
      </c>
      <c r="L425" s="25">
        <f t="shared" si="69"/>
        <v>-831.25519534497289</v>
      </c>
      <c r="M425" s="25">
        <f t="shared" si="70"/>
        <v>-1265.3119566137611</v>
      </c>
    </row>
    <row r="426" spans="1:13" x14ac:dyDescent="0.25">
      <c r="A426" s="3">
        <v>44133</v>
      </c>
      <c r="B426" s="23">
        <v>2.8140000000000001</v>
      </c>
      <c r="C426" s="23">
        <v>2.339</v>
      </c>
      <c r="D426" s="11">
        <f t="shared" si="61"/>
        <v>-5.3618237089425341E-2</v>
      </c>
      <c r="E426" s="11">
        <f t="shared" si="62"/>
        <v>-1.1477277954153072E-2</v>
      </c>
      <c r="F426" s="26">
        <f t="shared" si="63"/>
        <v>3.381728528123948</v>
      </c>
      <c r="G426" s="26">
        <f t="shared" si="64"/>
        <v>6.3694746407438707</v>
      </c>
      <c r="H426" s="25">
        <f t="shared" si="65"/>
        <v>47389.693499494788</v>
      </c>
      <c r="I426" s="25">
        <f t="shared" si="66"/>
        <v>49429.416737109044</v>
      </c>
      <c r="J426" s="25">
        <f t="shared" si="67"/>
        <v>96819.110236603825</v>
      </c>
      <c r="K426" s="25">
        <f t="shared" si="68"/>
        <v>-2610.3065005052122</v>
      </c>
      <c r="L426" s="25">
        <f t="shared" si="69"/>
        <v>-570.58326289095567</v>
      </c>
      <c r="M426" s="25">
        <f t="shared" si="70"/>
        <v>-3180.8897633961678</v>
      </c>
    </row>
    <row r="427" spans="1:13" x14ac:dyDescent="0.25">
      <c r="A427" s="3">
        <v>44134</v>
      </c>
      <c r="B427" s="23">
        <v>2.806</v>
      </c>
      <c r="C427" s="23">
        <v>2.4620000000000002</v>
      </c>
      <c r="D427" s="11">
        <f t="shared" si="61"/>
        <v>-2.8469770119281513E-3</v>
      </c>
      <c r="E427" s="11">
        <f t="shared" si="62"/>
        <v>5.125054016021989E-2</v>
      </c>
      <c r="F427" s="26">
        <f t="shared" si="63"/>
        <v>3.5578564321250887</v>
      </c>
      <c r="G427" s="26">
        <f t="shared" si="64"/>
        <v>6.781815305686191</v>
      </c>
      <c r="H427" s="25">
        <f t="shared" si="65"/>
        <v>49857.853589196871</v>
      </c>
      <c r="I427" s="25">
        <f t="shared" si="66"/>
        <v>52629.328772979912</v>
      </c>
      <c r="J427" s="25">
        <f t="shared" si="67"/>
        <v>102487.18236217678</v>
      </c>
      <c r="K427" s="25">
        <f t="shared" si="68"/>
        <v>-142.14641080312867</v>
      </c>
      <c r="L427" s="25">
        <f t="shared" si="69"/>
        <v>2629.3287729799122</v>
      </c>
      <c r="M427" s="25">
        <f t="shared" si="70"/>
        <v>2487.1823621767835</v>
      </c>
    </row>
    <row r="428" spans="1:13" x14ac:dyDescent="0.25">
      <c r="A428" s="3">
        <v>44137</v>
      </c>
      <c r="B428" s="23">
        <v>2.8839999999999999</v>
      </c>
      <c r="C428" s="23">
        <v>2.4990000000000001</v>
      </c>
      <c r="D428" s="11">
        <f t="shared" si="61"/>
        <v>2.7418237742433411E-2</v>
      </c>
      <c r="E428" s="11">
        <f t="shared" si="62"/>
        <v>1.4916624090553453E-2</v>
      </c>
      <c r="F428" s="26">
        <f t="shared" si="63"/>
        <v>3.6671817533856021</v>
      </c>
      <c r="G428" s="26">
        <f t="shared" si="64"/>
        <v>6.5398281884646616</v>
      </c>
      <c r="H428" s="25">
        <f t="shared" si="65"/>
        <v>51389.878831076261</v>
      </c>
      <c r="I428" s="25">
        <f t="shared" si="66"/>
        <v>50751.421608448414</v>
      </c>
      <c r="J428" s="25">
        <f t="shared" si="67"/>
        <v>102141.30043952467</v>
      </c>
      <c r="K428" s="25">
        <f t="shared" si="68"/>
        <v>1389.8788310762611</v>
      </c>
      <c r="L428" s="25">
        <f t="shared" si="69"/>
        <v>751.42160844841419</v>
      </c>
      <c r="M428" s="25">
        <f t="shared" si="70"/>
        <v>2141.3004395246753</v>
      </c>
    </row>
    <row r="429" spans="1:13" x14ac:dyDescent="0.25">
      <c r="A429" s="3">
        <v>44138</v>
      </c>
      <c r="B429" s="23">
        <v>2.8890000000000002</v>
      </c>
      <c r="C429" s="23">
        <v>2.6310000000000002</v>
      </c>
      <c r="D429" s="11">
        <f t="shared" si="61"/>
        <v>1.7322020613956628E-3</v>
      </c>
      <c r="E429" s="11">
        <f t="shared" si="62"/>
        <v>5.147335020534044E-2</v>
      </c>
      <c r="F429" s="26">
        <f t="shared" si="63"/>
        <v>3.5741858529819699</v>
      </c>
      <c r="G429" s="26">
        <f t="shared" si="64"/>
        <v>6.7833265306122454</v>
      </c>
      <c r="H429" s="25">
        <f t="shared" si="65"/>
        <v>50086.685159500703</v>
      </c>
      <c r="I429" s="25">
        <f t="shared" si="66"/>
        <v>52641.05642256904</v>
      </c>
      <c r="J429" s="25">
        <f t="shared" si="67"/>
        <v>102727.74158206975</v>
      </c>
      <c r="K429" s="25">
        <f t="shared" si="68"/>
        <v>86.685159500702866</v>
      </c>
      <c r="L429" s="25">
        <f t="shared" si="69"/>
        <v>2641.0564225690396</v>
      </c>
      <c r="M429" s="25">
        <f t="shared" si="70"/>
        <v>2727.7415820697424</v>
      </c>
    </row>
    <row r="430" spans="1:13" x14ac:dyDescent="0.25">
      <c r="A430" s="3">
        <v>44139</v>
      </c>
      <c r="B430" s="23">
        <v>2.8860000000000001</v>
      </c>
      <c r="C430" s="23">
        <v>2.456</v>
      </c>
      <c r="D430" s="11">
        <f t="shared" si="61"/>
        <v>-1.0389611324191405E-3</v>
      </c>
      <c r="E430" s="11">
        <f t="shared" si="62"/>
        <v>-6.882999177325981E-2</v>
      </c>
      <c r="F430" s="26">
        <f t="shared" si="63"/>
        <v>3.564294911734164</v>
      </c>
      <c r="G430" s="26">
        <f t="shared" si="64"/>
        <v>6.0144462181679961</v>
      </c>
      <c r="H430" s="25">
        <f t="shared" si="65"/>
        <v>49948.078920041538</v>
      </c>
      <c r="I430" s="25">
        <f t="shared" si="66"/>
        <v>46674.268339034585</v>
      </c>
      <c r="J430" s="25">
        <f t="shared" si="67"/>
        <v>96622.347259076123</v>
      </c>
      <c r="K430" s="25">
        <f t="shared" si="68"/>
        <v>-51.921079958461632</v>
      </c>
      <c r="L430" s="25">
        <f t="shared" si="69"/>
        <v>-3325.7316609654154</v>
      </c>
      <c r="M430" s="25">
        <f t="shared" si="70"/>
        <v>-3377.652740923877</v>
      </c>
    </row>
    <row r="431" spans="1:13" x14ac:dyDescent="0.25">
      <c r="A431" s="3">
        <v>44140</v>
      </c>
      <c r="B431" s="23">
        <v>2.8940000000000001</v>
      </c>
      <c r="C431" s="23">
        <v>2.56</v>
      </c>
      <c r="D431" s="11">
        <f t="shared" si="61"/>
        <v>2.7681678576130632E-3</v>
      </c>
      <c r="E431" s="11">
        <f t="shared" si="62"/>
        <v>4.1473248206575095E-2</v>
      </c>
      <c r="F431" s="26">
        <f t="shared" si="63"/>
        <v>3.5778905058905064</v>
      </c>
      <c r="G431" s="26">
        <f t="shared" si="64"/>
        <v>6.7158306188925074</v>
      </c>
      <c r="H431" s="25">
        <f t="shared" si="65"/>
        <v>50138.600138600144</v>
      </c>
      <c r="I431" s="25">
        <f t="shared" si="66"/>
        <v>52117.263843648208</v>
      </c>
      <c r="J431" s="25">
        <f t="shared" si="67"/>
        <v>102255.86398224835</v>
      </c>
      <c r="K431" s="25">
        <f t="shared" si="68"/>
        <v>138.60013860014442</v>
      </c>
      <c r="L431" s="25">
        <f t="shared" si="69"/>
        <v>2117.2638436482084</v>
      </c>
      <c r="M431" s="25">
        <f t="shared" si="70"/>
        <v>2255.8639822483528</v>
      </c>
    </row>
    <row r="432" spans="1:13" x14ac:dyDescent="0.25">
      <c r="A432" s="3">
        <v>44141</v>
      </c>
      <c r="B432" s="23">
        <v>2.794</v>
      </c>
      <c r="C432" s="23">
        <v>2.4859999999999998</v>
      </c>
      <c r="D432" s="11">
        <f t="shared" si="61"/>
        <v>-3.5165367374522041E-2</v>
      </c>
      <c r="E432" s="11">
        <f t="shared" si="62"/>
        <v>-2.9332265402951873E-2</v>
      </c>
      <c r="F432" s="26">
        <f t="shared" si="63"/>
        <v>3.444710435383552</v>
      </c>
      <c r="G432" s="26">
        <f t="shared" si="64"/>
        <v>6.2567570312499985</v>
      </c>
      <c r="H432" s="25">
        <f t="shared" si="65"/>
        <v>48272.287491361436</v>
      </c>
      <c r="I432" s="25">
        <f t="shared" si="66"/>
        <v>48554.687499999993</v>
      </c>
      <c r="J432" s="25">
        <f t="shared" si="67"/>
        <v>96826.974991361436</v>
      </c>
      <c r="K432" s="25">
        <f t="shared" si="68"/>
        <v>-1727.712508638564</v>
      </c>
      <c r="L432" s="25">
        <f t="shared" si="69"/>
        <v>-1445.3125000000073</v>
      </c>
      <c r="M432" s="25">
        <f t="shared" si="70"/>
        <v>-3173.0250086385713</v>
      </c>
    </row>
    <row r="433" spans="1:13" x14ac:dyDescent="0.25">
      <c r="A433" s="3">
        <v>44144</v>
      </c>
      <c r="B433" s="23">
        <v>3.1760000000000002</v>
      </c>
      <c r="C433" s="23">
        <v>2.9</v>
      </c>
      <c r="D433" s="11">
        <f t="shared" si="61"/>
        <v>0.12814828255011917</v>
      </c>
      <c r="E433" s="11">
        <f t="shared" si="62"/>
        <v>0.15403574390390901</v>
      </c>
      <c r="F433" s="26">
        <f t="shared" si="63"/>
        <v>4.0558224767358624</v>
      </c>
      <c r="G433" s="26">
        <f t="shared" si="64"/>
        <v>7.515969428801287</v>
      </c>
      <c r="H433" s="25">
        <f t="shared" si="65"/>
        <v>56836.077308518252</v>
      </c>
      <c r="I433" s="25">
        <f t="shared" si="66"/>
        <v>58326.629123089304</v>
      </c>
      <c r="J433" s="25">
        <f t="shared" si="67"/>
        <v>115162.70643160756</v>
      </c>
      <c r="K433" s="25">
        <f t="shared" si="68"/>
        <v>6836.0773085182518</v>
      </c>
      <c r="L433" s="25">
        <f t="shared" si="69"/>
        <v>8326.6291230893039</v>
      </c>
      <c r="M433" s="25">
        <f t="shared" si="70"/>
        <v>15162.706431607556</v>
      </c>
    </row>
    <row r="434" spans="1:13" x14ac:dyDescent="0.25">
      <c r="A434" s="3">
        <v>44145</v>
      </c>
      <c r="B434" s="23">
        <v>3.3860000000000001</v>
      </c>
      <c r="C434" s="23">
        <v>3.0910000000000002</v>
      </c>
      <c r="D434" s="11">
        <f t="shared" si="61"/>
        <v>6.4026740326054293E-2</v>
      </c>
      <c r="E434" s="11">
        <f t="shared" si="62"/>
        <v>6.3783926157551046E-2</v>
      </c>
      <c r="F434" s="26">
        <f t="shared" si="63"/>
        <v>3.8039193954659951</v>
      </c>
      <c r="G434" s="26">
        <f t="shared" si="64"/>
        <v>6.867349310344828</v>
      </c>
      <c r="H434" s="25">
        <f t="shared" si="65"/>
        <v>53306.045340050383</v>
      </c>
      <c r="I434" s="25">
        <f t="shared" si="66"/>
        <v>53293.10344827587</v>
      </c>
      <c r="J434" s="25">
        <f t="shared" si="67"/>
        <v>106599.14878832625</v>
      </c>
      <c r="K434" s="25">
        <f t="shared" si="68"/>
        <v>3306.0453400503829</v>
      </c>
      <c r="L434" s="25">
        <f t="shared" si="69"/>
        <v>3293.1034482758696</v>
      </c>
      <c r="M434" s="25">
        <f t="shared" si="70"/>
        <v>6599.1487883262525</v>
      </c>
    </row>
    <row r="435" spans="1:13" x14ac:dyDescent="0.25">
      <c r="A435" s="3">
        <v>44146</v>
      </c>
      <c r="B435" s="23">
        <v>3.3420000000000001</v>
      </c>
      <c r="C435" s="23">
        <v>3.1429999999999998</v>
      </c>
      <c r="D435" s="11">
        <f t="shared" si="61"/>
        <v>-1.3079853537741649E-2</v>
      </c>
      <c r="E435" s="11">
        <f t="shared" si="62"/>
        <v>1.6683094665451079E-2</v>
      </c>
      <c r="F435" s="26">
        <f t="shared" si="63"/>
        <v>3.5216349675132901</v>
      </c>
      <c r="G435" s="26">
        <f t="shared" si="64"/>
        <v>6.5513908120349384</v>
      </c>
      <c r="H435" s="25">
        <f t="shared" si="65"/>
        <v>49350.265800354406</v>
      </c>
      <c r="I435" s="25">
        <f t="shared" si="66"/>
        <v>50841.151730831436</v>
      </c>
      <c r="J435" s="25">
        <f t="shared" si="67"/>
        <v>100191.41753118584</v>
      </c>
      <c r="K435" s="25">
        <f t="shared" si="68"/>
        <v>-649.73419964559434</v>
      </c>
      <c r="L435" s="25">
        <f t="shared" si="69"/>
        <v>841.151730831436</v>
      </c>
      <c r="M435" s="25">
        <f t="shared" si="70"/>
        <v>191.41753118584165</v>
      </c>
    </row>
    <row r="436" spans="1:13" x14ac:dyDescent="0.25">
      <c r="A436" s="3">
        <v>44147</v>
      </c>
      <c r="B436" s="23">
        <v>3.3410000000000002</v>
      </c>
      <c r="C436" s="23">
        <v>3.09</v>
      </c>
      <c r="D436" s="11">
        <f t="shared" si="61"/>
        <v>-2.992667985824117E-4</v>
      </c>
      <c r="E436" s="11">
        <f t="shared" si="62"/>
        <v>-1.7006666905776388E-2</v>
      </c>
      <c r="F436" s="26">
        <f t="shared" si="63"/>
        <v>3.5669323758228608</v>
      </c>
      <c r="G436" s="26">
        <f t="shared" si="64"/>
        <v>6.3343525294304808</v>
      </c>
      <c r="H436" s="25">
        <f t="shared" si="65"/>
        <v>49985.038898862964</v>
      </c>
      <c r="I436" s="25">
        <f t="shared" si="66"/>
        <v>49156.856506522439</v>
      </c>
      <c r="J436" s="25">
        <f t="shared" si="67"/>
        <v>99141.89540538541</v>
      </c>
      <c r="K436" s="25">
        <f t="shared" si="68"/>
        <v>-14.961101137036167</v>
      </c>
      <c r="L436" s="25">
        <f t="shared" si="69"/>
        <v>-843.1434934775607</v>
      </c>
      <c r="M436" s="25">
        <f t="shared" si="70"/>
        <v>-858.10459461459686</v>
      </c>
    </row>
    <row r="437" spans="1:13" x14ac:dyDescent="0.25">
      <c r="A437" s="3">
        <v>44148</v>
      </c>
      <c r="B437" s="23">
        <v>3.3679999999999999</v>
      </c>
      <c r="C437" s="23">
        <v>3.1739999999999999</v>
      </c>
      <c r="D437" s="11">
        <f t="shared" si="61"/>
        <v>8.0489330054607823E-3</v>
      </c>
      <c r="E437" s="11">
        <f t="shared" si="62"/>
        <v>2.6821531194563354E-2</v>
      </c>
      <c r="F437" s="26">
        <f t="shared" si="63"/>
        <v>3.5968344806944028</v>
      </c>
      <c r="G437" s="26">
        <f t="shared" si="64"/>
        <v>6.6181495145631075</v>
      </c>
      <c r="H437" s="25">
        <f t="shared" si="65"/>
        <v>50404.070637533674</v>
      </c>
      <c r="I437" s="25">
        <f t="shared" si="66"/>
        <v>51359.223300970887</v>
      </c>
      <c r="J437" s="25">
        <f t="shared" si="67"/>
        <v>101763.29393850456</v>
      </c>
      <c r="K437" s="25">
        <f t="shared" si="68"/>
        <v>404.07063753367402</v>
      </c>
      <c r="L437" s="25">
        <f t="shared" si="69"/>
        <v>1359.2233009708871</v>
      </c>
      <c r="M437" s="25">
        <f t="shared" si="70"/>
        <v>1763.2939385045611</v>
      </c>
    </row>
    <row r="438" spans="1:13" x14ac:dyDescent="0.25">
      <c r="A438" s="3">
        <v>44151</v>
      </c>
      <c r="B438" s="23">
        <v>3.4980000000000002</v>
      </c>
      <c r="C438" s="23">
        <v>3.6579999999999999</v>
      </c>
      <c r="D438" s="11">
        <f t="shared" si="61"/>
        <v>3.7872280216330212E-2</v>
      </c>
      <c r="E438" s="11">
        <f t="shared" si="62"/>
        <v>0.14192392786445668</v>
      </c>
      <c r="F438" s="26">
        <f t="shared" si="63"/>
        <v>3.7057197149643715</v>
      </c>
      <c r="G438" s="26">
        <f t="shared" si="64"/>
        <v>7.4254864524259609</v>
      </c>
      <c r="H438" s="25">
        <f t="shared" si="65"/>
        <v>51929.928741092648</v>
      </c>
      <c r="I438" s="25">
        <f t="shared" si="66"/>
        <v>57624.448645242599</v>
      </c>
      <c r="J438" s="25">
        <f t="shared" si="67"/>
        <v>109554.37738633525</v>
      </c>
      <c r="K438" s="25">
        <f t="shared" si="68"/>
        <v>1929.9287410926481</v>
      </c>
      <c r="L438" s="25">
        <f t="shared" si="69"/>
        <v>7624.448645242599</v>
      </c>
      <c r="M438" s="25">
        <f t="shared" si="70"/>
        <v>9554.3773863352471</v>
      </c>
    </row>
    <row r="439" spans="1:13" x14ac:dyDescent="0.25">
      <c r="A439" s="3">
        <v>44152</v>
      </c>
      <c r="B439" s="23">
        <v>3.5179999999999998</v>
      </c>
      <c r="C439" s="23">
        <v>3.4969999999999999</v>
      </c>
      <c r="D439" s="11">
        <f t="shared" si="61"/>
        <v>5.7012697189559782E-3</v>
      </c>
      <c r="E439" s="11">
        <f t="shared" si="62"/>
        <v>-4.5011091887435212E-2</v>
      </c>
      <c r="F439" s="26">
        <f t="shared" si="63"/>
        <v>3.5884002287021151</v>
      </c>
      <c r="G439" s="26">
        <f t="shared" si="64"/>
        <v>6.1594234554401304</v>
      </c>
      <c r="H439" s="25">
        <f t="shared" si="65"/>
        <v>50285.877644368207</v>
      </c>
      <c r="I439" s="25">
        <f t="shared" si="66"/>
        <v>47799.343903772547</v>
      </c>
      <c r="J439" s="25">
        <f t="shared" si="67"/>
        <v>98085.221548140747</v>
      </c>
      <c r="K439" s="25">
        <f t="shared" si="68"/>
        <v>285.87764436820726</v>
      </c>
      <c r="L439" s="25">
        <f t="shared" si="69"/>
        <v>-2200.6560962274525</v>
      </c>
      <c r="M439" s="25">
        <f t="shared" si="70"/>
        <v>-1914.7784518592453</v>
      </c>
    </row>
    <row r="440" spans="1:13" x14ac:dyDescent="0.25">
      <c r="A440" s="3">
        <v>44153</v>
      </c>
      <c r="B440" s="23">
        <v>3.5779999999999998</v>
      </c>
      <c r="C440" s="23">
        <v>3.5110000000000001</v>
      </c>
      <c r="D440" s="11">
        <f t="shared" si="61"/>
        <v>1.6911338771160928E-2</v>
      </c>
      <c r="E440" s="11">
        <f t="shared" si="62"/>
        <v>3.9954391050565155E-3</v>
      </c>
      <c r="F440" s="26">
        <f t="shared" si="63"/>
        <v>3.6288527572484366</v>
      </c>
      <c r="G440" s="26">
        <f t="shared" si="64"/>
        <v>6.4687941092364891</v>
      </c>
      <c r="H440" s="25">
        <f t="shared" si="65"/>
        <v>50852.75724843661</v>
      </c>
      <c r="I440" s="25">
        <f t="shared" si="66"/>
        <v>50200.171575636268</v>
      </c>
      <c r="J440" s="25">
        <f t="shared" si="67"/>
        <v>101052.92882407288</v>
      </c>
      <c r="K440" s="25">
        <f t="shared" si="68"/>
        <v>852.7572484366101</v>
      </c>
      <c r="L440" s="25">
        <f t="shared" si="69"/>
        <v>200.17157563626824</v>
      </c>
      <c r="M440" s="25">
        <f t="shared" si="70"/>
        <v>1052.9288240728783</v>
      </c>
    </row>
    <row r="441" spans="1:13" x14ac:dyDescent="0.25">
      <c r="A441" s="3">
        <v>44154</v>
      </c>
      <c r="B441" s="23">
        <v>3.464</v>
      </c>
      <c r="C441" s="23">
        <v>3.5720000000000001</v>
      </c>
      <c r="D441" s="11">
        <f t="shared" si="61"/>
        <v>-3.2379994386338672E-2</v>
      </c>
      <c r="E441" s="11">
        <f t="shared" si="62"/>
        <v>1.7224765827957515E-2</v>
      </c>
      <c r="F441" s="26">
        <f t="shared" si="63"/>
        <v>3.4543186137506989</v>
      </c>
      <c r="G441" s="26">
        <f t="shared" si="64"/>
        <v>6.554940472799772</v>
      </c>
      <c r="H441" s="25">
        <f t="shared" si="65"/>
        <v>48406.931246506436</v>
      </c>
      <c r="I441" s="25">
        <f t="shared" si="66"/>
        <v>50868.698376530905</v>
      </c>
      <c r="J441" s="25">
        <f t="shared" si="67"/>
        <v>99275.629623037341</v>
      </c>
      <c r="K441" s="25">
        <f t="shared" si="68"/>
        <v>-1593.0687534935641</v>
      </c>
      <c r="L441" s="25">
        <f t="shared" si="69"/>
        <v>868.69837653090508</v>
      </c>
      <c r="M441" s="25">
        <f t="shared" si="70"/>
        <v>-724.37037696265907</v>
      </c>
    </row>
    <row r="442" spans="1:13" x14ac:dyDescent="0.25">
      <c r="A442" s="3">
        <v>44155</v>
      </c>
      <c r="B442" s="23">
        <v>3.4260000000000002</v>
      </c>
      <c r="C442" s="23">
        <v>3.5990000000000002</v>
      </c>
      <c r="D442" s="11">
        <f t="shared" si="61"/>
        <v>-1.1030590798260541E-2</v>
      </c>
      <c r="E442" s="11">
        <f t="shared" si="62"/>
        <v>7.5303660826410547E-3</v>
      </c>
      <c r="F442" s="26">
        <f t="shared" si="63"/>
        <v>3.5288591224018475</v>
      </c>
      <c r="G442" s="26">
        <f t="shared" si="64"/>
        <v>6.4917012877939531</v>
      </c>
      <c r="H442" s="25">
        <f t="shared" si="65"/>
        <v>49451.501154734411</v>
      </c>
      <c r="I442" s="25">
        <f t="shared" si="66"/>
        <v>50377.939529675255</v>
      </c>
      <c r="J442" s="25">
        <f t="shared" si="67"/>
        <v>99829.440684409667</v>
      </c>
      <c r="K442" s="25">
        <f t="shared" si="68"/>
        <v>-548.4988452655889</v>
      </c>
      <c r="L442" s="25">
        <f t="shared" si="69"/>
        <v>377.93952967525547</v>
      </c>
      <c r="M442" s="25">
        <f t="shared" si="70"/>
        <v>-170.55931559033343</v>
      </c>
    </row>
    <row r="443" spans="1:13" x14ac:dyDescent="0.25">
      <c r="A443" s="3">
        <v>44158</v>
      </c>
      <c r="B443" s="23">
        <v>3.2959999999999998</v>
      </c>
      <c r="C443" s="23">
        <v>3.63</v>
      </c>
      <c r="D443" s="11">
        <f t="shared" si="61"/>
        <v>-3.8683787854703007E-2</v>
      </c>
      <c r="E443" s="11">
        <f t="shared" si="62"/>
        <v>8.5766191798657809E-3</v>
      </c>
      <c r="F443" s="26">
        <f t="shared" si="63"/>
        <v>3.4326117921774659</v>
      </c>
      <c r="G443" s="26">
        <f t="shared" si="64"/>
        <v>6.4984968046679628</v>
      </c>
      <c r="H443" s="25">
        <f t="shared" si="65"/>
        <v>48102.743724460008</v>
      </c>
      <c r="I443" s="25">
        <f t="shared" si="66"/>
        <v>50430.6751875521</v>
      </c>
      <c r="J443" s="25">
        <f t="shared" si="67"/>
        <v>98533.418912012101</v>
      </c>
      <c r="K443" s="25">
        <f t="shared" si="68"/>
        <v>-1897.2562755399922</v>
      </c>
      <c r="L443" s="25">
        <f t="shared" si="69"/>
        <v>430.6751875521004</v>
      </c>
      <c r="M443" s="25">
        <f t="shared" si="70"/>
        <v>-1466.5810879878918</v>
      </c>
    </row>
    <row r="444" spans="1:13" x14ac:dyDescent="0.25">
      <c r="A444" s="3">
        <v>44159</v>
      </c>
      <c r="B444" s="23">
        <v>3.5920000000000001</v>
      </c>
      <c r="C444" s="23">
        <v>3.7759999999999998</v>
      </c>
      <c r="D444" s="11">
        <f t="shared" si="61"/>
        <v>8.5999538392727976E-2</v>
      </c>
      <c r="E444" s="11">
        <f t="shared" si="62"/>
        <v>3.943260000649474E-2</v>
      </c>
      <c r="F444" s="26">
        <f t="shared" si="63"/>
        <v>3.8884271844660199</v>
      </c>
      <c r="G444" s="26">
        <f t="shared" si="64"/>
        <v>6.7021399449035801</v>
      </c>
      <c r="H444" s="25">
        <f t="shared" si="65"/>
        <v>54490.291262135928</v>
      </c>
      <c r="I444" s="25">
        <f t="shared" si="66"/>
        <v>52011.019283746551</v>
      </c>
      <c r="J444" s="25">
        <f t="shared" si="67"/>
        <v>106501.31054588247</v>
      </c>
      <c r="K444" s="25">
        <f t="shared" si="68"/>
        <v>4490.2912621359283</v>
      </c>
      <c r="L444" s="25">
        <f t="shared" si="69"/>
        <v>2011.0192837465511</v>
      </c>
      <c r="M444" s="25">
        <f t="shared" si="70"/>
        <v>6501.3105458824793</v>
      </c>
    </row>
    <row r="445" spans="1:13" x14ac:dyDescent="0.25">
      <c r="A445" s="21">
        <v>44160</v>
      </c>
      <c r="B445" s="22">
        <v>3.7090000000000001</v>
      </c>
      <c r="C445" s="22">
        <v>3.7850000000000001</v>
      </c>
      <c r="D445" s="11">
        <f t="shared" si="61"/>
        <v>3.2053148067500668E-2</v>
      </c>
      <c r="E445" s="11">
        <f t="shared" si="62"/>
        <v>2.3806386061578514E-3</v>
      </c>
      <c r="F445" s="26">
        <f t="shared" si="63"/>
        <v>3.6842182628062363</v>
      </c>
      <c r="G445" s="26">
        <f t="shared" si="64"/>
        <v>6.4583567266949151</v>
      </c>
      <c r="H445" s="25">
        <f t="shared" si="65"/>
        <v>51628.619153674837</v>
      </c>
      <c r="I445" s="25">
        <f t="shared" si="66"/>
        <v>50119.173728813563</v>
      </c>
      <c r="J445" s="25">
        <f t="shared" si="67"/>
        <v>101747.7928824884</v>
      </c>
      <c r="K445" s="25">
        <f t="shared" si="68"/>
        <v>1628.6191536748374</v>
      </c>
      <c r="L445" s="25">
        <f t="shared" si="69"/>
        <v>119.17372881356278</v>
      </c>
      <c r="M445" s="25">
        <f t="shared" si="70"/>
        <v>1747.7928824884002</v>
      </c>
    </row>
    <row r="446" spans="1:13" x14ac:dyDescent="0.25">
      <c r="A446" s="21">
        <v>44161</v>
      </c>
      <c r="B446" s="22">
        <v>3.6949999999999998</v>
      </c>
      <c r="C446" s="22">
        <v>3.77</v>
      </c>
      <c r="D446" s="11">
        <f t="shared" si="61"/>
        <v>-3.7817441072886897E-3</v>
      </c>
      <c r="E446" s="11">
        <f t="shared" si="62"/>
        <v>-3.9708854294927317E-3</v>
      </c>
      <c r="F446" s="26">
        <f t="shared" si="63"/>
        <v>3.5545322189269344</v>
      </c>
      <c r="G446" s="26">
        <f t="shared" si="64"/>
        <v>6.4174663143989426</v>
      </c>
      <c r="H446" s="25">
        <f t="shared" si="65"/>
        <v>49811.269884065783</v>
      </c>
      <c r="I446" s="25">
        <f t="shared" si="66"/>
        <v>49801.849405548215</v>
      </c>
      <c r="J446" s="25">
        <f t="shared" si="67"/>
        <v>99613.119289613998</v>
      </c>
      <c r="K446" s="25">
        <f t="shared" si="68"/>
        <v>-188.73011593421688</v>
      </c>
      <c r="L446" s="25">
        <f t="shared" si="69"/>
        <v>-198.15059445178485</v>
      </c>
      <c r="M446" s="25">
        <f t="shared" si="70"/>
        <v>-386.88071038600174</v>
      </c>
    </row>
    <row r="447" spans="1:13" x14ac:dyDescent="0.25">
      <c r="A447" s="21">
        <v>44162</v>
      </c>
      <c r="B447" s="22">
        <v>3.7359999999999998</v>
      </c>
      <c r="C447" s="22">
        <v>3.9580000000000002</v>
      </c>
      <c r="D447" s="11">
        <f t="shared" si="61"/>
        <v>1.103496596643108E-2</v>
      </c>
      <c r="E447" s="11">
        <f t="shared" si="62"/>
        <v>4.8663845720454603E-2</v>
      </c>
      <c r="F447" s="26">
        <f t="shared" si="63"/>
        <v>3.6075907983761839</v>
      </c>
      <c r="G447" s="26">
        <f t="shared" si="64"/>
        <v>6.7642954907161803</v>
      </c>
      <c r="H447" s="25">
        <f t="shared" si="65"/>
        <v>50554.803788903926</v>
      </c>
      <c r="I447" s="25">
        <f t="shared" si="66"/>
        <v>52493.368700265259</v>
      </c>
      <c r="J447" s="25">
        <f t="shared" si="67"/>
        <v>103048.17248916918</v>
      </c>
      <c r="K447" s="25">
        <f t="shared" si="68"/>
        <v>554.80378890392603</v>
      </c>
      <c r="L447" s="25">
        <f t="shared" si="69"/>
        <v>2493.3687002652587</v>
      </c>
      <c r="M447" s="25">
        <f t="shared" si="70"/>
        <v>3048.1724891691847</v>
      </c>
    </row>
    <row r="448" spans="1:13" x14ac:dyDescent="0.25">
      <c r="A448" s="21">
        <v>44165</v>
      </c>
      <c r="B448" s="22">
        <v>3.657</v>
      </c>
      <c r="C448" s="22">
        <v>3.93</v>
      </c>
      <c r="D448" s="11">
        <f t="shared" si="61"/>
        <v>-2.1372381199351902E-2</v>
      </c>
      <c r="E448" s="11">
        <f t="shared" si="62"/>
        <v>-7.099421299204072E-3</v>
      </c>
      <c r="F448" s="26">
        <f t="shared" si="63"/>
        <v>3.492552462526767</v>
      </c>
      <c r="G448" s="26">
        <f t="shared" si="64"/>
        <v>6.3974204143506821</v>
      </c>
      <c r="H448" s="25">
        <f t="shared" si="65"/>
        <v>48942.719486081376</v>
      </c>
      <c r="I448" s="25">
        <f t="shared" si="66"/>
        <v>49646.286003031841</v>
      </c>
      <c r="J448" s="25">
        <f t="shared" si="67"/>
        <v>98589.005489113217</v>
      </c>
      <c r="K448" s="25">
        <f t="shared" si="68"/>
        <v>-1057.2805139186239</v>
      </c>
      <c r="L448" s="25">
        <f t="shared" si="69"/>
        <v>-353.71399696815934</v>
      </c>
      <c r="M448" s="25">
        <f t="shared" si="70"/>
        <v>-1410.9945108867832</v>
      </c>
    </row>
    <row r="449" spans="1:13" x14ac:dyDescent="0.25">
      <c r="A449" s="21">
        <v>44166</v>
      </c>
      <c r="B449" s="22">
        <v>3.68</v>
      </c>
      <c r="C449" s="22">
        <v>4.0049999999999999</v>
      </c>
      <c r="D449" s="11">
        <f t="shared" si="61"/>
        <v>6.269613013595395E-3</v>
      </c>
      <c r="E449" s="11">
        <f t="shared" si="62"/>
        <v>1.8904154639152654E-2</v>
      </c>
      <c r="F449" s="26">
        <f t="shared" si="63"/>
        <v>3.590440251572327</v>
      </c>
      <c r="G449" s="26">
        <f t="shared" si="64"/>
        <v>6.5659580152671753</v>
      </c>
      <c r="H449" s="25">
        <f t="shared" si="65"/>
        <v>50314.46540880503</v>
      </c>
      <c r="I449" s="25">
        <f t="shared" si="66"/>
        <v>50954.198473282442</v>
      </c>
      <c r="J449" s="25">
        <f t="shared" si="67"/>
        <v>101268.66388208748</v>
      </c>
      <c r="K449" s="25">
        <f t="shared" si="68"/>
        <v>314.46540880503017</v>
      </c>
      <c r="L449" s="25">
        <f t="shared" si="69"/>
        <v>954.19847328244214</v>
      </c>
      <c r="M449" s="25">
        <f t="shared" si="70"/>
        <v>1268.6638820874723</v>
      </c>
    </row>
    <row r="450" spans="1:13" x14ac:dyDescent="0.25">
      <c r="A450" s="21">
        <v>44167</v>
      </c>
      <c r="B450" s="22">
        <v>3.7370000000000001</v>
      </c>
      <c r="C450" s="22">
        <v>4.08</v>
      </c>
      <c r="D450" s="11">
        <f t="shared" si="61"/>
        <v>1.537039832250729E-2</v>
      </c>
      <c r="E450" s="11">
        <f t="shared" si="62"/>
        <v>1.8553407895747834E-2</v>
      </c>
      <c r="F450" s="26">
        <f t="shared" si="63"/>
        <v>3.6232652173913045</v>
      </c>
      <c r="G450" s="26">
        <f t="shared" si="64"/>
        <v>6.5636554307116102</v>
      </c>
      <c r="H450" s="25">
        <f t="shared" si="65"/>
        <v>50774.456521739135</v>
      </c>
      <c r="I450" s="25">
        <f t="shared" si="66"/>
        <v>50936.329588014982</v>
      </c>
      <c r="J450" s="25">
        <f t="shared" si="67"/>
        <v>101710.78610975412</v>
      </c>
      <c r="K450" s="25">
        <f t="shared" si="68"/>
        <v>774.4565217391355</v>
      </c>
      <c r="L450" s="25">
        <f t="shared" si="69"/>
        <v>936.32958801498171</v>
      </c>
      <c r="M450" s="25">
        <f t="shared" si="70"/>
        <v>1710.7861097541172</v>
      </c>
    </row>
    <row r="451" spans="1:13" x14ac:dyDescent="0.25">
      <c r="A451" s="21">
        <v>44168</v>
      </c>
      <c r="B451" s="22">
        <v>3.6669999999999998</v>
      </c>
      <c r="C451" s="22">
        <v>4.0780000000000003</v>
      </c>
      <c r="D451" s="11">
        <f t="shared" si="61"/>
        <v>-1.8909261414158003E-2</v>
      </c>
      <c r="E451" s="11">
        <f t="shared" si="62"/>
        <v>-4.9031626380689687E-4</v>
      </c>
      <c r="F451" s="26">
        <f t="shared" si="63"/>
        <v>3.5011656408884129</v>
      </c>
      <c r="G451" s="26">
        <f t="shared" si="64"/>
        <v>6.4398416666666662</v>
      </c>
      <c r="H451" s="25">
        <f t="shared" si="65"/>
        <v>49063.419855499058</v>
      </c>
      <c r="I451" s="25">
        <f t="shared" si="66"/>
        <v>49975.490196078434</v>
      </c>
      <c r="J451" s="25">
        <f t="shared" si="67"/>
        <v>99038.910051577492</v>
      </c>
      <c r="K451" s="25">
        <f t="shared" si="68"/>
        <v>-936.58014450094197</v>
      </c>
      <c r="L451" s="25">
        <f t="shared" si="69"/>
        <v>-24.509803921566345</v>
      </c>
      <c r="M451" s="25">
        <f t="shared" si="70"/>
        <v>-961.08994842250831</v>
      </c>
    </row>
    <row r="452" spans="1:13" x14ac:dyDescent="0.25">
      <c r="A452" s="21">
        <v>44169</v>
      </c>
      <c r="B452" s="22">
        <v>3.7850000000000001</v>
      </c>
      <c r="C452" s="22">
        <v>4.3040000000000003</v>
      </c>
      <c r="D452" s="11">
        <f t="shared" si="61"/>
        <v>3.1671997800223145E-2</v>
      </c>
      <c r="E452" s="11">
        <f t="shared" si="62"/>
        <v>5.3938150707219822E-2</v>
      </c>
      <c r="F452" s="26">
        <f t="shared" si="63"/>
        <v>3.6828142896100355</v>
      </c>
      <c r="G452" s="26">
        <f t="shared" si="64"/>
        <v>6.8000666993624321</v>
      </c>
      <c r="H452" s="25">
        <f t="shared" si="65"/>
        <v>51608.944641396236</v>
      </c>
      <c r="I452" s="25">
        <f t="shared" si="66"/>
        <v>52770.966159882293</v>
      </c>
      <c r="J452" s="25">
        <f t="shared" si="67"/>
        <v>104379.91080127853</v>
      </c>
      <c r="K452" s="25">
        <f t="shared" si="68"/>
        <v>1608.944641396236</v>
      </c>
      <c r="L452" s="25">
        <f t="shared" si="69"/>
        <v>2770.9661598822931</v>
      </c>
      <c r="M452" s="25">
        <f t="shared" si="70"/>
        <v>4379.9108012785291</v>
      </c>
    </row>
    <row r="453" spans="1:13" x14ac:dyDescent="0.25">
      <c r="A453" s="21">
        <v>44172</v>
      </c>
      <c r="B453" s="22">
        <v>3.8449999999999998</v>
      </c>
      <c r="C453" s="22">
        <v>4.2</v>
      </c>
      <c r="D453" s="11">
        <f t="shared" si="61"/>
        <v>1.5727716068195088E-2</v>
      </c>
      <c r="E453" s="11">
        <f t="shared" si="62"/>
        <v>-2.4460297570160692E-2</v>
      </c>
      <c r="F453" s="26">
        <f t="shared" si="63"/>
        <v>3.6245601056803167</v>
      </c>
      <c r="G453" s="26">
        <f t="shared" si="64"/>
        <v>6.287314126394052</v>
      </c>
      <c r="H453" s="25">
        <f t="shared" si="65"/>
        <v>50792.602377807132</v>
      </c>
      <c r="I453" s="25">
        <f t="shared" si="66"/>
        <v>48791.821561338293</v>
      </c>
      <c r="J453" s="25">
        <f t="shared" si="67"/>
        <v>99584.423939145432</v>
      </c>
      <c r="K453" s="25">
        <f t="shared" si="68"/>
        <v>792.60237780713214</v>
      </c>
      <c r="L453" s="25">
        <f t="shared" si="69"/>
        <v>-1208.1784386617073</v>
      </c>
      <c r="M453" s="25">
        <f t="shared" si="70"/>
        <v>-415.57606085457519</v>
      </c>
    </row>
    <row r="454" spans="1:13" x14ac:dyDescent="0.25">
      <c r="A454" s="21">
        <v>44173</v>
      </c>
      <c r="B454" s="22">
        <v>3.7610000000000001</v>
      </c>
      <c r="C454" s="22">
        <v>4.1550000000000002</v>
      </c>
      <c r="D454" s="11">
        <f t="shared" si="61"/>
        <v>-2.208872346940783E-2</v>
      </c>
      <c r="E454" s="11">
        <f t="shared" si="62"/>
        <v>-1.077209698191107E-2</v>
      </c>
      <c r="F454" s="26">
        <f t="shared" si="63"/>
        <v>3.4900514954486352</v>
      </c>
      <c r="G454" s="26">
        <f t="shared" si="64"/>
        <v>6.3739678571428566</v>
      </c>
      <c r="H454" s="25">
        <f t="shared" si="65"/>
        <v>48907.672301690516</v>
      </c>
      <c r="I454" s="25">
        <f t="shared" si="66"/>
        <v>49464.285714285717</v>
      </c>
      <c r="J454" s="25">
        <f t="shared" si="67"/>
        <v>98371.958015976241</v>
      </c>
      <c r="K454" s="25">
        <f t="shared" si="68"/>
        <v>-1092.3276983094838</v>
      </c>
      <c r="L454" s="25">
        <f t="shared" si="69"/>
        <v>-535.7142857142826</v>
      </c>
      <c r="M454" s="25">
        <f t="shared" si="70"/>
        <v>-1628.0419840237664</v>
      </c>
    </row>
    <row r="455" spans="1:13" x14ac:dyDescent="0.25">
      <c r="A455" s="21">
        <v>44174</v>
      </c>
      <c r="B455" s="22">
        <v>3.8559999999999999</v>
      </c>
      <c r="C455" s="22">
        <v>4.1550000000000002</v>
      </c>
      <c r="D455" s="11">
        <f t="shared" si="61"/>
        <v>2.4945497260099796E-2</v>
      </c>
      <c r="E455" s="11">
        <f t="shared" si="62"/>
        <v>0</v>
      </c>
      <c r="F455" s="26">
        <f t="shared" si="63"/>
        <v>3.6581249667641584</v>
      </c>
      <c r="G455" s="26">
        <f t="shared" si="64"/>
        <v>6.4429999999999996</v>
      </c>
      <c r="H455" s="25">
        <f t="shared" si="65"/>
        <v>51262.961978197287</v>
      </c>
      <c r="I455" s="25">
        <f t="shared" si="66"/>
        <v>50000</v>
      </c>
      <c r="J455" s="25">
        <f t="shared" si="67"/>
        <v>101262.96197819729</v>
      </c>
      <c r="K455" s="25">
        <f t="shared" si="68"/>
        <v>1262.961978197287</v>
      </c>
      <c r="L455" s="25">
        <f t="shared" si="69"/>
        <v>0</v>
      </c>
      <c r="M455" s="25">
        <f t="shared" si="70"/>
        <v>1262.961978197287</v>
      </c>
    </row>
    <row r="456" spans="1:13" x14ac:dyDescent="0.25">
      <c r="A456" s="21">
        <v>44175</v>
      </c>
      <c r="B456" s="22">
        <v>3.8609999999999998</v>
      </c>
      <c r="C456" s="22">
        <v>4.0540000000000003</v>
      </c>
      <c r="D456" s="11">
        <f t="shared" ref="D456:D519" si="71">LN(B456/B455)</f>
        <v>1.2958405338001167E-3</v>
      </c>
      <c r="E456" s="11">
        <f t="shared" ref="E456:E519" si="72">LN(C456/C455)</f>
        <v>-2.4608380277603197E-2</v>
      </c>
      <c r="F456" s="26">
        <f t="shared" ref="F456:F519" si="73">$B$4*EXP(D456)</f>
        <v>3.5726265560165977</v>
      </c>
      <c r="G456" s="26">
        <f t="shared" ref="G456:G519" si="74">$C$4*EXP(E456)</f>
        <v>6.2863831528279182</v>
      </c>
      <c r="H456" s="25">
        <f t="shared" ref="H456:H519" si="75">$B$3*F456</f>
        <v>50064.83402489627</v>
      </c>
      <c r="I456" s="25">
        <f t="shared" ref="I456:I519" si="76">$C$3*G456</f>
        <v>48784.596871239475</v>
      </c>
      <c r="J456" s="25">
        <f t="shared" ref="J456:J519" si="77">H456+I456</f>
        <v>98849.430896135746</v>
      </c>
      <c r="K456" s="25">
        <f t="shared" ref="K456:K519" si="78">H456-$B$2</f>
        <v>64.834024896270421</v>
      </c>
      <c r="L456" s="25">
        <f t="shared" ref="L456:L519" si="79">I456-$C$2</f>
        <v>-1215.4031287605249</v>
      </c>
      <c r="M456" s="25">
        <f t="shared" ref="M456:M519" si="80">K456+L456</f>
        <v>-1150.5691038642544</v>
      </c>
    </row>
    <row r="457" spans="1:13" x14ac:dyDescent="0.25">
      <c r="A457" s="21">
        <v>44176</v>
      </c>
      <c r="B457" s="22">
        <v>3.548</v>
      </c>
      <c r="C457" s="22">
        <v>3.9710000000000001</v>
      </c>
      <c r="D457" s="11">
        <f t="shared" si="71"/>
        <v>-8.4542152834766224E-2</v>
      </c>
      <c r="E457" s="11">
        <f t="shared" si="72"/>
        <v>-2.0686095880693943E-2</v>
      </c>
      <c r="F457" s="26">
        <f t="shared" si="73"/>
        <v>3.2787526547526551</v>
      </c>
      <c r="G457" s="26">
        <f t="shared" si="74"/>
        <v>6.3110885545140594</v>
      </c>
      <c r="H457" s="25">
        <f t="shared" si="75"/>
        <v>45946.645946645949</v>
      </c>
      <c r="I457" s="25">
        <f t="shared" si="76"/>
        <v>48976.319684262453</v>
      </c>
      <c r="J457" s="25">
        <f t="shared" si="77"/>
        <v>94922.965630908409</v>
      </c>
      <c r="K457" s="25">
        <f t="shared" si="78"/>
        <v>-4053.3540533540508</v>
      </c>
      <c r="L457" s="25">
        <f t="shared" si="79"/>
        <v>-1023.6803157375471</v>
      </c>
      <c r="M457" s="25">
        <f t="shared" si="80"/>
        <v>-5077.0343690915979</v>
      </c>
    </row>
    <row r="458" spans="1:13" x14ac:dyDescent="0.25">
      <c r="A458" s="21">
        <v>44179</v>
      </c>
      <c r="B458" s="22">
        <v>3.5259999999999998</v>
      </c>
      <c r="C458" s="22">
        <v>4.0279999999999996</v>
      </c>
      <c r="D458" s="11">
        <f t="shared" si="71"/>
        <v>-6.2199804716546441E-3</v>
      </c>
      <c r="E458" s="11">
        <f t="shared" si="72"/>
        <v>1.4252022707201413E-2</v>
      </c>
      <c r="F458" s="26">
        <f t="shared" si="73"/>
        <v>3.545875986471251</v>
      </c>
      <c r="G458" s="26">
        <f t="shared" si="74"/>
        <v>6.5354832535885166</v>
      </c>
      <c r="H458" s="25">
        <f t="shared" si="75"/>
        <v>49689.966178128518</v>
      </c>
      <c r="I458" s="25">
        <f t="shared" si="76"/>
        <v>50717.703349282303</v>
      </c>
      <c r="J458" s="25">
        <f t="shared" si="77"/>
        <v>100407.66952741082</v>
      </c>
      <c r="K458" s="25">
        <f t="shared" si="78"/>
        <v>-310.03382187148236</v>
      </c>
      <c r="L458" s="25">
        <f t="shared" si="79"/>
        <v>717.70334928230295</v>
      </c>
      <c r="M458" s="25">
        <f t="shared" si="80"/>
        <v>407.66952741082059</v>
      </c>
    </row>
    <row r="459" spans="1:13" x14ac:dyDescent="0.25">
      <c r="A459" s="21">
        <v>44180</v>
      </c>
      <c r="B459" s="22">
        <v>3.468</v>
      </c>
      <c r="C459" s="22">
        <v>4.0990000000000002</v>
      </c>
      <c r="D459" s="11">
        <f t="shared" si="71"/>
        <v>-1.6586025057383002E-2</v>
      </c>
      <c r="E459" s="11">
        <f t="shared" si="72"/>
        <v>1.7473066665884846E-2</v>
      </c>
      <c r="F459" s="26">
        <f t="shared" si="73"/>
        <v>3.5093091321610892</v>
      </c>
      <c r="G459" s="26">
        <f t="shared" si="74"/>
        <v>6.5565682720953333</v>
      </c>
      <c r="H459" s="25">
        <f t="shared" si="75"/>
        <v>49177.538287010779</v>
      </c>
      <c r="I459" s="25">
        <f t="shared" si="76"/>
        <v>50881.330685203582</v>
      </c>
      <c r="J459" s="25">
        <f t="shared" si="77"/>
        <v>100058.86897221436</v>
      </c>
      <c r="K459" s="25">
        <f t="shared" si="78"/>
        <v>-822.46171298922127</v>
      </c>
      <c r="L459" s="25">
        <f t="shared" si="79"/>
        <v>881.33068520358211</v>
      </c>
      <c r="M459" s="25">
        <f t="shared" si="80"/>
        <v>58.868972214360838</v>
      </c>
    </row>
    <row r="460" spans="1:13" x14ac:dyDescent="0.25">
      <c r="A460" s="21">
        <v>44181</v>
      </c>
      <c r="B460" s="22">
        <v>3.427</v>
      </c>
      <c r="C460" s="22">
        <v>4.056</v>
      </c>
      <c r="D460" s="11">
        <f t="shared" si="71"/>
        <v>-1.1892816025823616E-2</v>
      </c>
      <c r="E460" s="11">
        <f t="shared" si="72"/>
        <v>-1.0545775233318559E-2</v>
      </c>
      <c r="F460" s="26">
        <f t="shared" si="73"/>
        <v>3.5258177623990776</v>
      </c>
      <c r="G460" s="26">
        <f t="shared" si="74"/>
        <v>6.375410587948279</v>
      </c>
      <c r="H460" s="25">
        <f t="shared" si="75"/>
        <v>49408.881199538642</v>
      </c>
      <c r="I460" s="25">
        <f t="shared" si="76"/>
        <v>49475.481824835319</v>
      </c>
      <c r="J460" s="25">
        <f t="shared" si="77"/>
        <v>98884.363024373961</v>
      </c>
      <c r="K460" s="25">
        <f t="shared" si="78"/>
        <v>-591.11880046135775</v>
      </c>
      <c r="L460" s="25">
        <f t="shared" si="79"/>
        <v>-524.51817516468145</v>
      </c>
      <c r="M460" s="25">
        <f t="shared" si="80"/>
        <v>-1115.6369756260392</v>
      </c>
    </row>
    <row r="461" spans="1:13" x14ac:dyDescent="0.25">
      <c r="A461" s="21">
        <v>44182</v>
      </c>
      <c r="B461" s="22">
        <v>3.359</v>
      </c>
      <c r="C461" s="22">
        <v>4.0590000000000002</v>
      </c>
      <c r="D461" s="11">
        <f t="shared" si="71"/>
        <v>-2.0041932262316126E-2</v>
      </c>
      <c r="E461" s="11">
        <f t="shared" si="72"/>
        <v>7.3937156787867047E-4</v>
      </c>
      <c r="F461" s="26">
        <f t="shared" si="73"/>
        <v>3.4972022176831046</v>
      </c>
      <c r="G461" s="26">
        <f t="shared" si="74"/>
        <v>6.4477655325443788</v>
      </c>
      <c r="H461" s="25">
        <f t="shared" si="75"/>
        <v>49007.878611030057</v>
      </c>
      <c r="I461" s="25">
        <f t="shared" si="76"/>
        <v>50036.982248520711</v>
      </c>
      <c r="J461" s="25">
        <f t="shared" si="77"/>
        <v>99044.860859550769</v>
      </c>
      <c r="K461" s="25">
        <f t="shared" si="78"/>
        <v>-992.12138896994293</v>
      </c>
      <c r="L461" s="25">
        <f t="shared" si="79"/>
        <v>36.982248520711437</v>
      </c>
      <c r="M461" s="25">
        <f t="shared" si="80"/>
        <v>-955.13914044923149</v>
      </c>
    </row>
    <row r="462" spans="1:13" x14ac:dyDescent="0.25">
      <c r="A462" s="21">
        <v>44183</v>
      </c>
      <c r="B462" s="22">
        <v>3.323</v>
      </c>
      <c r="C462" s="22">
        <v>4.0540000000000003</v>
      </c>
      <c r="D462" s="11">
        <f t="shared" si="71"/>
        <v>-1.0775321257698509E-2</v>
      </c>
      <c r="E462" s="11">
        <f t="shared" si="72"/>
        <v>-1.2325898269524122E-3</v>
      </c>
      <c r="F462" s="26">
        <f t="shared" si="73"/>
        <v>3.529760047633224</v>
      </c>
      <c r="G462" s="26">
        <f t="shared" si="74"/>
        <v>6.4350633160877058</v>
      </c>
      <c r="H462" s="25">
        <f t="shared" si="75"/>
        <v>49464.126228044057</v>
      </c>
      <c r="I462" s="25">
        <f t="shared" si="76"/>
        <v>49938.408474993841</v>
      </c>
      <c r="J462" s="25">
        <f t="shared" si="77"/>
        <v>99402.534703037905</v>
      </c>
      <c r="K462" s="25">
        <f t="shared" si="78"/>
        <v>-535.87377195594308</v>
      </c>
      <c r="L462" s="25">
        <f t="shared" si="79"/>
        <v>-61.591525006158918</v>
      </c>
      <c r="M462" s="25">
        <f t="shared" si="80"/>
        <v>-597.465296962102</v>
      </c>
    </row>
    <row r="463" spans="1:13" x14ac:dyDescent="0.25">
      <c r="A463" s="21">
        <v>44186</v>
      </c>
      <c r="B463" s="22">
        <v>3.1579999999999999</v>
      </c>
      <c r="C463" s="22">
        <v>3.8810000000000002</v>
      </c>
      <c r="D463" s="11">
        <f t="shared" si="71"/>
        <v>-5.0929073539006844E-2</v>
      </c>
      <c r="E463" s="11">
        <f t="shared" si="72"/>
        <v>-4.3611195643039065E-2</v>
      </c>
      <c r="F463" s="26">
        <f t="shared" si="73"/>
        <v>3.3908347878423113</v>
      </c>
      <c r="G463" s="26">
        <f t="shared" si="74"/>
        <v>6.1680520473606313</v>
      </c>
      <c r="H463" s="25">
        <f t="shared" si="75"/>
        <v>47517.303641287996</v>
      </c>
      <c r="I463" s="25">
        <f t="shared" si="76"/>
        <v>47866.304884065124</v>
      </c>
      <c r="J463" s="25">
        <f t="shared" si="77"/>
        <v>95383.60852535312</v>
      </c>
      <c r="K463" s="25">
        <f t="shared" si="78"/>
        <v>-2482.6963587120044</v>
      </c>
      <c r="L463" s="25">
        <f t="shared" si="79"/>
        <v>-2133.6951159348755</v>
      </c>
      <c r="M463" s="25">
        <f t="shared" si="80"/>
        <v>-4616.3914746468799</v>
      </c>
    </row>
    <row r="464" spans="1:13" x14ac:dyDescent="0.25">
      <c r="A464" s="21">
        <v>44187</v>
      </c>
      <c r="B464" s="22">
        <v>3.202</v>
      </c>
      <c r="C464" s="22">
        <v>3.9660000000000002</v>
      </c>
      <c r="D464" s="11">
        <f t="shared" si="71"/>
        <v>1.3836698741072585E-2</v>
      </c>
      <c r="E464" s="11">
        <f t="shared" si="72"/>
        <v>2.1665177710834906E-2</v>
      </c>
      <c r="F464" s="26">
        <f t="shared" si="73"/>
        <v>3.6177124762507917</v>
      </c>
      <c r="G464" s="26">
        <f t="shared" si="74"/>
        <v>6.5841118268487495</v>
      </c>
      <c r="H464" s="25">
        <f t="shared" si="75"/>
        <v>50696.643445218499</v>
      </c>
      <c r="I464" s="25">
        <f t="shared" si="76"/>
        <v>51095.078587992786</v>
      </c>
      <c r="J464" s="25">
        <f t="shared" si="77"/>
        <v>101791.72203321129</v>
      </c>
      <c r="K464" s="25">
        <f t="shared" si="78"/>
        <v>696.64344521849853</v>
      </c>
      <c r="L464" s="25">
        <f t="shared" si="79"/>
        <v>1095.0785879927862</v>
      </c>
      <c r="M464" s="25">
        <f t="shared" si="80"/>
        <v>1791.7220332112847</v>
      </c>
    </row>
    <row r="465" spans="1:13" x14ac:dyDescent="0.25">
      <c r="A465" s="21">
        <v>44188</v>
      </c>
      <c r="B465" s="22">
        <v>3.2959999999999998</v>
      </c>
      <c r="C465" s="22">
        <v>4.0810000000000004</v>
      </c>
      <c r="D465" s="11">
        <f t="shared" si="71"/>
        <v>2.8933997472702304E-2</v>
      </c>
      <c r="E465" s="11">
        <f t="shared" si="72"/>
        <v>2.8584026326064455E-2</v>
      </c>
      <c r="F465" s="26">
        <f t="shared" si="73"/>
        <v>3.6727445346658341</v>
      </c>
      <c r="G465" s="26">
        <f t="shared" si="74"/>
        <v>6.6298242561775087</v>
      </c>
      <c r="H465" s="25">
        <f t="shared" si="75"/>
        <v>51467.832604622112</v>
      </c>
      <c r="I465" s="25">
        <f t="shared" si="76"/>
        <v>51449.823499747858</v>
      </c>
      <c r="J465" s="25">
        <f t="shared" si="77"/>
        <v>102917.65610436996</v>
      </c>
      <c r="K465" s="25">
        <f t="shared" si="78"/>
        <v>1467.8326046221118</v>
      </c>
      <c r="L465" s="25">
        <f t="shared" si="79"/>
        <v>1449.8234997478576</v>
      </c>
      <c r="M465" s="25">
        <f t="shared" si="80"/>
        <v>2917.6561043699694</v>
      </c>
    </row>
    <row r="466" spans="1:13" x14ac:dyDescent="0.25">
      <c r="A466" s="21">
        <v>44189</v>
      </c>
      <c r="B466" s="22">
        <v>3.3380000000000001</v>
      </c>
      <c r="C466" s="22">
        <v>4.0999999999999996</v>
      </c>
      <c r="D466" s="11">
        <f t="shared" si="71"/>
        <v>1.2662213192418144E-2</v>
      </c>
      <c r="E466" s="11">
        <f t="shared" si="72"/>
        <v>4.644917286593238E-3</v>
      </c>
      <c r="F466" s="26">
        <f t="shared" si="73"/>
        <v>3.6134660194174759</v>
      </c>
      <c r="G466" s="26">
        <f t="shared" si="74"/>
        <v>6.4729968145062466</v>
      </c>
      <c r="H466" s="25">
        <f t="shared" si="75"/>
        <v>50637.135922330104</v>
      </c>
      <c r="I466" s="25">
        <f t="shared" si="76"/>
        <v>50232.786081842678</v>
      </c>
      <c r="J466" s="25">
        <f t="shared" si="77"/>
        <v>100869.92200417278</v>
      </c>
      <c r="K466" s="25">
        <f t="shared" si="78"/>
        <v>637.13592233010422</v>
      </c>
      <c r="L466" s="25">
        <f t="shared" si="79"/>
        <v>232.78608184267796</v>
      </c>
      <c r="M466" s="25">
        <f t="shared" si="80"/>
        <v>869.92200417278218</v>
      </c>
    </row>
    <row r="467" spans="1:13" x14ac:dyDescent="0.25">
      <c r="A467" s="21">
        <v>44190</v>
      </c>
      <c r="B467" s="22">
        <v>3.3380000000000001</v>
      </c>
      <c r="C467" s="22">
        <v>4.0999999999999996</v>
      </c>
      <c r="D467" s="11">
        <f t="shared" si="71"/>
        <v>0</v>
      </c>
      <c r="E467" s="11">
        <f t="shared" si="72"/>
        <v>0</v>
      </c>
      <c r="F467" s="26">
        <f t="shared" si="73"/>
        <v>3.5680000000000001</v>
      </c>
      <c r="G467" s="26">
        <f t="shared" si="74"/>
        <v>6.4429999999999996</v>
      </c>
      <c r="H467" s="25">
        <f t="shared" si="75"/>
        <v>50000</v>
      </c>
      <c r="I467" s="25">
        <f t="shared" si="76"/>
        <v>50000</v>
      </c>
      <c r="J467" s="25">
        <f t="shared" si="77"/>
        <v>100000</v>
      </c>
      <c r="K467" s="25">
        <f t="shared" si="78"/>
        <v>0</v>
      </c>
      <c r="L467" s="25">
        <f t="shared" si="79"/>
        <v>0</v>
      </c>
      <c r="M467" s="25">
        <f t="shared" si="80"/>
        <v>0</v>
      </c>
    </row>
    <row r="468" spans="1:13" x14ac:dyDescent="0.25">
      <c r="A468" s="21">
        <v>44193</v>
      </c>
      <c r="B468" s="22">
        <v>3.2810000000000001</v>
      </c>
      <c r="C468" s="22">
        <v>4.0780000000000003</v>
      </c>
      <c r="D468" s="11">
        <f t="shared" si="71"/>
        <v>-1.7223571260678736E-2</v>
      </c>
      <c r="E468" s="11">
        <f t="shared" si="72"/>
        <v>-5.3803015579985802E-3</v>
      </c>
      <c r="F468" s="26">
        <f t="shared" si="73"/>
        <v>3.5070724985020973</v>
      </c>
      <c r="G468" s="26">
        <f t="shared" si="74"/>
        <v>6.4084278048780492</v>
      </c>
      <c r="H468" s="25">
        <f t="shared" si="75"/>
        <v>49146.195326542846</v>
      </c>
      <c r="I468" s="25">
        <f t="shared" si="76"/>
        <v>49731.707317073175</v>
      </c>
      <c r="J468" s="25">
        <f t="shared" si="77"/>
        <v>98877.90264361602</v>
      </c>
      <c r="K468" s="25">
        <f t="shared" si="78"/>
        <v>-853.80467345715442</v>
      </c>
      <c r="L468" s="25">
        <f t="shared" si="79"/>
        <v>-268.29268292682536</v>
      </c>
      <c r="M468" s="25">
        <f t="shared" si="80"/>
        <v>-1122.0973563839798</v>
      </c>
    </row>
    <row r="469" spans="1:13" x14ac:dyDescent="0.25">
      <c r="A469" s="21">
        <v>44194</v>
      </c>
      <c r="B469" s="22">
        <v>3.2919999999999998</v>
      </c>
      <c r="C469" s="22">
        <v>4.0679999999999996</v>
      </c>
      <c r="D469" s="11">
        <f t="shared" si="71"/>
        <v>3.3470288358587847E-3</v>
      </c>
      <c r="E469" s="11">
        <f t="shared" si="72"/>
        <v>-2.4551939659500878E-3</v>
      </c>
      <c r="F469" s="26">
        <f t="shared" si="73"/>
        <v>3.579962206644316</v>
      </c>
      <c r="G469" s="26">
        <f t="shared" si="74"/>
        <v>6.4272005885237844</v>
      </c>
      <c r="H469" s="25">
        <f t="shared" si="75"/>
        <v>50167.631819567207</v>
      </c>
      <c r="I469" s="25">
        <f t="shared" si="76"/>
        <v>49877.390877881306</v>
      </c>
      <c r="J469" s="25">
        <f t="shared" si="77"/>
        <v>100045.02269744851</v>
      </c>
      <c r="K469" s="25">
        <f t="shared" si="78"/>
        <v>167.63181956720655</v>
      </c>
      <c r="L469" s="25">
        <f t="shared" si="79"/>
        <v>-122.60912211869436</v>
      </c>
      <c r="M469" s="25">
        <f t="shared" si="80"/>
        <v>45.02269744851219</v>
      </c>
    </row>
    <row r="470" spans="1:13" x14ac:dyDescent="0.25">
      <c r="A470" s="21">
        <v>44195</v>
      </c>
      <c r="B470" s="22">
        <v>3.2709999999999999</v>
      </c>
      <c r="C470" s="22">
        <v>4.0739999999999998</v>
      </c>
      <c r="D470" s="11">
        <f t="shared" si="71"/>
        <v>-6.3995342585764555E-3</v>
      </c>
      <c r="E470" s="11">
        <f t="shared" si="72"/>
        <v>1.4738396183005232E-3</v>
      </c>
      <c r="F470" s="26">
        <f t="shared" si="73"/>
        <v>3.5452393681652494</v>
      </c>
      <c r="G470" s="26">
        <f t="shared" si="74"/>
        <v>6.4525029498525068</v>
      </c>
      <c r="H470" s="25">
        <f t="shared" si="75"/>
        <v>49681.044957472666</v>
      </c>
      <c r="I470" s="25">
        <f t="shared" si="76"/>
        <v>50073.746312684365</v>
      </c>
      <c r="J470" s="25">
        <f t="shared" si="77"/>
        <v>99754.791270157031</v>
      </c>
      <c r="K470" s="25">
        <f t="shared" si="78"/>
        <v>-318.95504252733372</v>
      </c>
      <c r="L470" s="25">
        <f t="shared" si="79"/>
        <v>73.746312684364966</v>
      </c>
      <c r="M470" s="25">
        <f t="shared" si="80"/>
        <v>-245.20872984296875</v>
      </c>
    </row>
    <row r="471" spans="1:13" x14ac:dyDescent="0.25">
      <c r="A471" s="21">
        <v>44196</v>
      </c>
      <c r="B471" s="22">
        <v>3.2450000000000001</v>
      </c>
      <c r="C471" s="22">
        <v>4.0350000000000001</v>
      </c>
      <c r="D471" s="11">
        <f t="shared" si="71"/>
        <v>-7.9803984001934301E-3</v>
      </c>
      <c r="E471" s="11">
        <f t="shared" si="72"/>
        <v>-9.619016082701921E-3</v>
      </c>
      <c r="F471" s="26">
        <f t="shared" si="73"/>
        <v>3.5396392540507495</v>
      </c>
      <c r="G471" s="26">
        <f t="shared" si="74"/>
        <v>6.3813217967599405</v>
      </c>
      <c r="H471" s="25">
        <f t="shared" si="75"/>
        <v>49602.568022011626</v>
      </c>
      <c r="I471" s="25">
        <f t="shared" si="76"/>
        <v>49521.35493372607</v>
      </c>
      <c r="J471" s="25">
        <f t="shared" si="77"/>
        <v>99123.922955737697</v>
      </c>
      <c r="K471" s="25">
        <f t="shared" si="78"/>
        <v>-397.43197798837355</v>
      </c>
      <c r="L471" s="25">
        <f t="shared" si="79"/>
        <v>-478.64506627392984</v>
      </c>
      <c r="M471" s="25">
        <f t="shared" si="80"/>
        <v>-876.07704426230339</v>
      </c>
    </row>
    <row r="472" spans="1:13" x14ac:dyDescent="0.25">
      <c r="A472" s="3">
        <v>44197</v>
      </c>
      <c r="B472" s="4">
        <v>3.2450000000000001</v>
      </c>
      <c r="C472" s="4">
        <v>4.0350000000000001</v>
      </c>
      <c r="D472" s="11">
        <f t="shared" si="71"/>
        <v>0</v>
      </c>
      <c r="E472" s="11">
        <f t="shared" si="72"/>
        <v>0</v>
      </c>
      <c r="F472" s="26">
        <f t="shared" si="73"/>
        <v>3.5680000000000001</v>
      </c>
      <c r="G472" s="26">
        <f t="shared" si="74"/>
        <v>6.4429999999999996</v>
      </c>
      <c r="H472" s="25">
        <f t="shared" si="75"/>
        <v>50000</v>
      </c>
      <c r="I472" s="25">
        <f t="shared" si="76"/>
        <v>50000</v>
      </c>
      <c r="J472" s="25">
        <f t="shared" si="77"/>
        <v>100000</v>
      </c>
      <c r="K472" s="25">
        <f t="shared" si="78"/>
        <v>0</v>
      </c>
      <c r="L472" s="25">
        <f t="shared" si="79"/>
        <v>0</v>
      </c>
      <c r="M472" s="25">
        <f t="shared" si="80"/>
        <v>0</v>
      </c>
    </row>
    <row r="473" spans="1:13" x14ac:dyDescent="0.25">
      <c r="A473" s="3">
        <v>44200</v>
      </c>
      <c r="B473" s="4">
        <v>3.2989999999999999</v>
      </c>
      <c r="C473" s="4">
        <v>4.0780000000000003</v>
      </c>
      <c r="D473" s="11">
        <f t="shared" si="71"/>
        <v>1.6504042090390914E-2</v>
      </c>
      <c r="E473" s="11">
        <f t="shared" si="72"/>
        <v>1.0600370430351442E-2</v>
      </c>
      <c r="F473" s="26">
        <f t="shared" si="73"/>
        <v>3.627375038520801</v>
      </c>
      <c r="G473" s="26">
        <f t="shared" si="74"/>
        <v>6.5116614622057005</v>
      </c>
      <c r="H473" s="25">
        <f t="shared" si="75"/>
        <v>50832.049306625573</v>
      </c>
      <c r="I473" s="25">
        <f t="shared" si="76"/>
        <v>50532.83767038415</v>
      </c>
      <c r="J473" s="25">
        <f t="shared" si="77"/>
        <v>101364.88697700972</v>
      </c>
      <c r="K473" s="25">
        <f t="shared" si="78"/>
        <v>832.04930662557308</v>
      </c>
      <c r="L473" s="25">
        <f t="shared" si="79"/>
        <v>532.83767038414953</v>
      </c>
      <c r="M473" s="25">
        <f t="shared" si="80"/>
        <v>1364.8869770097226</v>
      </c>
    </row>
    <row r="474" spans="1:13" x14ac:dyDescent="0.25">
      <c r="A474" s="3">
        <v>44201</v>
      </c>
      <c r="B474" s="4">
        <v>3.323</v>
      </c>
      <c r="C474" s="4">
        <v>4.0739999999999998</v>
      </c>
      <c r="D474" s="11">
        <f t="shared" si="71"/>
        <v>7.2485971260129413E-3</v>
      </c>
      <c r="E474" s="11">
        <f t="shared" si="72"/>
        <v>-9.8135434764947066E-4</v>
      </c>
      <c r="F474" s="26">
        <f t="shared" si="73"/>
        <v>3.5939569566535319</v>
      </c>
      <c r="G474" s="26">
        <f t="shared" si="74"/>
        <v>6.4366802354095132</v>
      </c>
      <c r="H474" s="25">
        <f t="shared" si="75"/>
        <v>50363.746589875729</v>
      </c>
      <c r="I474" s="25">
        <f t="shared" si="76"/>
        <v>49950.956351152519</v>
      </c>
      <c r="J474" s="25">
        <f t="shared" si="77"/>
        <v>100314.70294102826</v>
      </c>
      <c r="K474" s="25">
        <f t="shared" si="78"/>
        <v>363.74658987572911</v>
      </c>
      <c r="L474" s="25">
        <f t="shared" si="79"/>
        <v>-49.043648847480654</v>
      </c>
      <c r="M474" s="25">
        <f t="shared" si="80"/>
        <v>314.70294102824846</v>
      </c>
    </row>
    <row r="475" spans="1:13" x14ac:dyDescent="0.25">
      <c r="A475" s="3">
        <v>44202</v>
      </c>
      <c r="B475" s="4">
        <v>3.4870000000000001</v>
      </c>
      <c r="C475" s="4">
        <v>4.3090000000000002</v>
      </c>
      <c r="D475" s="11">
        <f t="shared" si="71"/>
        <v>4.8173778321056848E-2</v>
      </c>
      <c r="E475" s="11">
        <f t="shared" si="72"/>
        <v>5.6080540829086895E-2</v>
      </c>
      <c r="F475" s="26">
        <f t="shared" si="73"/>
        <v>3.7440914835991572</v>
      </c>
      <c r="G475" s="26">
        <f t="shared" si="74"/>
        <v>6.8146507118311241</v>
      </c>
      <c r="H475" s="25">
        <f t="shared" si="75"/>
        <v>52467.649714113752</v>
      </c>
      <c r="I475" s="25">
        <f t="shared" si="76"/>
        <v>52884.143348060876</v>
      </c>
      <c r="J475" s="25">
        <f t="shared" si="77"/>
        <v>105351.79306217463</v>
      </c>
      <c r="K475" s="25">
        <f t="shared" si="78"/>
        <v>2467.6497141137515</v>
      </c>
      <c r="L475" s="25">
        <f t="shared" si="79"/>
        <v>2884.1433480608757</v>
      </c>
      <c r="M475" s="25">
        <f t="shared" si="80"/>
        <v>5351.7930621746273</v>
      </c>
    </row>
    <row r="476" spans="1:13" x14ac:dyDescent="0.25">
      <c r="A476" s="3">
        <v>44203</v>
      </c>
      <c r="B476" s="4">
        <v>3.5840000000000001</v>
      </c>
      <c r="C476" s="4">
        <v>4.3520000000000003</v>
      </c>
      <c r="D476" s="11">
        <f t="shared" si="71"/>
        <v>2.743772741917002E-2</v>
      </c>
      <c r="E476" s="11">
        <f t="shared" si="72"/>
        <v>9.9296509199405837E-3</v>
      </c>
      <c r="F476" s="26">
        <f t="shared" si="73"/>
        <v>3.6672532262689996</v>
      </c>
      <c r="G476" s="26">
        <f t="shared" si="74"/>
        <v>6.50729542817359</v>
      </c>
      <c r="H476" s="25">
        <f t="shared" si="75"/>
        <v>51390.88041296244</v>
      </c>
      <c r="I476" s="25">
        <f t="shared" si="76"/>
        <v>50498.955674170342</v>
      </c>
      <c r="J476" s="25">
        <f t="shared" si="77"/>
        <v>101889.83608713277</v>
      </c>
      <c r="K476" s="25">
        <f t="shared" si="78"/>
        <v>1390.8804129624405</v>
      </c>
      <c r="L476" s="25">
        <f t="shared" si="79"/>
        <v>498.95567417034181</v>
      </c>
      <c r="M476" s="25">
        <f t="shared" si="80"/>
        <v>1889.8360871327823</v>
      </c>
    </row>
    <row r="477" spans="1:13" x14ac:dyDescent="0.25">
      <c r="A477" s="3">
        <v>44204</v>
      </c>
      <c r="B477" s="4">
        <v>3.5670000000000002</v>
      </c>
      <c r="C477" s="4">
        <v>4.2759999999999998</v>
      </c>
      <c r="D477" s="11">
        <f t="shared" si="71"/>
        <v>-4.7545887359294881E-3</v>
      </c>
      <c r="E477" s="11">
        <f t="shared" si="72"/>
        <v>-1.7617516390842816E-2</v>
      </c>
      <c r="F477" s="26">
        <f t="shared" si="73"/>
        <v>3.5510758928571433</v>
      </c>
      <c r="G477" s="26">
        <f t="shared" si="74"/>
        <v>6.3304843749999993</v>
      </c>
      <c r="H477" s="25">
        <f t="shared" si="75"/>
        <v>49762.83482142858</v>
      </c>
      <c r="I477" s="25">
        <f t="shared" si="76"/>
        <v>49126.838235294119</v>
      </c>
      <c r="J477" s="25">
        <f t="shared" si="77"/>
        <v>98889.673056722706</v>
      </c>
      <c r="K477" s="25">
        <f t="shared" si="78"/>
        <v>-237.16517857142026</v>
      </c>
      <c r="L477" s="25">
        <f t="shared" si="79"/>
        <v>-873.16176470588107</v>
      </c>
      <c r="M477" s="25">
        <f t="shared" si="80"/>
        <v>-1110.3269432773013</v>
      </c>
    </row>
    <row r="478" spans="1:13" x14ac:dyDescent="0.25">
      <c r="A478" s="3">
        <v>44207</v>
      </c>
      <c r="B478" s="4">
        <v>3.5540000000000003</v>
      </c>
      <c r="C478" s="4">
        <v>4.2510000000000003</v>
      </c>
      <c r="D478" s="11">
        <f t="shared" si="71"/>
        <v>-3.6511766442948535E-3</v>
      </c>
      <c r="E478" s="11">
        <f t="shared" si="72"/>
        <v>-5.8637437861455846E-3</v>
      </c>
      <c r="F478" s="26">
        <f t="shared" si="73"/>
        <v>3.5549963554807964</v>
      </c>
      <c r="G478" s="26">
        <f t="shared" si="74"/>
        <v>6.4053304490177743</v>
      </c>
      <c r="H478" s="25">
        <f t="shared" si="75"/>
        <v>49817.774039809367</v>
      </c>
      <c r="I478" s="25">
        <f t="shared" si="76"/>
        <v>49707.670720299357</v>
      </c>
      <c r="J478" s="25">
        <f t="shared" si="77"/>
        <v>99525.444760108716</v>
      </c>
      <c r="K478" s="25">
        <f t="shared" si="78"/>
        <v>-182.22596019063349</v>
      </c>
      <c r="L478" s="25">
        <f t="shared" si="79"/>
        <v>-292.32927970064338</v>
      </c>
      <c r="M478" s="25">
        <f t="shared" si="80"/>
        <v>-474.55523989127687</v>
      </c>
    </row>
    <row r="479" spans="1:13" x14ac:dyDescent="0.25">
      <c r="A479" s="3">
        <v>44208</v>
      </c>
      <c r="B479" s="4">
        <v>3.5990000000000002</v>
      </c>
      <c r="C479" s="4">
        <v>4.2560000000000002</v>
      </c>
      <c r="D479" s="11">
        <f t="shared" si="71"/>
        <v>1.2582299364434035E-2</v>
      </c>
      <c r="E479" s="11">
        <f t="shared" si="72"/>
        <v>1.1755026626901659E-3</v>
      </c>
      <c r="F479" s="26">
        <f t="shared" si="73"/>
        <v>3.6131772650534608</v>
      </c>
      <c r="G479" s="26">
        <f t="shared" si="74"/>
        <v>6.4505782168901433</v>
      </c>
      <c r="H479" s="25">
        <f t="shared" si="75"/>
        <v>50633.089476646033</v>
      </c>
      <c r="I479" s="25">
        <f t="shared" si="76"/>
        <v>50058.809691837218</v>
      </c>
      <c r="J479" s="25">
        <f t="shared" si="77"/>
        <v>100691.89916848324</v>
      </c>
      <c r="K479" s="25">
        <f t="shared" si="78"/>
        <v>633.08947664603329</v>
      </c>
      <c r="L479" s="25">
        <f t="shared" si="79"/>
        <v>58.809691837217542</v>
      </c>
      <c r="M479" s="25">
        <f t="shared" si="80"/>
        <v>691.89916848325083</v>
      </c>
    </row>
    <row r="480" spans="1:13" x14ac:dyDescent="0.25">
      <c r="A480" s="3">
        <v>44209</v>
      </c>
      <c r="B480" s="4">
        <v>3.9470000000000001</v>
      </c>
      <c r="C480" s="4">
        <v>4.1959999999999997</v>
      </c>
      <c r="D480" s="11">
        <f t="shared" si="71"/>
        <v>9.2299767583816278E-2</v>
      </c>
      <c r="E480" s="11">
        <f t="shared" si="72"/>
        <v>-1.4198061505292651E-2</v>
      </c>
      <c r="F480" s="26">
        <f t="shared" si="73"/>
        <v>3.913002500694637</v>
      </c>
      <c r="G480" s="26">
        <f t="shared" si="74"/>
        <v>6.3521682330827058</v>
      </c>
      <c r="H480" s="25">
        <f t="shared" si="75"/>
        <v>54834.676298971928</v>
      </c>
      <c r="I480" s="25">
        <f t="shared" si="76"/>
        <v>49295.112781954886</v>
      </c>
      <c r="J480" s="25">
        <f t="shared" si="77"/>
        <v>104129.78908092681</v>
      </c>
      <c r="K480" s="25">
        <f t="shared" si="78"/>
        <v>4834.6762989719282</v>
      </c>
      <c r="L480" s="25">
        <f t="shared" si="79"/>
        <v>-704.88721804511442</v>
      </c>
      <c r="M480" s="25">
        <f t="shared" si="80"/>
        <v>4129.7890809268138</v>
      </c>
    </row>
    <row r="481" spans="1:13" x14ac:dyDescent="0.25">
      <c r="A481" s="3">
        <v>44210</v>
      </c>
      <c r="B481" s="4">
        <v>3.835</v>
      </c>
      <c r="C481" s="4">
        <v>4.1740000000000004</v>
      </c>
      <c r="D481" s="11">
        <f t="shared" si="71"/>
        <v>-2.8786361861490587E-2</v>
      </c>
      <c r="E481" s="11">
        <f t="shared" si="72"/>
        <v>-5.2568818790415459E-3</v>
      </c>
      <c r="F481" s="26">
        <f t="shared" si="73"/>
        <v>3.4667544970863946</v>
      </c>
      <c r="G481" s="26">
        <f t="shared" si="74"/>
        <v>6.4092187797902769</v>
      </c>
      <c r="H481" s="25">
        <f t="shared" si="75"/>
        <v>48581.200912085129</v>
      </c>
      <c r="I481" s="25">
        <f t="shared" si="76"/>
        <v>49737.845567206874</v>
      </c>
      <c r="J481" s="25">
        <f t="shared" si="77"/>
        <v>98319.04647929201</v>
      </c>
      <c r="K481" s="25">
        <f t="shared" si="78"/>
        <v>-1418.7990879148711</v>
      </c>
      <c r="L481" s="25">
        <f t="shared" si="79"/>
        <v>-262.15443279312603</v>
      </c>
      <c r="M481" s="25">
        <f t="shared" si="80"/>
        <v>-1680.9535207079971</v>
      </c>
    </row>
    <row r="482" spans="1:13" x14ac:dyDescent="0.25">
      <c r="A482" s="3">
        <v>44211</v>
      </c>
      <c r="B482" s="4">
        <v>3.75</v>
      </c>
      <c r="C482" s="4">
        <v>4.0880000000000001</v>
      </c>
      <c r="D482" s="11">
        <f t="shared" si="71"/>
        <v>-2.241359483690001E-2</v>
      </c>
      <c r="E482" s="11">
        <f t="shared" si="72"/>
        <v>-2.0818955753605716E-2</v>
      </c>
      <c r="F482" s="26">
        <f t="shared" si="73"/>
        <v>3.488917861799218</v>
      </c>
      <c r="G482" s="26">
        <f t="shared" si="74"/>
        <v>6.3102501197891705</v>
      </c>
      <c r="H482" s="25">
        <f t="shared" si="75"/>
        <v>48891.786179921779</v>
      </c>
      <c r="I482" s="25">
        <f t="shared" si="76"/>
        <v>48969.813128893147</v>
      </c>
      <c r="J482" s="25">
        <f t="shared" si="77"/>
        <v>97861.599308814926</v>
      </c>
      <c r="K482" s="25">
        <f t="shared" si="78"/>
        <v>-1108.213820078221</v>
      </c>
      <c r="L482" s="25">
        <f t="shared" si="79"/>
        <v>-1030.1868711068528</v>
      </c>
      <c r="M482" s="25">
        <f t="shared" si="80"/>
        <v>-2138.4006911850738</v>
      </c>
    </row>
    <row r="483" spans="1:13" x14ac:dyDescent="0.25">
      <c r="A483" s="3">
        <v>44214</v>
      </c>
      <c r="B483" s="4">
        <v>3.7349999999999999</v>
      </c>
      <c r="C483" s="4">
        <v>4.1399999999999997</v>
      </c>
      <c r="D483" s="11">
        <f t="shared" si="71"/>
        <v>-4.0080213975388218E-3</v>
      </c>
      <c r="E483" s="11">
        <f t="shared" si="72"/>
        <v>1.2639934935819566E-2</v>
      </c>
      <c r="F483" s="26">
        <f t="shared" si="73"/>
        <v>3.553728</v>
      </c>
      <c r="G483" s="26">
        <f t="shared" si="74"/>
        <v>6.5249559686888441</v>
      </c>
      <c r="H483" s="25">
        <f t="shared" si="75"/>
        <v>49800</v>
      </c>
      <c r="I483" s="25">
        <f t="shared" si="76"/>
        <v>50636.007827788642</v>
      </c>
      <c r="J483" s="25">
        <f t="shared" si="77"/>
        <v>100436.00782778865</v>
      </c>
      <c r="K483" s="25">
        <f t="shared" si="78"/>
        <v>-200</v>
      </c>
      <c r="L483" s="25">
        <f t="shared" si="79"/>
        <v>636.00782778864232</v>
      </c>
      <c r="M483" s="25">
        <f t="shared" si="80"/>
        <v>436.00782778864232</v>
      </c>
    </row>
    <row r="484" spans="1:13" x14ac:dyDescent="0.25">
      <c r="A484" s="3">
        <v>44215</v>
      </c>
      <c r="B484" s="4">
        <v>3.7509999999999999</v>
      </c>
      <c r="C484" s="4">
        <v>4.0220000000000002</v>
      </c>
      <c r="D484" s="11">
        <f t="shared" si="71"/>
        <v>4.2746525149696618E-3</v>
      </c>
      <c r="E484" s="11">
        <f t="shared" si="72"/>
        <v>-2.8916496486762568E-2</v>
      </c>
      <c r="F484" s="26">
        <f t="shared" si="73"/>
        <v>3.5832846050870146</v>
      </c>
      <c r="G484" s="26">
        <f t="shared" si="74"/>
        <v>6.2593589371980682</v>
      </c>
      <c r="H484" s="25">
        <f t="shared" si="75"/>
        <v>50214.190093708166</v>
      </c>
      <c r="I484" s="25">
        <f t="shared" si="76"/>
        <v>48574.879227053148</v>
      </c>
      <c r="J484" s="25">
        <f t="shared" si="77"/>
        <v>98789.069320761308</v>
      </c>
      <c r="K484" s="25">
        <f t="shared" si="78"/>
        <v>214.19009370816639</v>
      </c>
      <c r="L484" s="25">
        <f t="shared" si="79"/>
        <v>-1425.1207729468515</v>
      </c>
      <c r="M484" s="25">
        <f t="shared" si="80"/>
        <v>-1210.9306792386851</v>
      </c>
    </row>
    <row r="485" spans="1:13" x14ac:dyDescent="0.25">
      <c r="A485" s="3">
        <v>44216</v>
      </c>
      <c r="B485" s="4">
        <v>3.7720000000000002</v>
      </c>
      <c r="C485" s="4">
        <v>4.0510000000000002</v>
      </c>
      <c r="D485" s="11">
        <f t="shared" si="71"/>
        <v>5.582893671460875E-3</v>
      </c>
      <c r="E485" s="11">
        <f t="shared" si="72"/>
        <v>7.1844728700931953E-3</v>
      </c>
      <c r="F485" s="26">
        <f t="shared" si="73"/>
        <v>3.5879754732071452</v>
      </c>
      <c r="G485" s="26">
        <f t="shared" si="74"/>
        <v>6.4894562406762804</v>
      </c>
      <c r="H485" s="25">
        <f t="shared" si="75"/>
        <v>50279.925353239145</v>
      </c>
      <c r="I485" s="25">
        <f t="shared" si="76"/>
        <v>50360.51715564396</v>
      </c>
      <c r="J485" s="25">
        <f t="shared" si="77"/>
        <v>100640.4425088831</v>
      </c>
      <c r="K485" s="25">
        <f t="shared" si="78"/>
        <v>279.9253532391449</v>
      </c>
      <c r="L485" s="25">
        <f t="shared" si="79"/>
        <v>360.51715564396</v>
      </c>
      <c r="M485" s="25">
        <f t="shared" si="80"/>
        <v>640.44250888310489</v>
      </c>
    </row>
    <row r="486" spans="1:13" x14ac:dyDescent="0.25">
      <c r="A486" s="21">
        <v>44217</v>
      </c>
      <c r="B486" s="22">
        <v>3.6749999999999998</v>
      </c>
      <c r="C486" s="22">
        <v>4.0350000000000001</v>
      </c>
      <c r="D486" s="11">
        <f t="shared" si="71"/>
        <v>-2.6052232106411159E-2</v>
      </c>
      <c r="E486" s="11">
        <f t="shared" si="72"/>
        <v>-3.9574624986413818E-3</v>
      </c>
      <c r="F486" s="26">
        <f t="shared" si="73"/>
        <v>3.4762460233297983</v>
      </c>
      <c r="G486" s="26">
        <f t="shared" si="74"/>
        <v>6.4175524561836577</v>
      </c>
      <c r="H486" s="25">
        <f t="shared" si="75"/>
        <v>48714.209968186638</v>
      </c>
      <c r="I486" s="25">
        <f t="shared" si="76"/>
        <v>49802.517896815603</v>
      </c>
      <c r="J486" s="25">
        <f t="shared" si="77"/>
        <v>98516.727865002234</v>
      </c>
      <c r="K486" s="25">
        <f t="shared" si="78"/>
        <v>-1285.7900318133616</v>
      </c>
      <c r="L486" s="25">
        <f t="shared" si="79"/>
        <v>-197.48210318439669</v>
      </c>
      <c r="M486" s="25">
        <f t="shared" si="80"/>
        <v>-1483.2721349977583</v>
      </c>
    </row>
    <row r="487" spans="1:13" x14ac:dyDescent="0.25">
      <c r="A487" s="21">
        <v>44218</v>
      </c>
      <c r="B487" s="22">
        <v>3.637</v>
      </c>
      <c r="C487" s="22">
        <v>4.0019999999999998</v>
      </c>
      <c r="D487" s="11">
        <f t="shared" si="71"/>
        <v>-1.0393966659947991E-2</v>
      </c>
      <c r="E487" s="11">
        <f t="shared" si="72"/>
        <v>-8.2120655603705028E-3</v>
      </c>
      <c r="F487" s="26">
        <f t="shared" si="73"/>
        <v>3.5311063945578232</v>
      </c>
      <c r="G487" s="26">
        <f t="shared" si="74"/>
        <v>6.3903063197026011</v>
      </c>
      <c r="H487" s="25">
        <f t="shared" si="75"/>
        <v>49482.993197278913</v>
      </c>
      <c r="I487" s="25">
        <f t="shared" si="76"/>
        <v>49591.078066914495</v>
      </c>
      <c r="J487" s="25">
        <f t="shared" si="77"/>
        <v>99074.071264193408</v>
      </c>
      <c r="K487" s="25">
        <f t="shared" si="78"/>
        <v>-517.0068027210873</v>
      </c>
      <c r="L487" s="25">
        <f t="shared" si="79"/>
        <v>-408.92193308550486</v>
      </c>
      <c r="M487" s="25">
        <f t="shared" si="80"/>
        <v>-925.92873580659216</v>
      </c>
    </row>
    <row r="488" spans="1:13" x14ac:dyDescent="0.25">
      <c r="A488" s="21">
        <v>44221</v>
      </c>
      <c r="B488" s="22">
        <v>3.5869999999999997</v>
      </c>
      <c r="C488" s="22">
        <v>3.887</v>
      </c>
      <c r="D488" s="11">
        <f t="shared" si="71"/>
        <v>-1.3842967454706505E-2</v>
      </c>
      <c r="E488" s="11">
        <f t="shared" si="72"/>
        <v>-2.9156584291455463E-2</v>
      </c>
      <c r="F488" s="26">
        <f t="shared" si="73"/>
        <v>3.5189485839978003</v>
      </c>
      <c r="G488" s="26">
        <f t="shared" si="74"/>
        <v>6.257856321839081</v>
      </c>
      <c r="H488" s="25">
        <f t="shared" si="75"/>
        <v>49312.620291448999</v>
      </c>
      <c r="I488" s="25">
        <f t="shared" si="76"/>
        <v>48563.218390804606</v>
      </c>
      <c r="J488" s="25">
        <f t="shared" si="77"/>
        <v>97875.838682253612</v>
      </c>
      <c r="K488" s="25">
        <f t="shared" si="78"/>
        <v>-687.37970855100139</v>
      </c>
      <c r="L488" s="25">
        <f t="shared" si="79"/>
        <v>-1436.7816091953937</v>
      </c>
      <c r="M488" s="25">
        <f t="shared" si="80"/>
        <v>-2124.1613177463951</v>
      </c>
    </row>
    <row r="489" spans="1:13" x14ac:dyDescent="0.25">
      <c r="A489" s="21">
        <v>44222</v>
      </c>
      <c r="B489" s="22">
        <v>3.6560000000000001</v>
      </c>
      <c r="C489" s="22">
        <v>3.944</v>
      </c>
      <c r="D489" s="11">
        <f t="shared" si="71"/>
        <v>1.9053455041758163E-2</v>
      </c>
      <c r="E489" s="11">
        <f t="shared" si="72"/>
        <v>1.4557784870302881E-2</v>
      </c>
      <c r="F489" s="26">
        <f t="shared" si="73"/>
        <v>3.6366345135210487</v>
      </c>
      <c r="G489" s="26">
        <f t="shared" si="74"/>
        <v>6.5374818626189857</v>
      </c>
      <c r="H489" s="25">
        <f t="shared" si="75"/>
        <v>50961.806523557301</v>
      </c>
      <c r="I489" s="25">
        <f t="shared" si="76"/>
        <v>50733.213275019298</v>
      </c>
      <c r="J489" s="25">
        <f t="shared" si="77"/>
        <v>101695.0197985766</v>
      </c>
      <c r="K489" s="25">
        <f t="shared" si="78"/>
        <v>961.80652355730126</v>
      </c>
      <c r="L489" s="25">
        <f t="shared" si="79"/>
        <v>733.21327501929773</v>
      </c>
      <c r="M489" s="25">
        <f t="shared" si="80"/>
        <v>1695.019798576599</v>
      </c>
    </row>
    <row r="490" spans="1:13" x14ac:dyDescent="0.25">
      <c r="A490" s="21">
        <v>44223</v>
      </c>
      <c r="B490" s="22">
        <v>3.7090000000000001</v>
      </c>
      <c r="C490" s="22">
        <v>3.835</v>
      </c>
      <c r="D490" s="11">
        <f t="shared" si="71"/>
        <v>1.4392644915550069E-2</v>
      </c>
      <c r="E490" s="11">
        <f t="shared" si="72"/>
        <v>-2.8026001921169476E-2</v>
      </c>
      <c r="F490" s="26">
        <f t="shared" si="73"/>
        <v>3.6197242888402621</v>
      </c>
      <c r="G490" s="26">
        <f t="shared" si="74"/>
        <v>6.2649353448275855</v>
      </c>
      <c r="H490" s="25">
        <f t="shared" si="75"/>
        <v>50724.835886214438</v>
      </c>
      <c r="I490" s="25">
        <f t="shared" si="76"/>
        <v>48618.154158215009</v>
      </c>
      <c r="J490" s="25">
        <f t="shared" si="77"/>
        <v>99342.990044429447</v>
      </c>
      <c r="K490" s="25">
        <f t="shared" si="78"/>
        <v>724.83588621443778</v>
      </c>
      <c r="L490" s="25">
        <f t="shared" si="79"/>
        <v>-1381.8458417849906</v>
      </c>
      <c r="M490" s="25">
        <f t="shared" si="80"/>
        <v>-657.00995557055285</v>
      </c>
    </row>
    <row r="491" spans="1:13" x14ac:dyDescent="0.25">
      <c r="A491" s="21">
        <v>44224</v>
      </c>
      <c r="B491" s="22">
        <v>3.613</v>
      </c>
      <c r="C491" s="22">
        <v>3.9409999999999998</v>
      </c>
      <c r="D491" s="11">
        <f t="shared" si="71"/>
        <v>-2.6223846341950567E-2</v>
      </c>
      <c r="E491" s="11">
        <f t="shared" si="72"/>
        <v>2.7265063393647E-2</v>
      </c>
      <c r="F491" s="26">
        <f t="shared" si="73"/>
        <v>3.4756495012132653</v>
      </c>
      <c r="G491" s="26">
        <f t="shared" si="74"/>
        <v>6.6210855280312897</v>
      </c>
      <c r="H491" s="25">
        <f t="shared" si="75"/>
        <v>48705.850633593967</v>
      </c>
      <c r="I491" s="25">
        <f t="shared" si="76"/>
        <v>51382.007822685788</v>
      </c>
      <c r="J491" s="25">
        <f t="shared" si="77"/>
        <v>100087.85845627976</v>
      </c>
      <c r="K491" s="25">
        <f t="shared" si="78"/>
        <v>-1294.1493664060326</v>
      </c>
      <c r="L491" s="25">
        <f t="shared" si="79"/>
        <v>1382.0078226857877</v>
      </c>
      <c r="M491" s="25">
        <f t="shared" si="80"/>
        <v>87.858456279755046</v>
      </c>
    </row>
    <row r="492" spans="1:13" x14ac:dyDescent="0.25">
      <c r="A492" s="21">
        <v>44225</v>
      </c>
      <c r="B492" s="22">
        <v>3.5540000000000003</v>
      </c>
      <c r="C492" s="22">
        <v>3.7669999999999999</v>
      </c>
      <c r="D492" s="11">
        <f t="shared" si="71"/>
        <v>-1.6464722433043512E-2</v>
      </c>
      <c r="E492" s="11">
        <f t="shared" si="72"/>
        <v>-4.5155569502962657E-2</v>
      </c>
      <c r="F492" s="26">
        <f t="shared" si="73"/>
        <v>3.5097348463880436</v>
      </c>
      <c r="G492" s="26">
        <f t="shared" si="74"/>
        <v>6.1585336209083978</v>
      </c>
      <c r="H492" s="25">
        <f t="shared" si="75"/>
        <v>49183.504013285368</v>
      </c>
      <c r="I492" s="25">
        <f t="shared" si="76"/>
        <v>47792.438467394059</v>
      </c>
      <c r="J492" s="25">
        <f t="shared" si="77"/>
        <v>96975.942480679427</v>
      </c>
      <c r="K492" s="25">
        <f t="shared" si="78"/>
        <v>-816.49598671463173</v>
      </c>
      <c r="L492" s="25">
        <f t="shared" si="79"/>
        <v>-2207.5615326059415</v>
      </c>
      <c r="M492" s="25">
        <f t="shared" si="80"/>
        <v>-3024.0575193205732</v>
      </c>
    </row>
    <row r="493" spans="1:13" x14ac:dyDescent="0.25">
      <c r="A493" s="21">
        <v>44228</v>
      </c>
      <c r="B493" s="22">
        <v>3.585</v>
      </c>
      <c r="C493" s="22">
        <v>3.758</v>
      </c>
      <c r="D493" s="11">
        <f t="shared" si="71"/>
        <v>8.6847443191240513E-3</v>
      </c>
      <c r="E493" s="11">
        <f t="shared" si="72"/>
        <v>-2.3920277186303849E-3</v>
      </c>
      <c r="F493" s="26">
        <f t="shared" si="73"/>
        <v>3.5991221159257174</v>
      </c>
      <c r="G493" s="26">
        <f t="shared" si="74"/>
        <v>6.4276065834881866</v>
      </c>
      <c r="H493" s="25">
        <f t="shared" si="75"/>
        <v>50436.128306133935</v>
      </c>
      <c r="I493" s="25">
        <f t="shared" si="76"/>
        <v>49880.54154499602</v>
      </c>
      <c r="J493" s="25">
        <f t="shared" si="77"/>
        <v>100316.66985112996</v>
      </c>
      <c r="K493" s="25">
        <f t="shared" si="78"/>
        <v>436.12830613393453</v>
      </c>
      <c r="L493" s="25">
        <f t="shared" si="79"/>
        <v>-119.45845500397991</v>
      </c>
      <c r="M493" s="25">
        <f t="shared" si="80"/>
        <v>316.66985112995462</v>
      </c>
    </row>
    <row r="494" spans="1:13" x14ac:dyDescent="0.25">
      <c r="A494" s="21">
        <v>44229</v>
      </c>
      <c r="B494" s="22">
        <v>3.6059999999999999</v>
      </c>
      <c r="C494" s="22">
        <v>3.984</v>
      </c>
      <c r="D494" s="11">
        <f t="shared" si="71"/>
        <v>5.840650729541829E-3</v>
      </c>
      <c r="E494" s="11">
        <f t="shared" si="72"/>
        <v>5.8399438731078154E-2</v>
      </c>
      <c r="F494" s="26">
        <f t="shared" si="73"/>
        <v>3.5889004184100419</v>
      </c>
      <c r="G494" s="26">
        <f t="shared" si="74"/>
        <v>6.8304715274081946</v>
      </c>
      <c r="H494" s="25">
        <f t="shared" si="75"/>
        <v>50292.887029288708</v>
      </c>
      <c r="I494" s="25">
        <f t="shared" si="76"/>
        <v>53006.918573709416</v>
      </c>
      <c r="J494" s="25">
        <f t="shared" si="77"/>
        <v>103299.80560299812</v>
      </c>
      <c r="K494" s="25">
        <f t="shared" si="78"/>
        <v>292.88702928870771</v>
      </c>
      <c r="L494" s="25">
        <f t="shared" si="79"/>
        <v>3006.9185737094158</v>
      </c>
      <c r="M494" s="25">
        <f t="shared" si="80"/>
        <v>3299.8056029981235</v>
      </c>
    </row>
    <row r="495" spans="1:13" x14ac:dyDescent="0.25">
      <c r="A495" s="21">
        <v>44230</v>
      </c>
      <c r="B495" s="22">
        <v>3.7229999999999999</v>
      </c>
      <c r="C495" s="22">
        <v>4.016</v>
      </c>
      <c r="D495" s="11">
        <f t="shared" si="71"/>
        <v>3.1930670109454294E-2</v>
      </c>
      <c r="E495" s="11">
        <f t="shared" si="72"/>
        <v>8.0000426670763704E-3</v>
      </c>
      <c r="F495" s="26">
        <f t="shared" si="73"/>
        <v>3.6837670549084858</v>
      </c>
      <c r="G495" s="26">
        <f t="shared" si="74"/>
        <v>6.4947510040160648</v>
      </c>
      <c r="H495" s="25">
        <f t="shared" si="75"/>
        <v>51622.296173044924</v>
      </c>
      <c r="I495" s="25">
        <f t="shared" si="76"/>
        <v>50401.606425702819</v>
      </c>
      <c r="J495" s="25">
        <f t="shared" si="77"/>
        <v>102023.90259874775</v>
      </c>
      <c r="K495" s="25">
        <f t="shared" si="78"/>
        <v>1622.2961730449242</v>
      </c>
      <c r="L495" s="25">
        <f t="shared" si="79"/>
        <v>401.60642570281925</v>
      </c>
      <c r="M495" s="25">
        <f t="shared" si="80"/>
        <v>2023.9025987477435</v>
      </c>
    </row>
    <row r="496" spans="1:13" x14ac:dyDescent="0.25">
      <c r="A496" s="21">
        <v>44231</v>
      </c>
      <c r="B496" s="22">
        <v>3.766</v>
      </c>
      <c r="C496" s="22">
        <v>4.3170000000000002</v>
      </c>
      <c r="D496" s="11">
        <f t="shared" si="71"/>
        <v>1.1483635344380939E-2</v>
      </c>
      <c r="E496" s="11">
        <f t="shared" si="72"/>
        <v>7.2274334183912478E-2</v>
      </c>
      <c r="F496" s="26">
        <f t="shared" si="73"/>
        <v>3.6092097770615101</v>
      </c>
      <c r="G496" s="26">
        <f t="shared" si="74"/>
        <v>6.925904133466136</v>
      </c>
      <c r="H496" s="25">
        <f t="shared" si="75"/>
        <v>50577.491270480801</v>
      </c>
      <c r="I496" s="25">
        <f t="shared" si="76"/>
        <v>53747.509960159368</v>
      </c>
      <c r="J496" s="25">
        <f t="shared" si="77"/>
        <v>104325.00123064016</v>
      </c>
      <c r="K496" s="25">
        <f t="shared" si="78"/>
        <v>577.49127048080118</v>
      </c>
      <c r="L496" s="25">
        <f t="shared" si="79"/>
        <v>3747.5099601593683</v>
      </c>
      <c r="M496" s="25">
        <f t="shared" si="80"/>
        <v>4325.0012306401695</v>
      </c>
    </row>
    <row r="497" spans="1:13" x14ac:dyDescent="0.25">
      <c r="A497" s="21">
        <v>44232</v>
      </c>
      <c r="B497" s="22">
        <v>3.8010000000000002</v>
      </c>
      <c r="C497" s="22">
        <v>4.4210000000000003</v>
      </c>
      <c r="D497" s="11">
        <f t="shared" si="71"/>
        <v>9.2507597721509967E-3</v>
      </c>
      <c r="E497" s="11">
        <f t="shared" si="72"/>
        <v>2.3805198270765719E-2</v>
      </c>
      <c r="F497" s="26">
        <f t="shared" si="73"/>
        <v>3.6011598513011154</v>
      </c>
      <c r="G497" s="26">
        <f t="shared" si="74"/>
        <v>6.5982170488765348</v>
      </c>
      <c r="H497" s="25">
        <f t="shared" si="75"/>
        <v>50464.68401486989</v>
      </c>
      <c r="I497" s="25">
        <f t="shared" si="76"/>
        <v>51204.540189946725</v>
      </c>
      <c r="J497" s="25">
        <f t="shared" si="77"/>
        <v>101669.22420481662</v>
      </c>
      <c r="K497" s="25">
        <f t="shared" si="78"/>
        <v>464.68401486989023</v>
      </c>
      <c r="L497" s="25">
        <f t="shared" si="79"/>
        <v>1204.5401899467251</v>
      </c>
      <c r="M497" s="25">
        <f t="shared" si="80"/>
        <v>1669.2242048166154</v>
      </c>
    </row>
    <row r="498" spans="1:13" x14ac:dyDescent="0.25">
      <c r="A498" s="21">
        <v>44235</v>
      </c>
      <c r="B498" s="22">
        <v>3.8050000000000002</v>
      </c>
      <c r="C498" s="22">
        <v>4.4889999999999999</v>
      </c>
      <c r="D498" s="11">
        <f t="shared" si="71"/>
        <v>1.0518013065374332E-3</v>
      </c>
      <c r="E498" s="11">
        <f t="shared" si="72"/>
        <v>1.5264044955688913E-2</v>
      </c>
      <c r="F498" s="26">
        <f t="shared" si="73"/>
        <v>3.5717548013680611</v>
      </c>
      <c r="G498" s="26">
        <f t="shared" si="74"/>
        <v>6.5421006559601897</v>
      </c>
      <c r="H498" s="25">
        <f t="shared" si="75"/>
        <v>50052.617732175742</v>
      </c>
      <c r="I498" s="25">
        <f t="shared" si="76"/>
        <v>50769.056774485412</v>
      </c>
      <c r="J498" s="25">
        <f t="shared" si="77"/>
        <v>100821.67450666116</v>
      </c>
      <c r="K498" s="25">
        <f t="shared" si="78"/>
        <v>52.617732175742276</v>
      </c>
      <c r="L498" s="25">
        <f t="shared" si="79"/>
        <v>769.05677448541246</v>
      </c>
      <c r="M498" s="25">
        <f t="shared" si="80"/>
        <v>821.67450666115474</v>
      </c>
    </row>
    <row r="499" spans="1:13" x14ac:dyDescent="0.25">
      <c r="A499" s="21">
        <v>44236</v>
      </c>
      <c r="B499" s="22">
        <v>3.7189999999999999</v>
      </c>
      <c r="C499" s="22">
        <v>4.3780000000000001</v>
      </c>
      <c r="D499" s="11">
        <f t="shared" si="71"/>
        <v>-2.2861176370716267E-2</v>
      </c>
      <c r="E499" s="11">
        <f t="shared" si="72"/>
        <v>-2.503796069912383E-2</v>
      </c>
      <c r="F499" s="26">
        <f t="shared" si="73"/>
        <v>3.4873566360052561</v>
      </c>
      <c r="G499" s="26">
        <f t="shared" si="74"/>
        <v>6.2836832256627311</v>
      </c>
      <c r="H499" s="25">
        <f t="shared" si="75"/>
        <v>48869.908015768728</v>
      </c>
      <c r="I499" s="25">
        <f t="shared" si="76"/>
        <v>48763.644464245939</v>
      </c>
      <c r="J499" s="25">
        <f t="shared" si="77"/>
        <v>97633.552480014667</v>
      </c>
      <c r="K499" s="25">
        <f t="shared" si="78"/>
        <v>-1130.0919842312724</v>
      </c>
      <c r="L499" s="25">
        <f t="shared" si="79"/>
        <v>-1236.3555357540608</v>
      </c>
      <c r="M499" s="25">
        <f t="shared" si="80"/>
        <v>-2366.4475199853332</v>
      </c>
    </row>
    <row r="500" spans="1:13" x14ac:dyDescent="0.25">
      <c r="A500" s="21">
        <v>44237</v>
      </c>
      <c r="B500" s="22">
        <v>3.7629999999999999</v>
      </c>
      <c r="C500" s="22">
        <v>4.3940000000000001</v>
      </c>
      <c r="D500" s="11">
        <f t="shared" si="71"/>
        <v>1.1761696668367154E-2</v>
      </c>
      <c r="E500" s="11">
        <f t="shared" si="72"/>
        <v>3.6479748617472643E-3</v>
      </c>
      <c r="F500" s="26">
        <f t="shared" si="73"/>
        <v>3.610213498252218</v>
      </c>
      <c r="G500" s="26">
        <f t="shared" si="74"/>
        <v>6.4665468250342615</v>
      </c>
      <c r="H500" s="25">
        <f t="shared" si="75"/>
        <v>50591.556870126376</v>
      </c>
      <c r="I500" s="25">
        <f t="shared" si="76"/>
        <v>50182.731841023298</v>
      </c>
      <c r="J500" s="25">
        <f t="shared" si="77"/>
        <v>100774.28871114968</v>
      </c>
      <c r="K500" s="25">
        <f t="shared" si="78"/>
        <v>591.55687012637645</v>
      </c>
      <c r="L500" s="25">
        <f t="shared" si="79"/>
        <v>182.73184102329833</v>
      </c>
      <c r="M500" s="25">
        <f t="shared" si="80"/>
        <v>774.28871114967478</v>
      </c>
    </row>
    <row r="501" spans="1:13" x14ac:dyDescent="0.25">
      <c r="A501" s="21">
        <v>44238</v>
      </c>
      <c r="B501" s="22">
        <v>3.7450000000000001</v>
      </c>
      <c r="C501" s="22">
        <v>4.3819999999999997</v>
      </c>
      <c r="D501" s="11">
        <f t="shared" si="71"/>
        <v>-4.7948946421173056E-3</v>
      </c>
      <c r="E501" s="11">
        <f t="shared" si="72"/>
        <v>-2.734732789143786E-3</v>
      </c>
      <c r="F501" s="26">
        <f t="shared" si="73"/>
        <v>3.5509327664097796</v>
      </c>
      <c r="G501" s="26">
        <f t="shared" si="74"/>
        <v>6.4254041875284464</v>
      </c>
      <c r="H501" s="25">
        <f t="shared" si="75"/>
        <v>49760.829125697586</v>
      </c>
      <c r="I501" s="25">
        <f t="shared" si="76"/>
        <v>49863.450159308144</v>
      </c>
      <c r="J501" s="25">
        <f t="shared" si="77"/>
        <v>99624.27928500573</v>
      </c>
      <c r="K501" s="25">
        <f t="shared" si="78"/>
        <v>-239.17087430241372</v>
      </c>
      <c r="L501" s="25">
        <f t="shared" si="79"/>
        <v>-136.54984069185593</v>
      </c>
      <c r="M501" s="25">
        <f t="shared" si="80"/>
        <v>-375.72071499426966</v>
      </c>
    </row>
    <row r="502" spans="1:13" x14ac:dyDescent="0.25">
      <c r="A502" s="21">
        <v>44239</v>
      </c>
      <c r="B502" s="22">
        <v>3.7629999999999999</v>
      </c>
      <c r="C502" s="22">
        <v>4.4000000000000004</v>
      </c>
      <c r="D502" s="11">
        <f t="shared" si="71"/>
        <v>4.7948946421172388E-3</v>
      </c>
      <c r="E502" s="11">
        <f t="shared" si="72"/>
        <v>4.0992997509408952E-3</v>
      </c>
      <c r="F502" s="26">
        <f t="shared" si="73"/>
        <v>3.585149265687583</v>
      </c>
      <c r="G502" s="26">
        <f t="shared" si="74"/>
        <v>6.4694659972615254</v>
      </c>
      <c r="H502" s="25">
        <f t="shared" si="75"/>
        <v>50240.320427236307</v>
      </c>
      <c r="I502" s="25">
        <f t="shared" si="76"/>
        <v>50205.385668644463</v>
      </c>
      <c r="J502" s="25">
        <f t="shared" si="77"/>
        <v>100445.70609588077</v>
      </c>
      <c r="K502" s="25">
        <f t="shared" si="78"/>
        <v>240.3204272363073</v>
      </c>
      <c r="L502" s="25">
        <f t="shared" si="79"/>
        <v>205.38566864446329</v>
      </c>
      <c r="M502" s="25">
        <f t="shared" si="80"/>
        <v>445.70609588077059</v>
      </c>
    </row>
    <row r="503" spans="1:13" x14ac:dyDescent="0.25">
      <c r="A503" s="21">
        <v>44242</v>
      </c>
      <c r="B503" s="22">
        <v>3.8529999999999998</v>
      </c>
      <c r="C503" s="22">
        <v>4.5659999999999998</v>
      </c>
      <c r="D503" s="11">
        <f t="shared" si="71"/>
        <v>2.3635554032720402E-2</v>
      </c>
      <c r="E503" s="11">
        <f t="shared" si="72"/>
        <v>3.7033007183388193E-2</v>
      </c>
      <c r="F503" s="26">
        <f t="shared" si="73"/>
        <v>3.6533361679511032</v>
      </c>
      <c r="G503" s="26">
        <f t="shared" si="74"/>
        <v>6.6860768181818173</v>
      </c>
      <c r="H503" s="25">
        <f t="shared" si="75"/>
        <v>51195.854371512098</v>
      </c>
      <c r="I503" s="25">
        <f t="shared" si="76"/>
        <v>51886.363636363632</v>
      </c>
      <c r="J503" s="25">
        <f t="shared" si="77"/>
        <v>103082.21800787572</v>
      </c>
      <c r="K503" s="25">
        <f t="shared" si="78"/>
        <v>1195.8543715120977</v>
      </c>
      <c r="L503" s="25">
        <f t="shared" si="79"/>
        <v>1886.3636363636324</v>
      </c>
      <c r="M503" s="25">
        <f t="shared" si="80"/>
        <v>3082.2180078757301</v>
      </c>
    </row>
    <row r="504" spans="1:13" x14ac:dyDescent="0.25">
      <c r="A504" s="21">
        <v>44243</v>
      </c>
      <c r="B504" s="22">
        <v>3.79</v>
      </c>
      <c r="C504" s="22">
        <v>4.5069999999999997</v>
      </c>
      <c r="D504" s="11">
        <f t="shared" si="71"/>
        <v>-1.6486046549685506E-2</v>
      </c>
      <c r="E504" s="11">
        <f t="shared" si="72"/>
        <v>-1.3005804399092642E-2</v>
      </c>
      <c r="F504" s="26">
        <f t="shared" si="73"/>
        <v>3.5096600051907605</v>
      </c>
      <c r="G504" s="26">
        <f t="shared" si="74"/>
        <v>6.3597461673236957</v>
      </c>
      <c r="H504" s="25">
        <f t="shared" si="75"/>
        <v>49182.45522969115</v>
      </c>
      <c r="I504" s="25">
        <f t="shared" si="76"/>
        <v>49353.920280332888</v>
      </c>
      <c r="J504" s="25">
        <f t="shared" si="77"/>
        <v>98536.375510024038</v>
      </c>
      <c r="K504" s="25">
        <f t="shared" si="78"/>
        <v>-817.54477030885027</v>
      </c>
      <c r="L504" s="25">
        <f t="shared" si="79"/>
        <v>-646.07971966711193</v>
      </c>
      <c r="M504" s="25">
        <f t="shared" si="80"/>
        <v>-1463.6244899759622</v>
      </c>
    </row>
    <row r="505" spans="1:13" x14ac:dyDescent="0.25">
      <c r="A505" s="21">
        <v>44244</v>
      </c>
      <c r="B505" s="22">
        <v>3.7839999999999998</v>
      </c>
      <c r="C505" s="22">
        <v>4.4480000000000004</v>
      </c>
      <c r="D505" s="11">
        <f t="shared" si="71"/>
        <v>-1.5843679047032029E-3</v>
      </c>
      <c r="E505" s="11">
        <f t="shared" si="72"/>
        <v>-1.317718676022984E-2</v>
      </c>
      <c r="F505" s="26">
        <f t="shared" si="73"/>
        <v>3.5623514511873351</v>
      </c>
      <c r="G505" s="26">
        <f t="shared" si="74"/>
        <v>6.3586563124029292</v>
      </c>
      <c r="H505" s="25">
        <f t="shared" si="75"/>
        <v>49920.844327176783</v>
      </c>
      <c r="I505" s="25">
        <f t="shared" si="76"/>
        <v>49345.462613712014</v>
      </c>
      <c r="J505" s="25">
        <f t="shared" si="77"/>
        <v>99266.306940888797</v>
      </c>
      <c r="K505" s="25">
        <f t="shared" si="78"/>
        <v>-79.155672823217174</v>
      </c>
      <c r="L505" s="25">
        <f t="shared" si="79"/>
        <v>-654.53738628798601</v>
      </c>
      <c r="M505" s="25">
        <f t="shared" si="80"/>
        <v>-733.69305911120318</v>
      </c>
    </row>
    <row r="506" spans="1:13" x14ac:dyDescent="0.25">
      <c r="A506" s="21">
        <v>44245</v>
      </c>
      <c r="B506" s="22">
        <v>3.7469999999999999</v>
      </c>
      <c r="C506" s="22">
        <v>4.4489999999999998</v>
      </c>
      <c r="D506" s="11">
        <f t="shared" si="71"/>
        <v>-9.8261313780815557E-3</v>
      </c>
      <c r="E506" s="11">
        <f t="shared" si="72"/>
        <v>2.2479487562339774E-4</v>
      </c>
      <c r="F506" s="26">
        <f t="shared" si="73"/>
        <v>3.5331120507399576</v>
      </c>
      <c r="G506" s="26">
        <f t="shared" si="74"/>
        <v>6.4444485161870491</v>
      </c>
      <c r="H506" s="25">
        <f t="shared" si="75"/>
        <v>49511.099365750531</v>
      </c>
      <c r="I506" s="25">
        <f t="shared" si="76"/>
        <v>50011.241007194236</v>
      </c>
      <c r="J506" s="25">
        <f t="shared" si="77"/>
        <v>99522.340372944775</v>
      </c>
      <c r="K506" s="25">
        <f t="shared" si="78"/>
        <v>-488.90063424946857</v>
      </c>
      <c r="L506" s="25">
        <f t="shared" si="79"/>
        <v>11.241007194235863</v>
      </c>
      <c r="M506" s="25">
        <f t="shared" si="80"/>
        <v>-477.6596270552327</v>
      </c>
    </row>
    <row r="507" spans="1:13" x14ac:dyDescent="0.25">
      <c r="A507" s="21">
        <v>44246</v>
      </c>
      <c r="B507" s="22">
        <v>3.734</v>
      </c>
      <c r="C507" s="22">
        <v>4.5049999999999999</v>
      </c>
      <c r="D507" s="11">
        <f t="shared" si="71"/>
        <v>-3.4754746920194089E-3</v>
      </c>
      <c r="E507" s="11">
        <f t="shared" si="72"/>
        <v>1.2508539236396566E-2</v>
      </c>
      <c r="F507" s="26">
        <f t="shared" si="73"/>
        <v>3.5556210301574596</v>
      </c>
      <c r="G507" s="26">
        <f t="shared" si="74"/>
        <v>6.5240986738592941</v>
      </c>
      <c r="H507" s="25">
        <f t="shared" si="75"/>
        <v>49826.527888977856</v>
      </c>
      <c r="I507" s="25">
        <f t="shared" si="76"/>
        <v>50629.354911216004</v>
      </c>
      <c r="J507" s="25">
        <f t="shared" si="77"/>
        <v>100455.88280019385</v>
      </c>
      <c r="K507" s="25">
        <f t="shared" si="78"/>
        <v>-173.47211102214351</v>
      </c>
      <c r="L507" s="25">
        <f t="shared" si="79"/>
        <v>629.35491121600353</v>
      </c>
      <c r="M507" s="25">
        <f t="shared" si="80"/>
        <v>455.88280019386002</v>
      </c>
    </row>
    <row r="508" spans="1:13" x14ac:dyDescent="0.25">
      <c r="A508" s="21">
        <v>44249</v>
      </c>
      <c r="B508" s="22">
        <v>3.6739999999999999</v>
      </c>
      <c r="C508" s="22">
        <v>4.4740000000000002</v>
      </c>
      <c r="D508" s="11">
        <f t="shared" si="71"/>
        <v>-1.6199058326596995E-2</v>
      </c>
      <c r="E508" s="11">
        <f t="shared" si="72"/>
        <v>-6.9050279923633176E-3</v>
      </c>
      <c r="F508" s="26">
        <f t="shared" si="73"/>
        <v>3.5106673808248527</v>
      </c>
      <c r="G508" s="26">
        <f t="shared" si="74"/>
        <v>6.3986641509433966</v>
      </c>
      <c r="H508" s="25">
        <f t="shared" si="75"/>
        <v>49196.572040707018</v>
      </c>
      <c r="I508" s="25">
        <f t="shared" si="76"/>
        <v>49655.937846836852</v>
      </c>
      <c r="J508" s="25">
        <f t="shared" si="77"/>
        <v>98852.509887543871</v>
      </c>
      <c r="K508" s="25">
        <f t="shared" si="78"/>
        <v>-803.42795929298154</v>
      </c>
      <c r="L508" s="25">
        <f t="shared" si="79"/>
        <v>-344.06215316314774</v>
      </c>
      <c r="M508" s="25">
        <f t="shared" si="80"/>
        <v>-1147.4901124561293</v>
      </c>
    </row>
    <row r="509" spans="1:13" x14ac:dyDescent="0.25">
      <c r="A509" s="21">
        <v>44250</v>
      </c>
      <c r="B509" s="22">
        <v>3.62</v>
      </c>
      <c r="C509" s="22">
        <v>4.59</v>
      </c>
      <c r="D509" s="11">
        <f t="shared" si="71"/>
        <v>-1.4806960955254174E-2</v>
      </c>
      <c r="E509" s="11">
        <f t="shared" si="72"/>
        <v>2.5597161004515825E-2</v>
      </c>
      <c r="F509" s="26">
        <f t="shared" si="73"/>
        <v>3.5155579749591728</v>
      </c>
      <c r="G509" s="26">
        <f t="shared" si="74"/>
        <v>6.6100514081358952</v>
      </c>
      <c r="H509" s="25">
        <f t="shared" si="75"/>
        <v>49265.106151333697</v>
      </c>
      <c r="I509" s="25">
        <f t="shared" si="76"/>
        <v>51296.379079123821</v>
      </c>
      <c r="J509" s="25">
        <f t="shared" si="77"/>
        <v>100561.48523045752</v>
      </c>
      <c r="K509" s="25">
        <f t="shared" si="78"/>
        <v>-734.8938486663028</v>
      </c>
      <c r="L509" s="25">
        <f t="shared" si="79"/>
        <v>1296.3790791238207</v>
      </c>
      <c r="M509" s="25">
        <f t="shared" si="80"/>
        <v>561.4852304575179</v>
      </c>
    </row>
    <row r="510" spans="1:13" x14ac:dyDescent="0.25">
      <c r="A510" s="21">
        <v>44251</v>
      </c>
      <c r="B510" s="22">
        <v>3.64</v>
      </c>
      <c r="C510" s="22">
        <v>4.63</v>
      </c>
      <c r="D510" s="11">
        <f t="shared" si="71"/>
        <v>5.5096558109696998E-3</v>
      </c>
      <c r="E510" s="11">
        <f t="shared" si="72"/>
        <v>8.6768440256890355E-3</v>
      </c>
      <c r="F510" s="26">
        <f t="shared" si="73"/>
        <v>3.5877127071823209</v>
      </c>
      <c r="G510" s="26">
        <f t="shared" si="74"/>
        <v>6.4991481481481488</v>
      </c>
      <c r="H510" s="25">
        <f t="shared" si="75"/>
        <v>50276.243093922662</v>
      </c>
      <c r="I510" s="25">
        <f t="shared" si="76"/>
        <v>50435.729847494564</v>
      </c>
      <c r="J510" s="25">
        <f t="shared" si="77"/>
        <v>100711.97294141722</v>
      </c>
      <c r="K510" s="25">
        <f t="shared" si="78"/>
        <v>276.2430939226615</v>
      </c>
      <c r="L510" s="25">
        <f t="shared" si="79"/>
        <v>435.72984749456373</v>
      </c>
      <c r="M510" s="25">
        <f t="shared" si="80"/>
        <v>711.97294141722523</v>
      </c>
    </row>
    <row r="511" spans="1:13" x14ac:dyDescent="0.25">
      <c r="A511" s="21">
        <v>44252</v>
      </c>
      <c r="B511" s="22">
        <v>3.669</v>
      </c>
      <c r="C511" s="22">
        <v>4.7039999999999997</v>
      </c>
      <c r="D511" s="11">
        <f t="shared" si="71"/>
        <v>7.9354637244956738E-3</v>
      </c>
      <c r="E511" s="11">
        <f t="shared" si="72"/>
        <v>1.5856342498183074E-2</v>
      </c>
      <c r="F511" s="26">
        <f t="shared" si="73"/>
        <v>3.5964263736263735</v>
      </c>
      <c r="G511" s="26">
        <f t="shared" si="74"/>
        <v>6.5459766738660905</v>
      </c>
      <c r="H511" s="25">
        <f t="shared" si="75"/>
        <v>50398.351648351651</v>
      </c>
      <c r="I511" s="25">
        <f t="shared" si="76"/>
        <v>50799.136069114473</v>
      </c>
      <c r="J511" s="25">
        <f t="shared" si="77"/>
        <v>101197.48771746612</v>
      </c>
      <c r="K511" s="25">
        <f t="shared" si="78"/>
        <v>398.35164835165051</v>
      </c>
      <c r="L511" s="25">
        <f t="shared" si="79"/>
        <v>799.13606911447278</v>
      </c>
      <c r="M511" s="25">
        <f t="shared" si="80"/>
        <v>1197.4877174661233</v>
      </c>
    </row>
    <row r="512" spans="1:13" x14ac:dyDescent="0.25">
      <c r="A512" s="21">
        <v>44253</v>
      </c>
      <c r="B512" s="22">
        <v>3.5259999999999998</v>
      </c>
      <c r="C512" s="22">
        <v>4.6029999999999998</v>
      </c>
      <c r="D512" s="11">
        <f t="shared" si="71"/>
        <v>-3.9755061397466554E-2</v>
      </c>
      <c r="E512" s="11">
        <f t="shared" si="72"/>
        <v>-2.1704945761221416E-2</v>
      </c>
      <c r="F512" s="26">
        <f t="shared" si="73"/>
        <v>3.4289364949577541</v>
      </c>
      <c r="G512" s="26">
        <f t="shared" si="74"/>
        <v>6.3046617772108844</v>
      </c>
      <c r="H512" s="25">
        <f t="shared" si="75"/>
        <v>48051.240119923685</v>
      </c>
      <c r="I512" s="25">
        <f t="shared" si="76"/>
        <v>48926.445578231294</v>
      </c>
      <c r="J512" s="25">
        <f t="shared" si="77"/>
        <v>96977.685698154979</v>
      </c>
      <c r="K512" s="25">
        <f t="shared" si="78"/>
        <v>-1948.7598800763153</v>
      </c>
      <c r="L512" s="25">
        <f t="shared" si="79"/>
        <v>-1073.5544217687057</v>
      </c>
      <c r="M512" s="25">
        <f t="shared" si="80"/>
        <v>-3022.314301845021</v>
      </c>
    </row>
    <row r="513" spans="1:13" x14ac:dyDescent="0.25">
      <c r="A513" s="21">
        <v>44256</v>
      </c>
      <c r="B513" s="22">
        <v>3.673</v>
      </c>
      <c r="C513" s="22">
        <v>4.6100000000000003</v>
      </c>
      <c r="D513" s="11">
        <f t="shared" si="71"/>
        <v>4.084468286185193E-2</v>
      </c>
      <c r="E513" s="11">
        <f t="shared" si="72"/>
        <v>1.5195921734528384E-3</v>
      </c>
      <c r="F513" s="26">
        <f t="shared" si="73"/>
        <v>3.7167509926262059</v>
      </c>
      <c r="G513" s="26">
        <f t="shared" si="74"/>
        <v>6.4527981751031938</v>
      </c>
      <c r="H513" s="25">
        <f t="shared" si="75"/>
        <v>52084.515031196832</v>
      </c>
      <c r="I513" s="25">
        <f t="shared" si="76"/>
        <v>50076.037366934615</v>
      </c>
      <c r="J513" s="25">
        <f t="shared" si="77"/>
        <v>102160.55239813145</v>
      </c>
      <c r="K513" s="25">
        <f t="shared" si="78"/>
        <v>2084.5150311968318</v>
      </c>
      <c r="L513" s="25">
        <f t="shared" si="79"/>
        <v>76.03736693461542</v>
      </c>
      <c r="M513" s="25">
        <f t="shared" si="80"/>
        <v>2160.5523981314473</v>
      </c>
    </row>
    <row r="514" spans="1:13" x14ac:dyDescent="0.25">
      <c r="A514" s="21">
        <v>44257</v>
      </c>
      <c r="B514" s="22">
        <v>3.698</v>
      </c>
      <c r="C514" s="22">
        <v>4.5629999999999997</v>
      </c>
      <c r="D514" s="11">
        <f t="shared" si="71"/>
        <v>6.783366127402761E-3</v>
      </c>
      <c r="E514" s="11">
        <f t="shared" si="72"/>
        <v>-1.0247555063291764E-2</v>
      </c>
      <c r="F514" s="26">
        <f t="shared" si="73"/>
        <v>3.5922853253471274</v>
      </c>
      <c r="G514" s="26">
        <f t="shared" si="74"/>
        <v>6.377312147505422</v>
      </c>
      <c r="H514" s="25">
        <f t="shared" si="75"/>
        <v>50340.321263272526</v>
      </c>
      <c r="I514" s="25">
        <f t="shared" si="76"/>
        <v>49490.238611713663</v>
      </c>
      <c r="J514" s="25">
        <f t="shared" si="77"/>
        <v>99830.559874986182</v>
      </c>
      <c r="K514" s="25">
        <f t="shared" si="78"/>
        <v>340.32126327252627</v>
      </c>
      <c r="L514" s="25">
        <f t="shared" si="79"/>
        <v>-509.76138828633702</v>
      </c>
      <c r="M514" s="25">
        <f t="shared" si="80"/>
        <v>-169.44012501381076</v>
      </c>
    </row>
    <row r="515" spans="1:13" x14ac:dyDescent="0.25">
      <c r="A515" s="21">
        <v>44258</v>
      </c>
      <c r="B515" s="22">
        <v>3.6819999999999999</v>
      </c>
      <c r="C515" s="22">
        <v>4.6989999999999998</v>
      </c>
      <c r="D515" s="11">
        <f t="shared" si="71"/>
        <v>-4.3360501540469411E-3</v>
      </c>
      <c r="E515" s="11">
        <f t="shared" si="72"/>
        <v>2.9369418175413223E-2</v>
      </c>
      <c r="F515" s="26">
        <f t="shared" si="73"/>
        <v>3.5525624661979451</v>
      </c>
      <c r="G515" s="26">
        <f t="shared" si="74"/>
        <v>6.635033311417927</v>
      </c>
      <c r="H515" s="25">
        <f t="shared" si="75"/>
        <v>49783.666846944303</v>
      </c>
      <c r="I515" s="25">
        <f t="shared" si="76"/>
        <v>51490.247644093804</v>
      </c>
      <c r="J515" s="25">
        <f t="shared" si="77"/>
        <v>101273.9144910381</v>
      </c>
      <c r="K515" s="25">
        <f t="shared" si="78"/>
        <v>-216.33315305569704</v>
      </c>
      <c r="L515" s="25">
        <f t="shared" si="79"/>
        <v>1490.2476440938044</v>
      </c>
      <c r="M515" s="25">
        <f t="shared" si="80"/>
        <v>1273.9144910381074</v>
      </c>
    </row>
    <row r="516" spans="1:13" x14ac:dyDescent="0.25">
      <c r="A516" s="21">
        <v>44259</v>
      </c>
      <c r="B516" s="22">
        <v>3.7989999999999999</v>
      </c>
      <c r="C516" s="22">
        <v>4.673</v>
      </c>
      <c r="D516" s="11">
        <f t="shared" si="71"/>
        <v>3.1281791394602305E-2</v>
      </c>
      <c r="E516" s="11">
        <f t="shared" si="72"/>
        <v>-5.5484564023895551E-3</v>
      </c>
      <c r="F516" s="26">
        <f t="shared" si="73"/>
        <v>3.6813775122216184</v>
      </c>
      <c r="G516" s="26">
        <f t="shared" si="74"/>
        <v>6.4073502872951691</v>
      </c>
      <c r="H516" s="25">
        <f t="shared" si="75"/>
        <v>51588.810429114608</v>
      </c>
      <c r="I516" s="25">
        <f t="shared" si="76"/>
        <v>49723.345392636737</v>
      </c>
      <c r="J516" s="25">
        <f t="shared" si="77"/>
        <v>101312.15582175134</v>
      </c>
      <c r="K516" s="25">
        <f t="shared" si="78"/>
        <v>1588.8104291146083</v>
      </c>
      <c r="L516" s="25">
        <f t="shared" si="79"/>
        <v>-276.65460736326349</v>
      </c>
      <c r="M516" s="25">
        <f t="shared" si="80"/>
        <v>1312.1558217513448</v>
      </c>
    </row>
    <row r="517" spans="1:13" x14ac:dyDescent="0.25">
      <c r="A517" s="21">
        <v>44260</v>
      </c>
      <c r="B517" s="22">
        <v>3.8540000000000001</v>
      </c>
      <c r="C517" s="22">
        <v>4.7030000000000003</v>
      </c>
      <c r="D517" s="11">
        <f t="shared" si="71"/>
        <v>1.4373695786686194E-2</v>
      </c>
      <c r="E517" s="11">
        <f t="shared" si="72"/>
        <v>6.3993392446218423E-3</v>
      </c>
      <c r="F517" s="26">
        <f t="shared" si="73"/>
        <v>3.6196556988681237</v>
      </c>
      <c r="G517" s="26">
        <f t="shared" si="74"/>
        <v>6.4843631500107</v>
      </c>
      <c r="H517" s="25">
        <f t="shared" si="75"/>
        <v>50723.874703869449</v>
      </c>
      <c r="I517" s="25">
        <f t="shared" si="76"/>
        <v>50320.992938155367</v>
      </c>
      <c r="J517" s="25">
        <f t="shared" si="77"/>
        <v>101044.86764202482</v>
      </c>
      <c r="K517" s="25">
        <f t="shared" si="78"/>
        <v>723.87470386944915</v>
      </c>
      <c r="L517" s="25">
        <f t="shared" si="79"/>
        <v>320.99293815536657</v>
      </c>
      <c r="M517" s="25">
        <f t="shared" si="80"/>
        <v>1044.8676420248157</v>
      </c>
    </row>
    <row r="518" spans="1:13" x14ac:dyDescent="0.25">
      <c r="A518" s="21">
        <v>44263</v>
      </c>
      <c r="B518" s="22">
        <v>3.8820000000000001</v>
      </c>
      <c r="C518" s="22">
        <v>4.8</v>
      </c>
      <c r="D518" s="11">
        <f t="shared" si="71"/>
        <v>7.2389147546438812E-3</v>
      </c>
      <c r="E518" s="11">
        <f t="shared" si="72"/>
        <v>2.0415314950934144E-2</v>
      </c>
      <c r="F518" s="26">
        <f t="shared" si="73"/>
        <v>3.5939221587960564</v>
      </c>
      <c r="G518" s="26">
        <f t="shared" si="74"/>
        <v>6.5758877312353805</v>
      </c>
      <c r="H518" s="25">
        <f t="shared" si="75"/>
        <v>50363.258951738462</v>
      </c>
      <c r="I518" s="25">
        <f t="shared" si="76"/>
        <v>51031.256644694869</v>
      </c>
      <c r="J518" s="25">
        <f t="shared" si="77"/>
        <v>101394.51559643334</v>
      </c>
      <c r="K518" s="25">
        <f t="shared" si="78"/>
        <v>363.2589517384622</v>
      </c>
      <c r="L518" s="25">
        <f t="shared" si="79"/>
        <v>1031.2566446948695</v>
      </c>
      <c r="M518" s="25">
        <f t="shared" si="80"/>
        <v>1394.5155964333317</v>
      </c>
    </row>
    <row r="519" spans="1:13" x14ac:dyDescent="0.25">
      <c r="A519" s="21">
        <v>44264</v>
      </c>
      <c r="B519" s="22">
        <v>3.8090000000000002</v>
      </c>
      <c r="C519" s="22">
        <v>4.7119999999999997</v>
      </c>
      <c r="D519" s="11">
        <f t="shared" si="71"/>
        <v>-1.8983797250351514E-2</v>
      </c>
      <c r="E519" s="11">
        <f t="shared" si="72"/>
        <v>-1.8503471564559643E-2</v>
      </c>
      <c r="F519" s="26">
        <f t="shared" si="73"/>
        <v>3.5009046883049977</v>
      </c>
      <c r="G519" s="26">
        <f t="shared" si="74"/>
        <v>6.3248783333333334</v>
      </c>
      <c r="H519" s="25">
        <f t="shared" si="75"/>
        <v>49059.763008758375</v>
      </c>
      <c r="I519" s="25">
        <f t="shared" si="76"/>
        <v>49083.333333333336</v>
      </c>
      <c r="J519" s="25">
        <f t="shared" si="77"/>
        <v>98143.096342091711</v>
      </c>
      <c r="K519" s="25">
        <f t="shared" si="78"/>
        <v>-940.23699124162522</v>
      </c>
      <c r="L519" s="25">
        <f t="shared" si="79"/>
        <v>-916.66666666666424</v>
      </c>
      <c r="M519" s="25">
        <f t="shared" si="80"/>
        <v>-1856.9036579082895</v>
      </c>
    </row>
    <row r="520" spans="1:13" x14ac:dyDescent="0.25">
      <c r="A520" s="21">
        <v>44265</v>
      </c>
      <c r="B520" s="22">
        <v>3.9379999999999997</v>
      </c>
      <c r="C520" s="22">
        <v>4.6500000000000004</v>
      </c>
      <c r="D520" s="11">
        <f t="shared" ref="D520:D583" si="81">LN(B520/B519)</f>
        <v>3.3306292720466604E-2</v>
      </c>
      <c r="E520" s="11">
        <f t="shared" ref="E520:E583" si="82">LN(C520/C519)</f>
        <v>-1.3245226750020454E-2</v>
      </c>
      <c r="F520" s="26">
        <f t="shared" ref="F520:F583" si="83">$B$4*EXP(D520)</f>
        <v>3.688838015227093</v>
      </c>
      <c r="G520" s="26">
        <f t="shared" ref="G520:G583" si="84">$C$4*EXP(E520)</f>
        <v>6.3582236842105271</v>
      </c>
      <c r="H520" s="25">
        <f t="shared" ref="H520:H583" si="85">$B$3*F520</f>
        <v>51693.35783670254</v>
      </c>
      <c r="I520" s="25">
        <f t="shared" ref="I520:I583" si="86">$C$3*G520</f>
        <v>49342.105263157908</v>
      </c>
      <c r="J520" s="25">
        <f t="shared" ref="J520:J583" si="87">H520+I520</f>
        <v>101035.46309986044</v>
      </c>
      <c r="K520" s="25">
        <f t="shared" ref="K520:K583" si="88">H520-$B$2</f>
        <v>1693.3578367025402</v>
      </c>
      <c r="L520" s="25">
        <f t="shared" ref="L520:L583" si="89">I520-$C$2</f>
        <v>-657.89473684209224</v>
      </c>
      <c r="M520" s="25">
        <f t="shared" ref="M520:M583" si="90">K520+L520</f>
        <v>1035.463099860448</v>
      </c>
    </row>
    <row r="521" spans="1:13" x14ac:dyDescent="0.25">
      <c r="A521" s="21">
        <v>44266</v>
      </c>
      <c r="B521" s="22">
        <v>3.9710000000000001</v>
      </c>
      <c r="C521" s="22">
        <v>4.6740000000000004</v>
      </c>
      <c r="D521" s="11">
        <f t="shared" si="81"/>
        <v>8.3449719321806882E-3</v>
      </c>
      <c r="E521" s="11">
        <f t="shared" si="82"/>
        <v>5.1480165174012374E-3</v>
      </c>
      <c r="F521" s="26">
        <f t="shared" si="83"/>
        <v>3.5978994413407825</v>
      </c>
      <c r="G521" s="26">
        <f t="shared" si="84"/>
        <v>6.4762541935483862</v>
      </c>
      <c r="H521" s="25">
        <f t="shared" si="85"/>
        <v>50418.994413407825</v>
      </c>
      <c r="I521" s="25">
        <f t="shared" si="86"/>
        <v>50258.06451612903</v>
      </c>
      <c r="J521" s="25">
        <f t="shared" si="87"/>
        <v>100677.05892953686</v>
      </c>
      <c r="K521" s="25">
        <f t="shared" si="88"/>
        <v>418.99441340782505</v>
      </c>
      <c r="L521" s="25">
        <f t="shared" si="89"/>
        <v>258.06451612903038</v>
      </c>
      <c r="M521" s="25">
        <f t="shared" si="90"/>
        <v>677.05892953685543</v>
      </c>
    </row>
    <row r="522" spans="1:13" x14ac:dyDescent="0.25">
      <c r="A522" s="21">
        <v>44267</v>
      </c>
      <c r="B522" s="22">
        <v>4</v>
      </c>
      <c r="C522" s="22">
        <v>4.7750000000000004</v>
      </c>
      <c r="D522" s="11">
        <f t="shared" si="81"/>
        <v>7.2764089707761572E-3</v>
      </c>
      <c r="E522" s="11">
        <f t="shared" si="82"/>
        <v>2.1378737816027268E-2</v>
      </c>
      <c r="F522" s="26">
        <f t="shared" si="83"/>
        <v>3.5940569126164692</v>
      </c>
      <c r="G522" s="26">
        <f t="shared" si="84"/>
        <v>6.5822261446298667</v>
      </c>
      <c r="H522" s="25">
        <f t="shared" si="85"/>
        <v>50365.147318055904</v>
      </c>
      <c r="I522" s="25">
        <f t="shared" si="86"/>
        <v>51080.445014976467</v>
      </c>
      <c r="J522" s="25">
        <f t="shared" si="87"/>
        <v>101445.59233303237</v>
      </c>
      <c r="K522" s="25">
        <f t="shared" si="88"/>
        <v>365.14731805590418</v>
      </c>
      <c r="L522" s="25">
        <f t="shared" si="89"/>
        <v>1080.4450149764671</v>
      </c>
      <c r="M522" s="25">
        <f t="shared" si="90"/>
        <v>1445.5923330323712</v>
      </c>
    </row>
    <row r="523" spans="1:13" x14ac:dyDescent="0.25">
      <c r="A523" s="21">
        <v>44270</v>
      </c>
      <c r="B523" s="22">
        <v>4.07</v>
      </c>
      <c r="C523" s="22">
        <v>4.6989999999999998</v>
      </c>
      <c r="D523" s="11">
        <f t="shared" si="81"/>
        <v>1.7348638334613073E-2</v>
      </c>
      <c r="E523" s="11">
        <f t="shared" si="82"/>
        <v>-1.6044253812015016E-2</v>
      </c>
      <c r="F523" s="26">
        <f t="shared" si="83"/>
        <v>3.6304400000000001</v>
      </c>
      <c r="G523" s="26">
        <f t="shared" si="84"/>
        <v>6.3404517277486896</v>
      </c>
      <c r="H523" s="25">
        <f t="shared" si="85"/>
        <v>50875</v>
      </c>
      <c r="I523" s="25">
        <f t="shared" si="86"/>
        <v>49204.188481675388</v>
      </c>
      <c r="J523" s="25">
        <f t="shared" si="87"/>
        <v>100079.18848167539</v>
      </c>
      <c r="K523" s="25">
        <f t="shared" si="88"/>
        <v>875</v>
      </c>
      <c r="L523" s="25">
        <f t="shared" si="89"/>
        <v>-795.81151832461182</v>
      </c>
      <c r="M523" s="25">
        <f t="shared" si="90"/>
        <v>79.188481675388175</v>
      </c>
    </row>
    <row r="524" spans="1:13" x14ac:dyDescent="0.25">
      <c r="A524" s="21">
        <v>44271</v>
      </c>
      <c r="B524" s="22">
        <v>4.0970000000000004</v>
      </c>
      <c r="C524" s="22">
        <v>4.6740000000000004</v>
      </c>
      <c r="D524" s="11">
        <f t="shared" si="81"/>
        <v>6.6119991102304961E-3</v>
      </c>
      <c r="E524" s="11">
        <f t="shared" si="82"/>
        <v>-5.3344840040123916E-3</v>
      </c>
      <c r="F524" s="26">
        <f t="shared" si="83"/>
        <v>3.5916697788697793</v>
      </c>
      <c r="G524" s="26">
        <f t="shared" si="84"/>
        <v>6.408721430091509</v>
      </c>
      <c r="H524" s="25">
        <f t="shared" si="85"/>
        <v>50331.695331695337</v>
      </c>
      <c r="I524" s="25">
        <f t="shared" si="86"/>
        <v>49733.985954458403</v>
      </c>
      <c r="J524" s="25">
        <f t="shared" si="87"/>
        <v>100065.68128615373</v>
      </c>
      <c r="K524" s="25">
        <f t="shared" si="88"/>
        <v>331.69533169533679</v>
      </c>
      <c r="L524" s="25">
        <f t="shared" si="89"/>
        <v>-266.01404554159672</v>
      </c>
      <c r="M524" s="25">
        <f t="shared" si="90"/>
        <v>65.681286153740075</v>
      </c>
    </row>
    <row r="525" spans="1:13" x14ac:dyDescent="0.25">
      <c r="A525" s="21">
        <v>44272</v>
      </c>
      <c r="B525" s="22">
        <v>4.093</v>
      </c>
      <c r="C525" s="22">
        <v>4.7709999999999999</v>
      </c>
      <c r="D525" s="11">
        <f t="shared" si="81"/>
        <v>-9.7680105446818128E-4</v>
      </c>
      <c r="E525" s="11">
        <f t="shared" si="82"/>
        <v>2.0540690417303605E-2</v>
      </c>
      <c r="F525" s="26">
        <f t="shared" si="83"/>
        <v>3.5645164754698557</v>
      </c>
      <c r="G525" s="26">
        <f t="shared" si="84"/>
        <v>6.5767122379118517</v>
      </c>
      <c r="H525" s="25">
        <f t="shared" si="85"/>
        <v>49951.183793019278</v>
      </c>
      <c r="I525" s="25">
        <f t="shared" si="86"/>
        <v>51037.655113393237</v>
      </c>
      <c r="J525" s="25">
        <f t="shared" si="87"/>
        <v>100988.83890641251</v>
      </c>
      <c r="K525" s="25">
        <f t="shared" si="88"/>
        <v>-48.8162069807222</v>
      </c>
      <c r="L525" s="25">
        <f t="shared" si="89"/>
        <v>1037.6551133932371</v>
      </c>
      <c r="M525" s="25">
        <f t="shared" si="90"/>
        <v>988.83890641251492</v>
      </c>
    </row>
    <row r="526" spans="1:13" x14ac:dyDescent="0.25">
      <c r="A526" s="21">
        <v>44273</v>
      </c>
      <c r="B526" s="22">
        <v>4.1230000000000002</v>
      </c>
      <c r="C526" s="22">
        <v>4.8639999999999999</v>
      </c>
      <c r="D526" s="11">
        <f t="shared" si="81"/>
        <v>7.3028562144971196E-3</v>
      </c>
      <c r="E526" s="11">
        <f t="shared" si="82"/>
        <v>1.9305218129895833E-2</v>
      </c>
      <c r="F526" s="26">
        <f t="shared" si="83"/>
        <v>3.594151966772539</v>
      </c>
      <c r="G526" s="26">
        <f t="shared" si="84"/>
        <v>6.5685919094529437</v>
      </c>
      <c r="H526" s="25">
        <f t="shared" si="85"/>
        <v>50366.479354996343</v>
      </c>
      <c r="I526" s="25">
        <f t="shared" si="86"/>
        <v>50974.638440578492</v>
      </c>
      <c r="J526" s="25">
        <f t="shared" si="87"/>
        <v>101341.11779557483</v>
      </c>
      <c r="K526" s="25">
        <f t="shared" si="88"/>
        <v>366.47935499634332</v>
      </c>
      <c r="L526" s="25">
        <f t="shared" si="89"/>
        <v>974.63844057849201</v>
      </c>
      <c r="M526" s="25">
        <f t="shared" si="90"/>
        <v>1341.1177955748353</v>
      </c>
    </row>
    <row r="527" spans="1:13" x14ac:dyDescent="0.25">
      <c r="A527" s="21">
        <v>44274</v>
      </c>
      <c r="B527" s="22">
        <v>4.0359999999999996</v>
      </c>
      <c r="C527" s="22">
        <v>4.6779999999999999</v>
      </c>
      <c r="D527" s="11">
        <f t="shared" si="81"/>
        <v>-2.1326951233400622E-2</v>
      </c>
      <c r="E527" s="11">
        <f t="shared" si="82"/>
        <v>-3.8990476501878576E-2</v>
      </c>
      <c r="F527" s="26">
        <f t="shared" si="83"/>
        <v>3.4927111326703852</v>
      </c>
      <c r="G527" s="26">
        <f t="shared" si="84"/>
        <v>6.1966188322368421</v>
      </c>
      <c r="H527" s="25">
        <f t="shared" si="85"/>
        <v>48944.943002667955</v>
      </c>
      <c r="I527" s="25">
        <f t="shared" si="86"/>
        <v>48087.993421052633</v>
      </c>
      <c r="J527" s="25">
        <f t="shared" si="87"/>
        <v>97032.936423720588</v>
      </c>
      <c r="K527" s="25">
        <f t="shared" si="88"/>
        <v>-1055.0569973320453</v>
      </c>
      <c r="L527" s="25">
        <f t="shared" si="89"/>
        <v>-1912.0065789473665</v>
      </c>
      <c r="M527" s="25">
        <f t="shared" si="90"/>
        <v>-2967.0635762794118</v>
      </c>
    </row>
    <row r="528" spans="1:13" x14ac:dyDescent="0.25">
      <c r="A528" s="21">
        <v>44277</v>
      </c>
      <c r="B528" s="22">
        <v>3.9830000000000001</v>
      </c>
      <c r="C528" s="22">
        <v>4.3170000000000002</v>
      </c>
      <c r="D528" s="11">
        <f t="shared" si="81"/>
        <v>-1.3218798291855263E-2</v>
      </c>
      <c r="E528" s="11">
        <f t="shared" si="82"/>
        <v>-8.0309951588646816E-2</v>
      </c>
      <c r="F528" s="26">
        <f t="shared" si="83"/>
        <v>3.521145688800793</v>
      </c>
      <c r="G528" s="26">
        <f t="shared" si="84"/>
        <v>5.9457954253954677</v>
      </c>
      <c r="H528" s="25">
        <f t="shared" si="85"/>
        <v>49343.409316154612</v>
      </c>
      <c r="I528" s="25">
        <f t="shared" si="86"/>
        <v>46141.513467293713</v>
      </c>
      <c r="J528" s="25">
        <f t="shared" si="87"/>
        <v>95484.922783448332</v>
      </c>
      <c r="K528" s="25">
        <f t="shared" si="88"/>
        <v>-656.59068384538841</v>
      </c>
      <c r="L528" s="25">
        <f t="shared" si="89"/>
        <v>-3858.4865327062871</v>
      </c>
      <c r="M528" s="25">
        <f t="shared" si="90"/>
        <v>-4515.0772165516755</v>
      </c>
    </row>
    <row r="529" spans="1:13" x14ac:dyDescent="0.25">
      <c r="A529" s="21">
        <v>44278</v>
      </c>
      <c r="B529" s="22">
        <v>4.0380000000000003</v>
      </c>
      <c r="C529" s="22">
        <v>4.3369999999999997</v>
      </c>
      <c r="D529" s="11">
        <f t="shared" si="81"/>
        <v>1.3714215691138716E-2</v>
      </c>
      <c r="E529" s="11">
        <f t="shared" si="82"/>
        <v>4.622148279888604E-3</v>
      </c>
      <c r="F529" s="26">
        <f t="shared" si="83"/>
        <v>3.6172693949284462</v>
      </c>
      <c r="G529" s="26">
        <f t="shared" si="84"/>
        <v>6.4728494324762558</v>
      </c>
      <c r="H529" s="25">
        <f t="shared" si="85"/>
        <v>50690.434345970381</v>
      </c>
      <c r="I529" s="25">
        <f t="shared" si="86"/>
        <v>50231.64234422052</v>
      </c>
      <c r="J529" s="25">
        <f t="shared" si="87"/>
        <v>100922.07669019091</v>
      </c>
      <c r="K529" s="25">
        <f t="shared" si="88"/>
        <v>690.4343459703814</v>
      </c>
      <c r="L529" s="25">
        <f t="shared" si="89"/>
        <v>231.64234422051959</v>
      </c>
      <c r="M529" s="25">
        <f t="shared" si="90"/>
        <v>922.07669019090099</v>
      </c>
    </row>
    <row r="530" spans="1:13" x14ac:dyDescent="0.25">
      <c r="A530" s="21">
        <v>44279</v>
      </c>
      <c r="B530" s="22">
        <v>4.0030000000000001</v>
      </c>
      <c r="C530" s="22">
        <v>4.3949999999999996</v>
      </c>
      <c r="D530" s="11">
        <f t="shared" si="81"/>
        <v>-8.7054398802092689E-3</v>
      </c>
      <c r="E530" s="11">
        <f t="shared" si="82"/>
        <v>1.3284666283911055E-2</v>
      </c>
      <c r="F530" s="26">
        <f t="shared" si="83"/>
        <v>3.5370737989103516</v>
      </c>
      <c r="G530" s="26">
        <f t="shared" si="84"/>
        <v>6.5291641687802615</v>
      </c>
      <c r="H530" s="25">
        <f t="shared" si="85"/>
        <v>49566.617137196634</v>
      </c>
      <c r="I530" s="25">
        <f t="shared" si="86"/>
        <v>50668.66497578971</v>
      </c>
      <c r="J530" s="25">
        <f t="shared" si="87"/>
        <v>100235.28211298634</v>
      </c>
      <c r="K530" s="25">
        <f t="shared" si="88"/>
        <v>-433.38286280336615</v>
      </c>
      <c r="L530" s="25">
        <f t="shared" si="89"/>
        <v>668.6649757897103</v>
      </c>
      <c r="M530" s="25">
        <f t="shared" si="90"/>
        <v>235.28211298634415</v>
      </c>
    </row>
    <row r="531" spans="1:13" x14ac:dyDescent="0.25">
      <c r="A531" s="21">
        <v>44280</v>
      </c>
      <c r="B531" s="22">
        <v>3.988</v>
      </c>
      <c r="C531" s="22">
        <v>4.3559999999999999</v>
      </c>
      <c r="D531" s="11">
        <f t="shared" si="81"/>
        <v>-3.7542279108447015E-3</v>
      </c>
      <c r="E531" s="11">
        <f t="shared" si="82"/>
        <v>-8.9133260664261693E-3</v>
      </c>
      <c r="F531" s="26">
        <f t="shared" si="83"/>
        <v>3.5546300274793903</v>
      </c>
      <c r="G531" s="26">
        <f t="shared" si="84"/>
        <v>6.38582662116041</v>
      </c>
      <c r="H531" s="25">
        <f t="shared" si="85"/>
        <v>49812.640519610293</v>
      </c>
      <c r="I531" s="25">
        <f t="shared" si="86"/>
        <v>49556.313993174066</v>
      </c>
      <c r="J531" s="25">
        <f t="shared" si="87"/>
        <v>99368.954512784359</v>
      </c>
      <c r="K531" s="25">
        <f t="shared" si="88"/>
        <v>-187.35948038970673</v>
      </c>
      <c r="L531" s="25">
        <f t="shared" si="89"/>
        <v>-443.68600682593387</v>
      </c>
      <c r="M531" s="25">
        <f t="shared" si="90"/>
        <v>-631.04548721564061</v>
      </c>
    </row>
    <row r="532" spans="1:13" x14ac:dyDescent="0.25">
      <c r="A532" s="21">
        <v>44281</v>
      </c>
      <c r="B532" s="22">
        <v>4.0270000000000001</v>
      </c>
      <c r="C532" s="22">
        <v>4.4329999999999998</v>
      </c>
      <c r="D532" s="11">
        <f t="shared" si="81"/>
        <v>9.7318297697251629E-3</v>
      </c>
      <c r="E532" s="11">
        <f t="shared" si="82"/>
        <v>1.7522350692202492E-2</v>
      </c>
      <c r="F532" s="26">
        <f t="shared" si="83"/>
        <v>3.602892678034102</v>
      </c>
      <c r="G532" s="26">
        <f t="shared" si="84"/>
        <v>6.5568914141414139</v>
      </c>
      <c r="H532" s="25">
        <f t="shared" si="85"/>
        <v>50488.9669007021</v>
      </c>
      <c r="I532" s="25">
        <f t="shared" si="86"/>
        <v>50883.838383838389</v>
      </c>
      <c r="J532" s="25">
        <f t="shared" si="87"/>
        <v>101372.80528454049</v>
      </c>
      <c r="K532" s="25">
        <f t="shared" si="88"/>
        <v>488.96690070210025</v>
      </c>
      <c r="L532" s="25">
        <f t="shared" si="89"/>
        <v>883.83838383838884</v>
      </c>
      <c r="M532" s="25">
        <f t="shared" si="90"/>
        <v>1372.8052845404891</v>
      </c>
    </row>
    <row r="533" spans="1:13" x14ac:dyDescent="0.25">
      <c r="A533" s="21">
        <v>44284</v>
      </c>
      <c r="B533" s="22">
        <v>3.8769999999999998</v>
      </c>
      <c r="C533" s="22">
        <v>4.367</v>
      </c>
      <c r="D533" s="11">
        <f t="shared" si="81"/>
        <v>-3.796002318052509E-2</v>
      </c>
      <c r="E533" s="11">
        <f t="shared" si="82"/>
        <v>-1.5000281259492486E-2</v>
      </c>
      <c r="F533" s="26">
        <f t="shared" si="83"/>
        <v>3.4350970946113732</v>
      </c>
      <c r="G533" s="26">
        <f t="shared" si="84"/>
        <v>6.3470744416873455</v>
      </c>
      <c r="H533" s="25">
        <f t="shared" si="85"/>
        <v>48137.571393096601</v>
      </c>
      <c r="I533" s="25">
        <f t="shared" si="86"/>
        <v>49255.583126550875</v>
      </c>
      <c r="J533" s="25">
        <f t="shared" si="87"/>
        <v>97393.154519647476</v>
      </c>
      <c r="K533" s="25">
        <f t="shared" si="88"/>
        <v>-1862.4286069033988</v>
      </c>
      <c r="L533" s="25">
        <f t="shared" si="89"/>
        <v>-744.41687344912498</v>
      </c>
      <c r="M533" s="25">
        <f t="shared" si="90"/>
        <v>-2606.8454803525237</v>
      </c>
    </row>
    <row r="534" spans="1:13" x14ac:dyDescent="0.25">
      <c r="A534" s="21">
        <v>44285</v>
      </c>
      <c r="B534" s="22">
        <v>3.8380000000000001</v>
      </c>
      <c r="C534" s="22">
        <v>4.4989999999999997</v>
      </c>
      <c r="D534" s="11">
        <f t="shared" si="81"/>
        <v>-1.0110261103283776E-2</v>
      </c>
      <c r="E534" s="11">
        <f t="shared" si="82"/>
        <v>2.9778875355611172E-2</v>
      </c>
      <c r="F534" s="26">
        <f t="shared" si="83"/>
        <v>3.5321083311839057</v>
      </c>
      <c r="G534" s="26">
        <f t="shared" si="84"/>
        <v>6.6377506297229205</v>
      </c>
      <c r="H534" s="25">
        <f t="shared" si="85"/>
        <v>49497.03378901213</v>
      </c>
      <c r="I534" s="25">
        <f t="shared" si="86"/>
        <v>51511.335012594449</v>
      </c>
      <c r="J534" s="25">
        <f t="shared" si="87"/>
        <v>101008.36880160659</v>
      </c>
      <c r="K534" s="25">
        <f t="shared" si="88"/>
        <v>-502.96621098787</v>
      </c>
      <c r="L534" s="25">
        <f t="shared" si="89"/>
        <v>1511.3350125944489</v>
      </c>
      <c r="M534" s="25">
        <f t="shared" si="90"/>
        <v>1008.3688016065789</v>
      </c>
    </row>
    <row r="535" spans="1:13" x14ac:dyDescent="0.25">
      <c r="A535" s="21">
        <v>44286</v>
      </c>
      <c r="B535" s="22">
        <v>3.8170000000000002</v>
      </c>
      <c r="C535" s="22">
        <v>4.4260000000000002</v>
      </c>
      <c r="D535" s="11">
        <f t="shared" si="81"/>
        <v>-5.4866238224154712E-3</v>
      </c>
      <c r="E535" s="11">
        <f t="shared" si="82"/>
        <v>-1.635890823017723E-2</v>
      </c>
      <c r="F535" s="26">
        <f t="shared" si="83"/>
        <v>3.5484773319437206</v>
      </c>
      <c r="G535" s="26">
        <f t="shared" si="84"/>
        <v>6.3384569904423209</v>
      </c>
      <c r="H535" s="25">
        <f t="shared" si="85"/>
        <v>49726.420010422094</v>
      </c>
      <c r="I535" s="25">
        <f t="shared" si="86"/>
        <v>49188.708601911545</v>
      </c>
      <c r="J535" s="25">
        <f t="shared" si="87"/>
        <v>98915.128612333647</v>
      </c>
      <c r="K535" s="25">
        <f t="shared" si="88"/>
        <v>-273.57998957790551</v>
      </c>
      <c r="L535" s="25">
        <f t="shared" si="89"/>
        <v>-811.29139808845503</v>
      </c>
      <c r="M535" s="25">
        <f t="shared" si="90"/>
        <v>-1084.8713876663605</v>
      </c>
    </row>
    <row r="536" spans="1:13" x14ac:dyDescent="0.25">
      <c r="A536" s="21">
        <v>44287</v>
      </c>
      <c r="B536" s="22">
        <v>3.782</v>
      </c>
      <c r="C536" s="22">
        <v>4.4455</v>
      </c>
      <c r="D536" s="11">
        <f t="shared" si="81"/>
        <v>-9.2118035268269425E-3</v>
      </c>
      <c r="E536" s="11">
        <f t="shared" si="82"/>
        <v>4.396106950198612E-3</v>
      </c>
      <c r="F536" s="26">
        <f t="shared" si="83"/>
        <v>3.535283206706838</v>
      </c>
      <c r="G536" s="26">
        <f t="shared" si="84"/>
        <v>6.4713864663352902</v>
      </c>
      <c r="H536" s="25">
        <f t="shared" si="85"/>
        <v>49541.524757663094</v>
      </c>
      <c r="I536" s="25">
        <f t="shared" si="86"/>
        <v>50220.289200180749</v>
      </c>
      <c r="J536" s="25">
        <f t="shared" si="87"/>
        <v>99761.813957843842</v>
      </c>
      <c r="K536" s="25">
        <f t="shared" si="88"/>
        <v>-458.47524233690638</v>
      </c>
      <c r="L536" s="25">
        <f t="shared" si="89"/>
        <v>220.28920018074859</v>
      </c>
      <c r="M536" s="25">
        <f t="shared" si="90"/>
        <v>-238.18604215615778</v>
      </c>
    </row>
    <row r="537" spans="1:13" x14ac:dyDescent="0.25">
      <c r="A537" s="21">
        <v>44288</v>
      </c>
      <c r="B537" s="22">
        <v>3.782</v>
      </c>
      <c r="C537" s="22">
        <v>4.4455</v>
      </c>
      <c r="D537" s="11">
        <f t="shared" si="81"/>
        <v>0</v>
      </c>
      <c r="E537" s="11">
        <f t="shared" si="82"/>
        <v>0</v>
      </c>
      <c r="F537" s="26">
        <f t="shared" si="83"/>
        <v>3.5680000000000001</v>
      </c>
      <c r="G537" s="26">
        <f t="shared" si="84"/>
        <v>6.4429999999999996</v>
      </c>
      <c r="H537" s="25">
        <f t="shared" si="85"/>
        <v>50000</v>
      </c>
      <c r="I537" s="25">
        <f t="shared" si="86"/>
        <v>50000</v>
      </c>
      <c r="J537" s="25">
        <f t="shared" si="87"/>
        <v>100000</v>
      </c>
      <c r="K537" s="25">
        <f t="shared" si="88"/>
        <v>0</v>
      </c>
      <c r="L537" s="25">
        <f t="shared" si="89"/>
        <v>0</v>
      </c>
      <c r="M537" s="25">
        <f t="shared" si="90"/>
        <v>0</v>
      </c>
    </row>
    <row r="538" spans="1:13" x14ac:dyDescent="0.25">
      <c r="A538" s="21">
        <v>44291</v>
      </c>
      <c r="B538" s="22">
        <v>3.782</v>
      </c>
      <c r="C538" s="22">
        <v>4.4455</v>
      </c>
      <c r="D538" s="11">
        <f t="shared" si="81"/>
        <v>0</v>
      </c>
      <c r="E538" s="11">
        <f t="shared" si="82"/>
        <v>0</v>
      </c>
      <c r="F538" s="26">
        <f t="shared" si="83"/>
        <v>3.5680000000000001</v>
      </c>
      <c r="G538" s="26">
        <f t="shared" si="84"/>
        <v>6.4429999999999996</v>
      </c>
      <c r="H538" s="25">
        <f t="shared" si="85"/>
        <v>50000</v>
      </c>
      <c r="I538" s="25">
        <f t="shared" si="86"/>
        <v>50000</v>
      </c>
      <c r="J538" s="25">
        <f t="shared" si="87"/>
        <v>100000</v>
      </c>
      <c r="K538" s="25">
        <f t="shared" si="88"/>
        <v>0</v>
      </c>
      <c r="L538" s="25">
        <f t="shared" si="89"/>
        <v>0</v>
      </c>
      <c r="M538" s="25">
        <f t="shared" si="90"/>
        <v>0</v>
      </c>
    </row>
    <row r="539" spans="1:13" x14ac:dyDescent="0.25">
      <c r="A539" s="21">
        <v>44292</v>
      </c>
      <c r="B539" s="22">
        <v>3.7800000000000002</v>
      </c>
      <c r="C539" s="22">
        <v>4.5265000000000004</v>
      </c>
      <c r="D539" s="11">
        <f t="shared" si="81"/>
        <v>-5.2896060476938537E-4</v>
      </c>
      <c r="E539" s="11">
        <f t="shared" si="82"/>
        <v>1.8056665354301397E-2</v>
      </c>
      <c r="F539" s="26">
        <f t="shared" si="83"/>
        <v>3.5661131676361717</v>
      </c>
      <c r="G539" s="26">
        <f t="shared" si="84"/>
        <v>6.560395793499044</v>
      </c>
      <c r="H539" s="25">
        <f t="shared" si="85"/>
        <v>49973.558963511379</v>
      </c>
      <c r="I539" s="25">
        <f t="shared" si="86"/>
        <v>50911.033629512996</v>
      </c>
      <c r="J539" s="25">
        <f t="shared" si="87"/>
        <v>100884.59259302437</v>
      </c>
      <c r="K539" s="25">
        <f t="shared" si="88"/>
        <v>-26.441036488620739</v>
      </c>
      <c r="L539" s="25">
        <f t="shared" si="89"/>
        <v>911.03362951299641</v>
      </c>
      <c r="M539" s="25">
        <f t="shared" si="90"/>
        <v>884.59259302437567</v>
      </c>
    </row>
    <row r="540" spans="1:13" x14ac:dyDescent="0.25">
      <c r="A540" s="21">
        <v>44293</v>
      </c>
      <c r="B540" s="22">
        <v>3.806</v>
      </c>
      <c r="C540" s="22">
        <v>4.5179999999999998</v>
      </c>
      <c r="D540" s="11">
        <f t="shared" si="81"/>
        <v>6.8547592424614773E-3</v>
      </c>
      <c r="E540" s="11">
        <f t="shared" si="82"/>
        <v>-1.8795958875466026E-3</v>
      </c>
      <c r="F540" s="26">
        <f t="shared" si="83"/>
        <v>3.5925417989417991</v>
      </c>
      <c r="G540" s="26">
        <f t="shared" si="84"/>
        <v>6.4309011377443932</v>
      </c>
      <c r="H540" s="25">
        <f t="shared" si="85"/>
        <v>50343.915343915345</v>
      </c>
      <c r="I540" s="25">
        <f t="shared" si="86"/>
        <v>49906.108472329608</v>
      </c>
      <c r="J540" s="25">
        <f t="shared" si="87"/>
        <v>100250.02381624495</v>
      </c>
      <c r="K540" s="25">
        <f t="shared" si="88"/>
        <v>343.91534391534515</v>
      </c>
      <c r="L540" s="25">
        <f t="shared" si="89"/>
        <v>-93.891527670391952</v>
      </c>
      <c r="M540" s="25">
        <f t="shared" si="90"/>
        <v>250.0238162449532</v>
      </c>
    </row>
    <row r="541" spans="1:13" x14ac:dyDescent="0.25">
      <c r="A541" s="21">
        <v>44294</v>
      </c>
      <c r="B541" s="22">
        <v>3.8180000000000001</v>
      </c>
      <c r="C541" s="22">
        <v>4.5385</v>
      </c>
      <c r="D541" s="11">
        <f t="shared" si="81"/>
        <v>3.147956429598192E-3</v>
      </c>
      <c r="E541" s="11">
        <f t="shared" si="82"/>
        <v>4.5271429387334994E-3</v>
      </c>
      <c r="F541" s="26">
        <f t="shared" si="83"/>
        <v>3.5792496058854444</v>
      </c>
      <c r="G541" s="26">
        <f t="shared" si="84"/>
        <v>6.4722345064187703</v>
      </c>
      <c r="H541" s="25">
        <f t="shared" si="85"/>
        <v>50157.645822385712</v>
      </c>
      <c r="I541" s="25">
        <f t="shared" si="86"/>
        <v>50226.870296591427</v>
      </c>
      <c r="J541" s="25">
        <f t="shared" si="87"/>
        <v>100384.51611897713</v>
      </c>
      <c r="K541" s="25">
        <f t="shared" si="88"/>
        <v>157.64582238571165</v>
      </c>
      <c r="L541" s="25">
        <f t="shared" si="89"/>
        <v>226.87029659142718</v>
      </c>
      <c r="M541" s="25">
        <f t="shared" si="90"/>
        <v>384.51611897713883</v>
      </c>
    </row>
    <row r="542" spans="1:13" x14ac:dyDescent="0.25">
      <c r="A542" s="21">
        <v>44295</v>
      </c>
      <c r="B542" s="22">
        <v>3.8</v>
      </c>
      <c r="C542" s="22">
        <v>4.431</v>
      </c>
      <c r="D542" s="11">
        <f t="shared" si="81"/>
        <v>-4.72565857121586E-3</v>
      </c>
      <c r="E542" s="11">
        <f t="shared" si="82"/>
        <v>-2.3971268767192397E-2</v>
      </c>
      <c r="F542" s="26">
        <f t="shared" si="83"/>
        <v>3.5511786275536927</v>
      </c>
      <c r="G542" s="26">
        <f t="shared" si="84"/>
        <v>6.2903895560207115</v>
      </c>
      <c r="H542" s="25">
        <f t="shared" si="85"/>
        <v>49764.274489261392</v>
      </c>
      <c r="I542" s="25">
        <f t="shared" si="86"/>
        <v>48815.688002644049</v>
      </c>
      <c r="J542" s="25">
        <f t="shared" si="87"/>
        <v>98579.962491905433</v>
      </c>
      <c r="K542" s="25">
        <f t="shared" si="88"/>
        <v>-235.72551073860814</v>
      </c>
      <c r="L542" s="25">
        <f t="shared" si="89"/>
        <v>-1184.3119973559515</v>
      </c>
      <c r="M542" s="25">
        <f t="shared" si="90"/>
        <v>-1420.0375080945596</v>
      </c>
    </row>
    <row r="543" spans="1:13" x14ac:dyDescent="0.25">
      <c r="A543" s="21">
        <v>44298</v>
      </c>
      <c r="B543" s="22">
        <v>3.81</v>
      </c>
      <c r="C543" s="22">
        <v>4.4770000000000003</v>
      </c>
      <c r="D543" s="11">
        <f t="shared" si="81"/>
        <v>2.62812240626963E-3</v>
      </c>
      <c r="E543" s="11">
        <f t="shared" si="82"/>
        <v>1.0327887041476167E-2</v>
      </c>
      <c r="F543" s="26">
        <f t="shared" si="83"/>
        <v>3.5773894736842111</v>
      </c>
      <c r="G543" s="26">
        <f t="shared" si="84"/>
        <v>6.5098873843376222</v>
      </c>
      <c r="H543" s="25">
        <f t="shared" si="85"/>
        <v>50131.578947368427</v>
      </c>
      <c r="I543" s="25">
        <f t="shared" si="86"/>
        <v>50519.070187316647</v>
      </c>
      <c r="J543" s="25">
        <f t="shared" si="87"/>
        <v>100650.64913468508</v>
      </c>
      <c r="K543" s="25">
        <f t="shared" si="88"/>
        <v>131.57894736842718</v>
      </c>
      <c r="L543" s="25">
        <f t="shared" si="89"/>
        <v>519.07018731664721</v>
      </c>
      <c r="M543" s="25">
        <f t="shared" si="90"/>
        <v>650.64913468507439</v>
      </c>
    </row>
    <row r="544" spans="1:13" x14ac:dyDescent="0.25">
      <c r="A544" s="21">
        <v>44299</v>
      </c>
      <c r="B544" s="22">
        <v>3.7370000000000001</v>
      </c>
      <c r="C544" s="22">
        <v>4.4210000000000003</v>
      </c>
      <c r="D544" s="11">
        <f t="shared" si="81"/>
        <v>-1.9346038635262703E-2</v>
      </c>
      <c r="E544" s="11">
        <f t="shared" si="82"/>
        <v>-1.2587264414722309E-2</v>
      </c>
      <c r="F544" s="26">
        <f t="shared" si="83"/>
        <v>3.4996367454068245</v>
      </c>
      <c r="G544" s="26">
        <f t="shared" si="84"/>
        <v>6.3624085324994413</v>
      </c>
      <c r="H544" s="25">
        <f t="shared" si="85"/>
        <v>49041.994750656173</v>
      </c>
      <c r="I544" s="25">
        <f t="shared" si="86"/>
        <v>49374.581192763013</v>
      </c>
      <c r="J544" s="25">
        <f t="shared" si="87"/>
        <v>98416.575943419186</v>
      </c>
      <c r="K544" s="25">
        <f t="shared" si="88"/>
        <v>-958.00524934382702</v>
      </c>
      <c r="L544" s="25">
        <f t="shared" si="89"/>
        <v>-625.41880723698705</v>
      </c>
      <c r="M544" s="25">
        <f t="shared" si="90"/>
        <v>-1583.4240565808141</v>
      </c>
    </row>
    <row r="545" spans="1:13" x14ac:dyDescent="0.25">
      <c r="A545" s="21">
        <v>44300</v>
      </c>
      <c r="B545" s="22">
        <v>3.7359999999999998</v>
      </c>
      <c r="C545" s="22">
        <v>4.4855</v>
      </c>
      <c r="D545" s="11">
        <f t="shared" si="81"/>
        <v>-2.6763013675079676E-4</v>
      </c>
      <c r="E545" s="11">
        <f t="shared" si="82"/>
        <v>1.4484057173094865E-2</v>
      </c>
      <c r="F545" s="26">
        <f t="shared" si="83"/>
        <v>3.5670452234412626</v>
      </c>
      <c r="G545" s="26">
        <f t="shared" si="84"/>
        <v>6.5369998869034145</v>
      </c>
      <c r="H545" s="25">
        <f t="shared" si="85"/>
        <v>49986.62028364998</v>
      </c>
      <c r="I545" s="25">
        <f t="shared" si="86"/>
        <v>50729.472969916307</v>
      </c>
      <c r="J545" s="25">
        <f t="shared" si="87"/>
        <v>100716.09325356629</v>
      </c>
      <c r="K545" s="25">
        <f t="shared" si="88"/>
        <v>-13.379716350020317</v>
      </c>
      <c r="L545" s="25">
        <f t="shared" si="89"/>
        <v>729.47296991630719</v>
      </c>
      <c r="M545" s="25">
        <f t="shared" si="90"/>
        <v>716.09325356628688</v>
      </c>
    </row>
    <row r="546" spans="1:13" x14ac:dyDescent="0.25">
      <c r="A546" s="21">
        <v>44301</v>
      </c>
      <c r="B546" s="22">
        <v>3.6945000000000001</v>
      </c>
      <c r="C546" s="22">
        <v>4.3375000000000004</v>
      </c>
      <c r="D546" s="11">
        <f t="shared" si="81"/>
        <v>-1.1170293120030889E-2</v>
      </c>
      <c r="E546" s="11">
        <f t="shared" si="82"/>
        <v>-3.355182674422353E-2</v>
      </c>
      <c r="F546" s="26">
        <f t="shared" si="83"/>
        <v>3.5283661670235547</v>
      </c>
      <c r="G546" s="26">
        <f t="shared" si="84"/>
        <v>6.230411882733252</v>
      </c>
      <c r="H546" s="25">
        <f t="shared" si="85"/>
        <v>49444.593147751606</v>
      </c>
      <c r="I546" s="25">
        <f t="shared" si="86"/>
        <v>48350.239661130319</v>
      </c>
      <c r="J546" s="25">
        <f t="shared" si="87"/>
        <v>97794.832808881925</v>
      </c>
      <c r="K546" s="25">
        <f t="shared" si="88"/>
        <v>-555.40685224839399</v>
      </c>
      <c r="L546" s="25">
        <f t="shared" si="89"/>
        <v>-1649.7603388696807</v>
      </c>
      <c r="M546" s="25">
        <f t="shared" si="90"/>
        <v>-2205.1671911180747</v>
      </c>
    </row>
    <row r="547" spans="1:13" x14ac:dyDescent="0.25">
      <c r="A547" s="21">
        <v>44302</v>
      </c>
      <c r="B547" s="22">
        <v>3.7519999999999998</v>
      </c>
      <c r="C547" s="22">
        <v>4.3624999999999998</v>
      </c>
      <c r="D547" s="11">
        <f t="shared" si="81"/>
        <v>1.544380389741299E-2</v>
      </c>
      <c r="E547" s="11">
        <f t="shared" si="82"/>
        <v>5.747142255567851E-3</v>
      </c>
      <c r="F547" s="26">
        <f t="shared" si="83"/>
        <v>3.6235311950196238</v>
      </c>
      <c r="G547" s="26">
        <f t="shared" si="84"/>
        <v>6.4801354466858774</v>
      </c>
      <c r="H547" s="25">
        <f t="shared" si="85"/>
        <v>50778.183786709975</v>
      </c>
      <c r="I547" s="25">
        <f t="shared" si="86"/>
        <v>50288.184438040334</v>
      </c>
      <c r="J547" s="25">
        <f t="shared" si="87"/>
        <v>101066.3682247503</v>
      </c>
      <c r="K547" s="25">
        <f t="shared" si="88"/>
        <v>778.18378670997481</v>
      </c>
      <c r="L547" s="25">
        <f t="shared" si="89"/>
        <v>288.1844380403345</v>
      </c>
      <c r="M547" s="25">
        <f t="shared" si="90"/>
        <v>1066.3682247503093</v>
      </c>
    </row>
    <row r="548" spans="1:13" x14ac:dyDescent="0.25">
      <c r="A548" s="21">
        <v>44305</v>
      </c>
      <c r="B548" s="22">
        <v>3.7629999999999999</v>
      </c>
      <c r="C548" s="22">
        <v>4.5134999999999996</v>
      </c>
      <c r="D548" s="11">
        <f t="shared" si="81"/>
        <v>2.9274804673220778E-3</v>
      </c>
      <c r="E548" s="11">
        <f t="shared" si="82"/>
        <v>3.4027618227526923E-2</v>
      </c>
      <c r="F548" s="26">
        <f t="shared" si="83"/>
        <v>3.5784605543710026</v>
      </c>
      <c r="G548" s="26">
        <f t="shared" si="84"/>
        <v>6.6660127220630363</v>
      </c>
      <c r="H548" s="25">
        <f t="shared" si="85"/>
        <v>50146.588486140732</v>
      </c>
      <c r="I548" s="25">
        <f t="shared" si="86"/>
        <v>51730.659025787965</v>
      </c>
      <c r="J548" s="25">
        <f t="shared" si="87"/>
        <v>101877.2475119287</v>
      </c>
      <c r="K548" s="25">
        <f t="shared" si="88"/>
        <v>146.58848614073213</v>
      </c>
      <c r="L548" s="25">
        <f t="shared" si="89"/>
        <v>1730.6590257879652</v>
      </c>
      <c r="M548" s="25">
        <f t="shared" si="90"/>
        <v>1877.2475119286973</v>
      </c>
    </row>
    <row r="549" spans="1:13" x14ac:dyDescent="0.25">
      <c r="A549" s="21">
        <v>44306</v>
      </c>
      <c r="B549" s="22">
        <v>3.6850000000000001</v>
      </c>
      <c r="C549" s="22">
        <v>4.3125</v>
      </c>
      <c r="D549" s="11">
        <f t="shared" si="81"/>
        <v>-2.0945985970000264E-2</v>
      </c>
      <c r="E549" s="11">
        <f t="shared" si="82"/>
        <v>-4.5555123398594327E-2</v>
      </c>
      <c r="F549" s="26">
        <f t="shared" si="83"/>
        <v>3.4940419877757112</v>
      </c>
      <c r="G549" s="26">
        <f t="shared" si="84"/>
        <v>6.1560734463276834</v>
      </c>
      <c r="H549" s="25">
        <f t="shared" si="85"/>
        <v>48963.592878022857</v>
      </c>
      <c r="I549" s="25">
        <f t="shared" si="86"/>
        <v>47773.346626786311</v>
      </c>
      <c r="J549" s="25">
        <f t="shared" si="87"/>
        <v>96736.939504809168</v>
      </c>
      <c r="K549" s="25">
        <f t="shared" si="88"/>
        <v>-1036.4071219771431</v>
      </c>
      <c r="L549" s="25">
        <f t="shared" si="89"/>
        <v>-2226.6533732136886</v>
      </c>
      <c r="M549" s="25">
        <f t="shared" si="90"/>
        <v>-3263.0604951908317</v>
      </c>
    </row>
    <row r="550" spans="1:13" x14ac:dyDescent="0.25">
      <c r="A550" s="21">
        <v>44307</v>
      </c>
      <c r="B550" s="22">
        <v>3.7029999999999998</v>
      </c>
      <c r="C550" s="22">
        <v>4.2854999999999999</v>
      </c>
      <c r="D550" s="11">
        <f t="shared" si="81"/>
        <v>4.8727762901755976E-3</v>
      </c>
      <c r="E550" s="11">
        <f t="shared" si="82"/>
        <v>-6.2805510006777822E-3</v>
      </c>
      <c r="F550" s="26">
        <f t="shared" si="83"/>
        <v>3.5854284938941654</v>
      </c>
      <c r="G550" s="26">
        <f t="shared" si="84"/>
        <v>6.4026612173913033</v>
      </c>
      <c r="H550" s="25">
        <f t="shared" si="85"/>
        <v>50244.233378561737</v>
      </c>
      <c r="I550" s="25">
        <f t="shared" si="86"/>
        <v>49686.956521739128</v>
      </c>
      <c r="J550" s="25">
        <f t="shared" si="87"/>
        <v>99931.189900300873</v>
      </c>
      <c r="K550" s="25">
        <f t="shared" si="88"/>
        <v>244.23337856173748</v>
      </c>
      <c r="L550" s="25">
        <f t="shared" si="89"/>
        <v>-313.04347826087178</v>
      </c>
      <c r="M550" s="25">
        <f t="shared" si="90"/>
        <v>-68.810099699134298</v>
      </c>
    </row>
    <row r="551" spans="1:13" x14ac:dyDescent="0.25">
      <c r="A551" s="21">
        <v>44308</v>
      </c>
      <c r="B551" s="22">
        <v>3.6935000000000002</v>
      </c>
      <c r="C551" s="22">
        <v>4.4005000000000001</v>
      </c>
      <c r="D551" s="11">
        <f t="shared" si="81"/>
        <v>-2.5687839448201156E-3</v>
      </c>
      <c r="E551" s="11">
        <f t="shared" si="82"/>
        <v>2.6480939474928977E-2</v>
      </c>
      <c r="F551" s="26">
        <f t="shared" si="83"/>
        <v>3.5588463408047533</v>
      </c>
      <c r="G551" s="26">
        <f t="shared" si="84"/>
        <v>6.6158958114572393</v>
      </c>
      <c r="H551" s="25">
        <f t="shared" si="85"/>
        <v>49871.725627869302</v>
      </c>
      <c r="I551" s="25">
        <f t="shared" si="86"/>
        <v>51341.73375335434</v>
      </c>
      <c r="J551" s="25">
        <f t="shared" si="87"/>
        <v>101213.45938122364</v>
      </c>
      <c r="K551" s="25">
        <f t="shared" si="88"/>
        <v>-128.27437213069788</v>
      </c>
      <c r="L551" s="25">
        <f t="shared" si="89"/>
        <v>1341.7337533543396</v>
      </c>
      <c r="M551" s="25">
        <f t="shared" si="90"/>
        <v>1213.4593812236417</v>
      </c>
    </row>
    <row r="552" spans="1:13" x14ac:dyDescent="0.25">
      <c r="A552" s="21">
        <v>44309</v>
      </c>
      <c r="B552" s="22">
        <v>3.6680000000000001</v>
      </c>
      <c r="C552" s="22">
        <v>4.3330000000000002</v>
      </c>
      <c r="D552" s="11">
        <f t="shared" si="81"/>
        <v>-6.9279635924370253E-3</v>
      </c>
      <c r="E552" s="11">
        <f t="shared" si="82"/>
        <v>-1.5458028073957018E-2</v>
      </c>
      <c r="F552" s="26">
        <f t="shared" si="83"/>
        <v>3.5433664545823742</v>
      </c>
      <c r="G552" s="26">
        <f t="shared" si="84"/>
        <v>6.3441697534371091</v>
      </c>
      <c r="H552" s="25">
        <f t="shared" si="85"/>
        <v>49654.798971165561</v>
      </c>
      <c r="I552" s="25">
        <f t="shared" si="86"/>
        <v>49233.041699806839</v>
      </c>
      <c r="J552" s="25">
        <f t="shared" si="87"/>
        <v>98887.840670972393</v>
      </c>
      <c r="K552" s="25">
        <f t="shared" si="88"/>
        <v>-345.20102883443906</v>
      </c>
      <c r="L552" s="25">
        <f t="shared" si="89"/>
        <v>-766.95830019316054</v>
      </c>
      <c r="M552" s="25">
        <f t="shared" si="90"/>
        <v>-1112.1593290275996</v>
      </c>
    </row>
    <row r="553" spans="1:13" x14ac:dyDescent="0.25">
      <c r="A553" s="21">
        <v>44312</v>
      </c>
      <c r="B553" s="22">
        <v>3.7715000000000001</v>
      </c>
      <c r="C553" s="22">
        <v>4.4785000000000004</v>
      </c>
      <c r="D553" s="11">
        <f t="shared" si="81"/>
        <v>2.7826245917330121E-2</v>
      </c>
      <c r="E553" s="11">
        <f t="shared" si="82"/>
        <v>3.3028026175340557E-2</v>
      </c>
      <c r="F553" s="26">
        <f t="shared" si="83"/>
        <v>3.6686782988004363</v>
      </c>
      <c r="G553" s="26">
        <f t="shared" si="84"/>
        <v>6.6593527579044531</v>
      </c>
      <c r="H553" s="25">
        <f t="shared" si="85"/>
        <v>51410.850599781901</v>
      </c>
      <c r="I553" s="25">
        <f t="shared" si="86"/>
        <v>51678.975305792752</v>
      </c>
      <c r="J553" s="25">
        <f t="shared" si="87"/>
        <v>103089.82590557466</v>
      </c>
      <c r="K553" s="25">
        <f t="shared" si="88"/>
        <v>1410.8505997819011</v>
      </c>
      <c r="L553" s="25">
        <f t="shared" si="89"/>
        <v>1678.9753057927519</v>
      </c>
      <c r="M553" s="25">
        <f t="shared" si="90"/>
        <v>3089.825905574653</v>
      </c>
    </row>
    <row r="554" spans="1:13" x14ac:dyDescent="0.25">
      <c r="A554" s="21">
        <v>44313</v>
      </c>
      <c r="B554" s="22">
        <v>3.8054999999999999</v>
      </c>
      <c r="C554" s="22">
        <v>4.4850000000000003</v>
      </c>
      <c r="D554" s="11">
        <f t="shared" si="81"/>
        <v>8.9745884137605904E-3</v>
      </c>
      <c r="E554" s="11">
        <f t="shared" si="82"/>
        <v>1.4503265776464615E-3</v>
      </c>
      <c r="F554" s="26">
        <f t="shared" si="83"/>
        <v>3.6001654514119048</v>
      </c>
      <c r="G554" s="26">
        <f t="shared" si="84"/>
        <v>6.4523512336719877</v>
      </c>
      <c r="H554" s="25">
        <f t="shared" si="85"/>
        <v>50450.749038843962</v>
      </c>
      <c r="I554" s="25">
        <f t="shared" si="86"/>
        <v>50072.568940493467</v>
      </c>
      <c r="J554" s="25">
        <f t="shared" si="87"/>
        <v>100523.31797933743</v>
      </c>
      <c r="K554" s="25">
        <f t="shared" si="88"/>
        <v>450.7490388439619</v>
      </c>
      <c r="L554" s="25">
        <f t="shared" si="89"/>
        <v>72.56894049346738</v>
      </c>
      <c r="M554" s="25">
        <f t="shared" si="90"/>
        <v>523.31797933742928</v>
      </c>
    </row>
    <row r="555" spans="1:13" x14ac:dyDescent="0.25">
      <c r="A555" s="21">
        <v>44314</v>
      </c>
      <c r="B555" s="22">
        <v>3.843</v>
      </c>
      <c r="C555" s="22">
        <v>4.4924999999999997</v>
      </c>
      <c r="D555" s="11">
        <f t="shared" si="81"/>
        <v>9.8059228573976493E-3</v>
      </c>
      <c r="E555" s="11">
        <f t="shared" si="82"/>
        <v>1.6708441648175007E-3</v>
      </c>
      <c r="F555" s="26">
        <f t="shared" si="83"/>
        <v>3.6031596373669688</v>
      </c>
      <c r="G555" s="26">
        <f t="shared" si="84"/>
        <v>6.453774247491638</v>
      </c>
      <c r="H555" s="25">
        <f t="shared" si="85"/>
        <v>50492.707922743401</v>
      </c>
      <c r="I555" s="25">
        <f t="shared" si="86"/>
        <v>50083.612040133776</v>
      </c>
      <c r="J555" s="25">
        <f t="shared" si="87"/>
        <v>100576.31996287717</v>
      </c>
      <c r="K555" s="25">
        <f t="shared" si="88"/>
        <v>492.70792274340056</v>
      </c>
      <c r="L555" s="25">
        <f t="shared" si="89"/>
        <v>83.612040133775736</v>
      </c>
      <c r="M555" s="25">
        <f t="shared" si="90"/>
        <v>576.31996287717629</v>
      </c>
    </row>
    <row r="556" spans="1:13" x14ac:dyDescent="0.25">
      <c r="A556" s="21">
        <v>44315</v>
      </c>
      <c r="B556" s="22">
        <v>3.8449999999999998</v>
      </c>
      <c r="C556" s="22">
        <v>4.5504999999999995</v>
      </c>
      <c r="D556" s="11">
        <f t="shared" si="81"/>
        <v>5.2029137490026511E-4</v>
      </c>
      <c r="E556" s="11">
        <f t="shared" si="82"/>
        <v>1.2827777359696346E-2</v>
      </c>
      <c r="F556" s="26">
        <f t="shared" si="83"/>
        <v>3.5698568826437675</v>
      </c>
      <c r="G556" s="26">
        <f t="shared" si="84"/>
        <v>6.5261817473567056</v>
      </c>
      <c r="H556" s="25">
        <f t="shared" si="85"/>
        <v>50026.021337496742</v>
      </c>
      <c r="I556" s="25">
        <f t="shared" si="86"/>
        <v>50645.520311630498</v>
      </c>
      <c r="J556" s="25">
        <f t="shared" si="87"/>
        <v>100671.54164912723</v>
      </c>
      <c r="K556" s="25">
        <f t="shared" si="88"/>
        <v>26.02133749674249</v>
      </c>
      <c r="L556" s="25">
        <f t="shared" si="89"/>
        <v>645.52031163049833</v>
      </c>
      <c r="M556" s="25">
        <f t="shared" si="90"/>
        <v>671.54164912724082</v>
      </c>
    </row>
    <row r="557" spans="1:13" x14ac:dyDescent="0.25">
      <c r="A557" s="21">
        <v>44316</v>
      </c>
      <c r="B557" s="22">
        <v>3.8534999999999999</v>
      </c>
      <c r="C557" s="22">
        <v>4.6704999999999997</v>
      </c>
      <c r="D557" s="11">
        <f t="shared" si="81"/>
        <v>2.2082232783037161E-3</v>
      </c>
      <c r="E557" s="11">
        <f t="shared" si="82"/>
        <v>2.6029015295493004E-2</v>
      </c>
      <c r="F557" s="26">
        <f t="shared" si="83"/>
        <v>3.5758876462938884</v>
      </c>
      <c r="G557" s="26">
        <f t="shared" si="84"/>
        <v>6.6129066036699262</v>
      </c>
      <c r="H557" s="25">
        <f t="shared" si="85"/>
        <v>50110.53315994799</v>
      </c>
      <c r="I557" s="25">
        <f t="shared" si="86"/>
        <v>51318.536424568731</v>
      </c>
      <c r="J557" s="25">
        <f t="shared" si="87"/>
        <v>101429.06958451672</v>
      </c>
      <c r="K557" s="25">
        <f t="shared" si="88"/>
        <v>110.5331599479905</v>
      </c>
      <c r="L557" s="25">
        <f t="shared" si="89"/>
        <v>1318.5364245687306</v>
      </c>
      <c r="M557" s="25">
        <f t="shared" si="90"/>
        <v>1429.0695845167211</v>
      </c>
    </row>
    <row r="558" spans="1:13" x14ac:dyDescent="0.25">
      <c r="A558" s="21">
        <v>44319</v>
      </c>
      <c r="B558" s="22">
        <v>3.855</v>
      </c>
      <c r="C558" s="22">
        <v>4.6760000000000002</v>
      </c>
      <c r="D558" s="11">
        <f t="shared" si="81"/>
        <v>3.8918077938192725E-4</v>
      </c>
      <c r="E558" s="11">
        <f t="shared" si="82"/>
        <v>1.1769112790557925E-3</v>
      </c>
      <c r="F558" s="26">
        <f t="shared" si="83"/>
        <v>3.5693888672635268</v>
      </c>
      <c r="G558" s="26">
        <f t="shared" si="84"/>
        <v>6.4505873032865866</v>
      </c>
      <c r="H558" s="25">
        <f t="shared" si="85"/>
        <v>50019.462826002338</v>
      </c>
      <c r="I558" s="25">
        <f t="shared" si="86"/>
        <v>50058.880205545451</v>
      </c>
      <c r="J558" s="25">
        <f t="shared" si="87"/>
        <v>100078.34303154779</v>
      </c>
      <c r="K558" s="25">
        <f t="shared" si="88"/>
        <v>19.462826002338261</v>
      </c>
      <c r="L558" s="25">
        <f t="shared" si="89"/>
        <v>58.880205545450735</v>
      </c>
      <c r="M558" s="25">
        <f t="shared" si="90"/>
        <v>78.343031547788996</v>
      </c>
    </row>
    <row r="559" spans="1:13" x14ac:dyDescent="0.25">
      <c r="A559" s="21">
        <v>44320</v>
      </c>
      <c r="B559" s="22">
        <v>3.9055</v>
      </c>
      <c r="C559" s="22">
        <v>4.665</v>
      </c>
      <c r="D559" s="11">
        <f t="shared" si="81"/>
        <v>1.3014809052922082E-2</v>
      </c>
      <c r="E559" s="11">
        <f t="shared" si="82"/>
        <v>-2.3552093105149012E-3</v>
      </c>
      <c r="F559" s="26">
        <f t="shared" si="83"/>
        <v>3.6147403372243838</v>
      </c>
      <c r="G559" s="26">
        <f t="shared" si="84"/>
        <v>6.4278432420872536</v>
      </c>
      <c r="H559" s="25">
        <f t="shared" si="85"/>
        <v>50654.993514915695</v>
      </c>
      <c r="I559" s="25">
        <f t="shared" si="86"/>
        <v>49882.378100940972</v>
      </c>
      <c r="J559" s="25">
        <f t="shared" si="87"/>
        <v>100537.37161585667</v>
      </c>
      <c r="K559" s="25">
        <f t="shared" si="88"/>
        <v>654.99351491569541</v>
      </c>
      <c r="L559" s="25">
        <f t="shared" si="89"/>
        <v>-117.62189905902778</v>
      </c>
      <c r="M559" s="25">
        <f t="shared" si="90"/>
        <v>537.37161585666763</v>
      </c>
    </row>
    <row r="560" spans="1:13" x14ac:dyDescent="0.25">
      <c r="A560" s="21">
        <v>44321</v>
      </c>
      <c r="B560" s="22">
        <v>3.9359999999999999</v>
      </c>
      <c r="C560" s="22">
        <v>4.7725</v>
      </c>
      <c r="D560" s="11">
        <f t="shared" si="81"/>
        <v>7.7791631217919736E-3</v>
      </c>
      <c r="E560" s="11">
        <f t="shared" si="82"/>
        <v>2.2782442318458506E-2</v>
      </c>
      <c r="F560" s="26">
        <f t="shared" si="83"/>
        <v>3.595864293944437</v>
      </c>
      <c r="G560" s="26">
        <f t="shared" si="84"/>
        <v>6.5914721329046086</v>
      </c>
      <c r="H560" s="25">
        <f t="shared" si="85"/>
        <v>50390.474971194468</v>
      </c>
      <c r="I560" s="25">
        <f t="shared" si="86"/>
        <v>51152.197213290463</v>
      </c>
      <c r="J560" s="25">
        <f t="shared" si="87"/>
        <v>101542.67218448492</v>
      </c>
      <c r="K560" s="25">
        <f t="shared" si="88"/>
        <v>390.4749711944678</v>
      </c>
      <c r="L560" s="25">
        <f t="shared" si="89"/>
        <v>1152.197213290463</v>
      </c>
      <c r="M560" s="25">
        <f t="shared" si="90"/>
        <v>1542.6721844849308</v>
      </c>
    </row>
    <row r="561" spans="1:13" x14ac:dyDescent="0.25">
      <c r="A561" s="21">
        <v>44322</v>
      </c>
      <c r="B561" s="22">
        <v>3.9740000000000002</v>
      </c>
      <c r="C561" s="22">
        <v>4.8064999999999998</v>
      </c>
      <c r="D561" s="11">
        <f t="shared" si="81"/>
        <v>9.6081649396182155E-3</v>
      </c>
      <c r="E561" s="11">
        <f t="shared" si="82"/>
        <v>7.0988919059682106E-3</v>
      </c>
      <c r="F561" s="26">
        <f t="shared" si="83"/>
        <v>3.6024471544715451</v>
      </c>
      <c r="G561" s="26">
        <f t="shared" si="84"/>
        <v>6.4889008905185959</v>
      </c>
      <c r="H561" s="25">
        <f t="shared" si="85"/>
        <v>50482.723577235782</v>
      </c>
      <c r="I561" s="25">
        <f t="shared" si="86"/>
        <v>50356.207438449455</v>
      </c>
      <c r="J561" s="25">
        <f t="shared" si="87"/>
        <v>100838.93101568523</v>
      </c>
      <c r="K561" s="25">
        <f t="shared" si="88"/>
        <v>482.7235772357817</v>
      </c>
      <c r="L561" s="25">
        <f t="shared" si="89"/>
        <v>356.20743844945537</v>
      </c>
      <c r="M561" s="25">
        <f t="shared" si="90"/>
        <v>838.93101568523707</v>
      </c>
    </row>
    <row r="562" spans="1:13" x14ac:dyDescent="0.25">
      <c r="A562" s="21">
        <v>44323</v>
      </c>
      <c r="B562" s="22">
        <v>3.9119999999999999</v>
      </c>
      <c r="C562" s="22">
        <v>4.8215000000000003</v>
      </c>
      <c r="D562" s="11">
        <f t="shared" si="81"/>
        <v>-1.5724391957054218E-2</v>
      </c>
      <c r="E562" s="11">
        <f t="shared" si="82"/>
        <v>3.115914444568275E-3</v>
      </c>
      <c r="F562" s="26">
        <f t="shared" si="83"/>
        <v>3.5123341721187722</v>
      </c>
      <c r="G562" s="26">
        <f t="shared" si="84"/>
        <v>6.4631071465723497</v>
      </c>
      <c r="H562" s="25">
        <f t="shared" si="85"/>
        <v>49219.929542023157</v>
      </c>
      <c r="I562" s="25">
        <f t="shared" si="86"/>
        <v>50156.03869759701</v>
      </c>
      <c r="J562" s="25">
        <f t="shared" si="87"/>
        <v>99375.968239620168</v>
      </c>
      <c r="K562" s="25">
        <f t="shared" si="88"/>
        <v>-780.07045797684259</v>
      </c>
      <c r="L562" s="25">
        <f t="shared" si="89"/>
        <v>156.03869759701047</v>
      </c>
      <c r="M562" s="25">
        <f t="shared" si="90"/>
        <v>-624.03176037983212</v>
      </c>
    </row>
    <row r="563" spans="1:13" x14ac:dyDescent="0.25">
      <c r="A563" s="21">
        <v>44326</v>
      </c>
      <c r="B563" s="22">
        <v>4.0674999999999999</v>
      </c>
      <c r="C563" s="22">
        <v>4.9279999999999999</v>
      </c>
      <c r="D563" s="11">
        <f t="shared" si="81"/>
        <v>3.8979807938484913E-2</v>
      </c>
      <c r="E563" s="11">
        <f t="shared" si="82"/>
        <v>2.1848143262916408E-2</v>
      </c>
      <c r="F563" s="26">
        <f t="shared" si="83"/>
        <v>3.7098261758691207</v>
      </c>
      <c r="G563" s="26">
        <f t="shared" si="84"/>
        <v>6.5853166027169951</v>
      </c>
      <c r="H563" s="25">
        <f t="shared" si="85"/>
        <v>51987.47443762781</v>
      </c>
      <c r="I563" s="25">
        <f t="shared" si="86"/>
        <v>51104.428082546918</v>
      </c>
      <c r="J563" s="25">
        <f t="shared" si="87"/>
        <v>103091.90252017473</v>
      </c>
      <c r="K563" s="25">
        <f t="shared" si="88"/>
        <v>1987.4744376278104</v>
      </c>
      <c r="L563" s="25">
        <f t="shared" si="89"/>
        <v>1104.4280825469177</v>
      </c>
      <c r="M563" s="25">
        <f t="shared" si="90"/>
        <v>3091.9025201747281</v>
      </c>
    </row>
    <row r="564" spans="1:13" x14ac:dyDescent="0.25">
      <c r="A564" s="21">
        <v>44327</v>
      </c>
      <c r="B564" s="22">
        <v>3.9489999999999998</v>
      </c>
      <c r="C564" s="22">
        <v>4.9089999999999998</v>
      </c>
      <c r="D564" s="11">
        <f t="shared" si="81"/>
        <v>-2.9566177806543463E-2</v>
      </c>
      <c r="E564" s="11">
        <f t="shared" si="82"/>
        <v>-3.8629711553032756E-3</v>
      </c>
      <c r="F564" s="26">
        <f t="shared" si="83"/>
        <v>3.4640521204671173</v>
      </c>
      <c r="G564" s="26">
        <f t="shared" si="84"/>
        <v>6.418158887987012</v>
      </c>
      <c r="H564" s="25">
        <f t="shared" si="85"/>
        <v>48543.331284572836</v>
      </c>
      <c r="I564" s="25">
        <f t="shared" si="86"/>
        <v>49807.224025974021</v>
      </c>
      <c r="J564" s="25">
        <f t="shared" si="87"/>
        <v>98350.555310546857</v>
      </c>
      <c r="K564" s="25">
        <f t="shared" si="88"/>
        <v>-1456.668715427164</v>
      </c>
      <c r="L564" s="25">
        <f t="shared" si="89"/>
        <v>-192.77597402597894</v>
      </c>
      <c r="M564" s="25">
        <f t="shared" si="90"/>
        <v>-1649.4446894531429</v>
      </c>
    </row>
    <row r="565" spans="1:13" x14ac:dyDescent="0.25">
      <c r="A565" s="21">
        <v>44328</v>
      </c>
      <c r="B565" s="22">
        <v>3.9359999999999999</v>
      </c>
      <c r="C565" s="22">
        <v>4.9030000000000005</v>
      </c>
      <c r="D565" s="11">
        <f t="shared" si="81"/>
        <v>-3.2974031145053453E-3</v>
      </c>
      <c r="E565" s="11">
        <f t="shared" si="82"/>
        <v>-1.2229924068191233E-3</v>
      </c>
      <c r="F565" s="26">
        <f t="shared" si="83"/>
        <v>3.556254241580147</v>
      </c>
      <c r="G565" s="26">
        <f t="shared" si="84"/>
        <v>6.4351250763903041</v>
      </c>
      <c r="H565" s="25">
        <f t="shared" si="85"/>
        <v>49835.401367434795</v>
      </c>
      <c r="I565" s="25">
        <f t="shared" si="86"/>
        <v>49938.887757180695</v>
      </c>
      <c r="J565" s="25">
        <f t="shared" si="87"/>
        <v>99774.28912461549</v>
      </c>
      <c r="K565" s="25">
        <f t="shared" si="88"/>
        <v>-164.59863256520475</v>
      </c>
      <c r="L565" s="25">
        <f t="shared" si="89"/>
        <v>-61.112242819304811</v>
      </c>
      <c r="M565" s="25">
        <f t="shared" si="90"/>
        <v>-225.71087538450956</v>
      </c>
    </row>
    <row r="566" spans="1:13" x14ac:dyDescent="0.25">
      <c r="A566" s="21">
        <v>44329</v>
      </c>
      <c r="B566" s="22">
        <v>3.9180000000000001</v>
      </c>
      <c r="C566" s="22">
        <v>4.8920000000000003</v>
      </c>
      <c r="D566" s="11">
        <f t="shared" si="81"/>
        <v>-4.5836596676579284E-3</v>
      </c>
      <c r="E566" s="11">
        <f t="shared" si="82"/>
        <v>-2.2460448441703569E-3</v>
      </c>
      <c r="F566" s="26">
        <f t="shared" si="83"/>
        <v>3.5516829268292684</v>
      </c>
      <c r="G566" s="26">
        <f t="shared" si="84"/>
        <v>6.4285449724658363</v>
      </c>
      <c r="H566" s="25">
        <f t="shared" si="85"/>
        <v>49771.341463414639</v>
      </c>
      <c r="I566" s="25">
        <f t="shared" si="86"/>
        <v>49887.823781358347</v>
      </c>
      <c r="J566" s="25">
        <f t="shared" si="87"/>
        <v>99659.165244772987</v>
      </c>
      <c r="K566" s="25">
        <f t="shared" si="88"/>
        <v>-228.65853658536071</v>
      </c>
      <c r="L566" s="25">
        <f t="shared" si="89"/>
        <v>-112.17621864165267</v>
      </c>
      <c r="M566" s="25">
        <f t="shared" si="90"/>
        <v>-340.83475522701337</v>
      </c>
    </row>
    <row r="567" spans="1:13" x14ac:dyDescent="0.25">
      <c r="A567" s="21">
        <v>44330</v>
      </c>
      <c r="B567" s="22">
        <v>4.0110000000000001</v>
      </c>
      <c r="C567" s="22">
        <v>5.0279999999999996</v>
      </c>
      <c r="D567" s="11">
        <f t="shared" si="81"/>
        <v>2.3459267265566762E-2</v>
      </c>
      <c r="E567" s="11">
        <f t="shared" si="82"/>
        <v>2.7421072903074897E-2</v>
      </c>
      <c r="F567" s="26">
        <f t="shared" si="83"/>
        <v>3.6526921898928024</v>
      </c>
      <c r="G567" s="26">
        <f t="shared" si="84"/>
        <v>6.6221185609157791</v>
      </c>
      <c r="H567" s="25">
        <f t="shared" si="85"/>
        <v>51186.830015313935</v>
      </c>
      <c r="I567" s="25">
        <f t="shared" si="86"/>
        <v>51390.024529844632</v>
      </c>
      <c r="J567" s="25">
        <f t="shared" si="87"/>
        <v>102576.85454515857</v>
      </c>
      <c r="K567" s="25">
        <f t="shared" si="88"/>
        <v>1186.8300153139353</v>
      </c>
      <c r="L567" s="25">
        <f t="shared" si="89"/>
        <v>1390.0245298446316</v>
      </c>
      <c r="M567" s="25">
        <f t="shared" si="90"/>
        <v>2576.8545451585669</v>
      </c>
    </row>
    <row r="568" spans="1:13" x14ac:dyDescent="0.25">
      <c r="A568" s="21">
        <v>44333</v>
      </c>
      <c r="B568" s="22">
        <v>4.1500000000000004</v>
      </c>
      <c r="C568" s="22">
        <v>5.008</v>
      </c>
      <c r="D568" s="11">
        <f t="shared" si="81"/>
        <v>3.406774745469119E-2</v>
      </c>
      <c r="E568" s="11">
        <f t="shared" si="82"/>
        <v>-3.985656930203447E-3</v>
      </c>
      <c r="F568" s="26">
        <f t="shared" si="83"/>
        <v>3.691647968087759</v>
      </c>
      <c r="G568" s="26">
        <f t="shared" si="84"/>
        <v>6.4173715194908514</v>
      </c>
      <c r="H568" s="25">
        <f t="shared" si="85"/>
        <v>51732.734978808279</v>
      </c>
      <c r="I568" s="25">
        <f t="shared" si="86"/>
        <v>49801.113762927613</v>
      </c>
      <c r="J568" s="25">
        <f t="shared" si="87"/>
        <v>101533.84874173588</v>
      </c>
      <c r="K568" s="25">
        <f t="shared" si="88"/>
        <v>1732.7349788082793</v>
      </c>
      <c r="L568" s="25">
        <f t="shared" si="89"/>
        <v>-198.8862370723873</v>
      </c>
      <c r="M568" s="25">
        <f t="shared" si="90"/>
        <v>1533.848741735892</v>
      </c>
    </row>
    <row r="569" spans="1:13" x14ac:dyDescent="0.25">
      <c r="A569" s="21">
        <v>44334</v>
      </c>
      <c r="B569" s="22">
        <v>4.1464999999999996</v>
      </c>
      <c r="C569" s="22">
        <v>5.125</v>
      </c>
      <c r="D569" s="11">
        <f t="shared" si="81"/>
        <v>-8.4372933348576362E-4</v>
      </c>
      <c r="E569" s="11">
        <f t="shared" si="82"/>
        <v>2.3093891226674546E-2</v>
      </c>
      <c r="F569" s="26">
        <f t="shared" si="83"/>
        <v>3.5649908433734931</v>
      </c>
      <c r="G569" s="26">
        <f t="shared" si="84"/>
        <v>6.5935253594249206</v>
      </c>
      <c r="H569" s="25">
        <f t="shared" si="85"/>
        <v>49957.831325301195</v>
      </c>
      <c r="I569" s="25">
        <f t="shared" si="86"/>
        <v>51168.130990415346</v>
      </c>
      <c r="J569" s="25">
        <f t="shared" si="87"/>
        <v>101125.96231571655</v>
      </c>
      <c r="K569" s="25">
        <f t="shared" si="88"/>
        <v>-42.168674698805262</v>
      </c>
      <c r="L569" s="25">
        <f t="shared" si="89"/>
        <v>1168.1309904153459</v>
      </c>
      <c r="M569" s="25">
        <f t="shared" si="90"/>
        <v>1125.9623157165406</v>
      </c>
    </row>
    <row r="570" spans="1:13" x14ac:dyDescent="0.25">
      <c r="A570" s="21">
        <v>44335</v>
      </c>
      <c r="B570" s="22">
        <v>4.1619999999999999</v>
      </c>
      <c r="C570" s="22">
        <v>4.9954999999999998</v>
      </c>
      <c r="D570" s="11">
        <f t="shared" si="81"/>
        <v>3.731123062321436E-3</v>
      </c>
      <c r="E570" s="11">
        <f t="shared" si="82"/>
        <v>-2.5593017833535667E-2</v>
      </c>
      <c r="F570" s="26">
        <f t="shared" si="83"/>
        <v>3.5813375135656584</v>
      </c>
      <c r="G570" s="26">
        <f t="shared" si="84"/>
        <v>6.2801963902439022</v>
      </c>
      <c r="H570" s="25">
        <f t="shared" si="85"/>
        <v>50186.904618352841</v>
      </c>
      <c r="I570" s="25">
        <f t="shared" si="86"/>
        <v>48736.585365853658</v>
      </c>
      <c r="J570" s="25">
        <f t="shared" si="87"/>
        <v>98923.489984206506</v>
      </c>
      <c r="K570" s="25">
        <f t="shared" si="88"/>
        <v>186.90461835284077</v>
      </c>
      <c r="L570" s="25">
        <f t="shared" si="89"/>
        <v>-1263.414634146342</v>
      </c>
      <c r="M570" s="25">
        <f t="shared" si="90"/>
        <v>-1076.5100157935012</v>
      </c>
    </row>
    <row r="571" spans="1:13" x14ac:dyDescent="0.25">
      <c r="A571" s="21">
        <v>44336</v>
      </c>
      <c r="B571" s="22">
        <v>4.1390000000000002</v>
      </c>
      <c r="C571" s="22">
        <v>5.0030000000000001</v>
      </c>
      <c r="D571" s="11">
        <f t="shared" si="81"/>
        <v>-5.5415152048472766E-3</v>
      </c>
      <c r="E571" s="11">
        <f t="shared" si="82"/>
        <v>1.5002253151318997E-3</v>
      </c>
      <c r="F571" s="26">
        <f t="shared" si="83"/>
        <v>3.548282556463239</v>
      </c>
      <c r="G571" s="26">
        <f t="shared" si="84"/>
        <v>6.4526732058852971</v>
      </c>
      <c r="H571" s="25">
        <f t="shared" si="85"/>
        <v>49723.690533397406</v>
      </c>
      <c r="I571" s="25">
        <f t="shared" si="86"/>
        <v>50075.067560804731</v>
      </c>
      <c r="J571" s="25">
        <f t="shared" si="87"/>
        <v>99798.758094202145</v>
      </c>
      <c r="K571" s="25">
        <f t="shared" si="88"/>
        <v>-276.3094666025936</v>
      </c>
      <c r="L571" s="25">
        <f t="shared" si="89"/>
        <v>75.067560804731329</v>
      </c>
      <c r="M571" s="25">
        <f t="shared" si="90"/>
        <v>-201.24190579786227</v>
      </c>
    </row>
    <row r="572" spans="1:13" x14ac:dyDescent="0.25">
      <c r="A572" s="21">
        <v>44337</v>
      </c>
      <c r="B572" s="22">
        <v>4.1805000000000003</v>
      </c>
      <c r="C572" s="22">
        <v>5.1210000000000004</v>
      </c>
      <c r="D572" s="11">
        <f t="shared" si="81"/>
        <v>9.9766438413802054E-3</v>
      </c>
      <c r="E572" s="11">
        <f t="shared" si="82"/>
        <v>2.3311999974345306E-2</v>
      </c>
      <c r="F572" s="26">
        <f t="shared" si="83"/>
        <v>3.6037748248369175</v>
      </c>
      <c r="G572" s="26">
        <f t="shared" si="84"/>
        <v>6.5949636218269037</v>
      </c>
      <c r="H572" s="25">
        <f t="shared" si="85"/>
        <v>50501.328823387295</v>
      </c>
      <c r="I572" s="25">
        <f t="shared" si="86"/>
        <v>51179.292424545274</v>
      </c>
      <c r="J572" s="25">
        <f t="shared" si="87"/>
        <v>101680.62124793258</v>
      </c>
      <c r="K572" s="25">
        <f t="shared" si="88"/>
        <v>501.32882338729542</v>
      </c>
      <c r="L572" s="25">
        <f t="shared" si="89"/>
        <v>1179.2924245452741</v>
      </c>
      <c r="M572" s="25">
        <f t="shared" si="90"/>
        <v>1680.6212479325695</v>
      </c>
    </row>
    <row r="573" spans="1:13" x14ac:dyDescent="0.25">
      <c r="A573" s="21">
        <v>44340</v>
      </c>
      <c r="B573" s="22">
        <v>4.165</v>
      </c>
      <c r="C573" s="22">
        <v>5.0999999999999996</v>
      </c>
      <c r="D573" s="11">
        <f t="shared" si="81"/>
        <v>-3.7145809891696328E-3</v>
      </c>
      <c r="E573" s="11">
        <f t="shared" si="82"/>
        <v>-4.1091927501333576E-3</v>
      </c>
      <c r="F573" s="26">
        <f t="shared" si="83"/>
        <v>3.5547709604114339</v>
      </c>
      <c r="G573" s="26">
        <f t="shared" si="84"/>
        <v>6.4165787932044509</v>
      </c>
      <c r="H573" s="25">
        <f t="shared" si="85"/>
        <v>49814.615476617626</v>
      </c>
      <c r="I573" s="25">
        <f t="shared" si="86"/>
        <v>49794.9619214997</v>
      </c>
      <c r="J573" s="25">
        <f t="shared" si="87"/>
        <v>99609.577398117326</v>
      </c>
      <c r="K573" s="25">
        <f t="shared" si="88"/>
        <v>-185.38452338237403</v>
      </c>
      <c r="L573" s="25">
        <f t="shared" si="89"/>
        <v>-205.03807850029989</v>
      </c>
      <c r="M573" s="25">
        <f t="shared" si="90"/>
        <v>-390.42260188267392</v>
      </c>
    </row>
    <row r="574" spans="1:13" x14ac:dyDescent="0.25">
      <c r="A574" s="21">
        <v>44341</v>
      </c>
      <c r="B574" s="22">
        <v>4.1265000000000001</v>
      </c>
      <c r="C574" s="22">
        <v>5.1100000000000003</v>
      </c>
      <c r="D574" s="11">
        <f t="shared" si="81"/>
        <v>-9.2866855682041099E-3</v>
      </c>
      <c r="E574" s="11">
        <f t="shared" si="82"/>
        <v>1.9588644853331932E-3</v>
      </c>
      <c r="F574" s="26">
        <f t="shared" si="83"/>
        <v>3.5350184873949582</v>
      </c>
      <c r="G574" s="26">
        <f t="shared" si="84"/>
        <v>6.455633333333334</v>
      </c>
      <c r="H574" s="25">
        <f t="shared" si="85"/>
        <v>49537.815126050424</v>
      </c>
      <c r="I574" s="25">
        <f t="shared" si="86"/>
        <v>50098.039215686287</v>
      </c>
      <c r="J574" s="25">
        <f t="shared" si="87"/>
        <v>99635.854341736704</v>
      </c>
      <c r="K574" s="25">
        <f t="shared" si="88"/>
        <v>-462.18487394957629</v>
      </c>
      <c r="L574" s="25">
        <f t="shared" si="89"/>
        <v>98.039215686287207</v>
      </c>
      <c r="M574" s="25">
        <f t="shared" si="90"/>
        <v>-364.14565826328908</v>
      </c>
    </row>
    <row r="575" spans="1:13" x14ac:dyDescent="0.25">
      <c r="A575" s="21">
        <v>44342</v>
      </c>
      <c r="B575" s="22">
        <v>4.1370000000000005</v>
      </c>
      <c r="C575" s="22">
        <v>5.0839999999999996</v>
      </c>
      <c r="D575" s="11">
        <f t="shared" si="81"/>
        <v>2.5412974286727692E-3</v>
      </c>
      <c r="E575" s="11">
        <f t="shared" si="82"/>
        <v>-5.1010508884055724E-3</v>
      </c>
      <c r="F575" s="26">
        <f t="shared" si="83"/>
        <v>3.5770788804071256</v>
      </c>
      <c r="G575" s="26">
        <f t="shared" si="84"/>
        <v>6.4102176125244608</v>
      </c>
      <c r="H575" s="25">
        <f t="shared" si="85"/>
        <v>50127.226463104344</v>
      </c>
      <c r="I575" s="25">
        <f t="shared" si="86"/>
        <v>49745.596868884539</v>
      </c>
      <c r="J575" s="25">
        <f t="shared" si="87"/>
        <v>99872.823331988882</v>
      </c>
      <c r="K575" s="25">
        <f t="shared" si="88"/>
        <v>127.22646310434357</v>
      </c>
      <c r="L575" s="25">
        <f t="shared" si="89"/>
        <v>-254.40313111546129</v>
      </c>
      <c r="M575" s="25">
        <f t="shared" si="90"/>
        <v>-127.17666801111773</v>
      </c>
    </row>
    <row r="576" spans="1:13" x14ac:dyDescent="0.25">
      <c r="A576" s="21">
        <v>44343</v>
      </c>
      <c r="B576" s="22">
        <v>4.0445000000000002</v>
      </c>
      <c r="C576" s="22">
        <v>5.1429999999999998</v>
      </c>
      <c r="D576" s="11">
        <f t="shared" si="81"/>
        <v>-2.2612954003404209E-2</v>
      </c>
      <c r="E576" s="11">
        <f t="shared" si="82"/>
        <v>1.1538213465571635E-2</v>
      </c>
      <c r="F576" s="26">
        <f t="shared" si="83"/>
        <v>3.4882223833695916</v>
      </c>
      <c r="G576" s="26">
        <f t="shared" si="84"/>
        <v>6.5177712431156571</v>
      </c>
      <c r="H576" s="25">
        <f t="shared" si="85"/>
        <v>48882.040125694948</v>
      </c>
      <c r="I576" s="25">
        <f t="shared" si="86"/>
        <v>50580.251770259645</v>
      </c>
      <c r="J576" s="25">
        <f t="shared" si="87"/>
        <v>99462.291895954593</v>
      </c>
      <c r="K576" s="25">
        <f t="shared" si="88"/>
        <v>-1117.9598743050519</v>
      </c>
      <c r="L576" s="25">
        <f t="shared" si="89"/>
        <v>580.25177025964513</v>
      </c>
      <c r="M576" s="25">
        <f t="shared" si="90"/>
        <v>-537.7081040454068</v>
      </c>
    </row>
    <row r="577" spans="1:13" x14ac:dyDescent="0.25">
      <c r="A577" s="21">
        <v>44344</v>
      </c>
      <c r="B577" s="24">
        <v>4.0324999999999998</v>
      </c>
      <c r="C577" s="24">
        <v>5.1260000000000003</v>
      </c>
      <c r="D577" s="11">
        <f t="shared" si="81"/>
        <v>-2.9714024586434675E-3</v>
      </c>
      <c r="E577" s="11">
        <f t="shared" si="82"/>
        <v>-3.3109388508996327E-3</v>
      </c>
      <c r="F577" s="26">
        <f t="shared" si="83"/>
        <v>3.5574137717888488</v>
      </c>
      <c r="G577" s="26">
        <f t="shared" si="84"/>
        <v>6.4217028971417465</v>
      </c>
      <c r="H577" s="25">
        <f t="shared" si="85"/>
        <v>49851.650389417722</v>
      </c>
      <c r="I577" s="25">
        <f t="shared" si="86"/>
        <v>49834.726813144087</v>
      </c>
      <c r="J577" s="25">
        <f t="shared" si="87"/>
        <v>99686.377202561809</v>
      </c>
      <c r="K577" s="25">
        <f t="shared" si="88"/>
        <v>-148.34961058227782</v>
      </c>
      <c r="L577" s="25">
        <f t="shared" si="89"/>
        <v>-165.27318685591308</v>
      </c>
      <c r="M577" s="25">
        <f t="shared" si="90"/>
        <v>-313.6227974381909</v>
      </c>
    </row>
    <row r="578" spans="1:13" x14ac:dyDescent="0.25">
      <c r="A578" s="21">
        <v>44347</v>
      </c>
      <c r="B578" s="24">
        <v>4.0199999999999996</v>
      </c>
      <c r="C578" s="24">
        <v>5.1360000000000001</v>
      </c>
      <c r="D578" s="11">
        <f t="shared" si="81"/>
        <v>-3.1046283862971816E-3</v>
      </c>
      <c r="E578" s="11">
        <f t="shared" si="82"/>
        <v>1.9489384457807028E-3</v>
      </c>
      <c r="F578" s="26">
        <f t="shared" si="83"/>
        <v>3.5569398636081835</v>
      </c>
      <c r="G578" s="26">
        <f t="shared" si="84"/>
        <v>6.4555692547795553</v>
      </c>
      <c r="H578" s="25">
        <f t="shared" si="85"/>
        <v>49845.009299442034</v>
      </c>
      <c r="I578" s="25">
        <f t="shared" si="86"/>
        <v>50097.54194303551</v>
      </c>
      <c r="J578" s="25">
        <f t="shared" si="87"/>
        <v>99942.551242477552</v>
      </c>
      <c r="K578" s="25">
        <f t="shared" si="88"/>
        <v>-154.99070055796619</v>
      </c>
      <c r="L578" s="25">
        <f t="shared" si="89"/>
        <v>97.541943035510485</v>
      </c>
      <c r="M578" s="25">
        <f t="shared" si="90"/>
        <v>-57.448757522455708</v>
      </c>
    </row>
    <row r="579" spans="1:13" x14ac:dyDescent="0.25">
      <c r="A579" s="21">
        <v>44348</v>
      </c>
      <c r="B579" s="24">
        <v>3.8654999999999999</v>
      </c>
      <c r="C579" s="24">
        <v>5.226</v>
      </c>
      <c r="D579" s="11">
        <f t="shared" si="81"/>
        <v>-3.919086285253718E-2</v>
      </c>
      <c r="E579" s="11">
        <f t="shared" si="82"/>
        <v>1.7371600710760736E-2</v>
      </c>
      <c r="F579" s="26">
        <f t="shared" si="83"/>
        <v>3.4308716417910454</v>
      </c>
      <c r="G579" s="26">
        <f t="shared" si="84"/>
        <v>6.5559030373831773</v>
      </c>
      <c r="H579" s="25">
        <f t="shared" si="85"/>
        <v>48078.358208955236</v>
      </c>
      <c r="I579" s="25">
        <f t="shared" si="86"/>
        <v>50876.168224299065</v>
      </c>
      <c r="J579" s="25">
        <f t="shared" si="87"/>
        <v>98954.526433254301</v>
      </c>
      <c r="K579" s="25">
        <f t="shared" si="88"/>
        <v>-1921.6417910447635</v>
      </c>
      <c r="L579" s="25">
        <f t="shared" si="89"/>
        <v>876.1682242990646</v>
      </c>
      <c r="M579" s="25">
        <f t="shared" si="90"/>
        <v>-1045.4735667456989</v>
      </c>
    </row>
    <row r="580" spans="1:13" x14ac:dyDescent="0.25">
      <c r="A580" s="21">
        <v>44349</v>
      </c>
      <c r="B580" s="24">
        <v>3.8369999999999997</v>
      </c>
      <c r="C580" s="24">
        <v>5.2489999999999997</v>
      </c>
      <c r="D580" s="11">
        <f t="shared" si="81"/>
        <v>-7.4002285135771253E-3</v>
      </c>
      <c r="E580" s="11">
        <f t="shared" si="82"/>
        <v>4.3914151717420217E-3</v>
      </c>
      <c r="F580" s="26">
        <f t="shared" si="83"/>
        <v>3.5416934419868062</v>
      </c>
      <c r="G580" s="26">
        <f t="shared" si="84"/>
        <v>6.4713561040949097</v>
      </c>
      <c r="H580" s="25">
        <f t="shared" si="85"/>
        <v>49631.354287931703</v>
      </c>
      <c r="I580" s="25">
        <f t="shared" si="86"/>
        <v>50220.053578262537</v>
      </c>
      <c r="J580" s="25">
        <f t="shared" si="87"/>
        <v>99851.407866194233</v>
      </c>
      <c r="K580" s="25">
        <f t="shared" si="88"/>
        <v>-368.64571206829714</v>
      </c>
      <c r="L580" s="25">
        <f t="shared" si="89"/>
        <v>220.05357826253748</v>
      </c>
      <c r="M580" s="25">
        <f t="shared" si="90"/>
        <v>-148.59213380575966</v>
      </c>
    </row>
    <row r="581" spans="1:13" x14ac:dyDescent="0.25">
      <c r="A581" s="21">
        <v>44350</v>
      </c>
      <c r="B581" s="24">
        <v>3.875</v>
      </c>
      <c r="C581" s="24">
        <v>5.2859999999999996</v>
      </c>
      <c r="D581" s="11">
        <f t="shared" si="81"/>
        <v>9.8548515404950458E-3</v>
      </c>
      <c r="E581" s="11">
        <f t="shared" si="82"/>
        <v>7.0242339119346905E-3</v>
      </c>
      <c r="F581" s="26">
        <f t="shared" si="83"/>
        <v>3.603335939536096</v>
      </c>
      <c r="G581" s="26">
        <f t="shared" si="84"/>
        <v>6.4884164602781471</v>
      </c>
      <c r="H581" s="25">
        <f t="shared" si="85"/>
        <v>50495.178524889241</v>
      </c>
      <c r="I581" s="25">
        <f t="shared" si="86"/>
        <v>50352.448085349584</v>
      </c>
      <c r="J581" s="25">
        <f t="shared" si="87"/>
        <v>100847.62661023883</v>
      </c>
      <c r="K581" s="25">
        <f t="shared" si="88"/>
        <v>495.17852488924109</v>
      </c>
      <c r="L581" s="25">
        <f t="shared" si="89"/>
        <v>352.44808534958429</v>
      </c>
      <c r="M581" s="25">
        <f t="shared" si="90"/>
        <v>847.62661023882538</v>
      </c>
    </row>
    <row r="582" spans="1:13" x14ac:dyDescent="0.25">
      <c r="A582" s="21">
        <v>44351</v>
      </c>
      <c r="B582" s="24">
        <v>3.82</v>
      </c>
      <c r="C582" s="24">
        <v>5.2169999999999996</v>
      </c>
      <c r="D582" s="11">
        <f t="shared" si="81"/>
        <v>-1.4295240186826584E-2</v>
      </c>
      <c r="E582" s="11">
        <f t="shared" si="82"/>
        <v>-1.3139292141841771E-2</v>
      </c>
      <c r="F582" s="26">
        <f t="shared" si="83"/>
        <v>3.5173574193548385</v>
      </c>
      <c r="G582" s="26">
        <f t="shared" si="84"/>
        <v>6.3588972758229279</v>
      </c>
      <c r="H582" s="25">
        <f t="shared" si="85"/>
        <v>49290.322580645159</v>
      </c>
      <c r="I582" s="25">
        <f t="shared" si="86"/>
        <v>49347.332576617482</v>
      </c>
      <c r="J582" s="25">
        <f t="shared" si="87"/>
        <v>98637.655157262634</v>
      </c>
      <c r="K582" s="25">
        <f t="shared" si="88"/>
        <v>-709.67741935484082</v>
      </c>
      <c r="L582" s="25">
        <f t="shared" si="89"/>
        <v>-652.66742338251788</v>
      </c>
      <c r="M582" s="25">
        <f t="shared" si="90"/>
        <v>-1362.3448427373587</v>
      </c>
    </row>
    <row r="583" spans="1:13" x14ac:dyDescent="0.25">
      <c r="A583" s="21">
        <v>44354</v>
      </c>
      <c r="B583" s="24">
        <v>3.8955000000000002</v>
      </c>
      <c r="C583" s="24">
        <v>5.3280000000000003</v>
      </c>
      <c r="D583" s="11">
        <f t="shared" si="81"/>
        <v>1.957161817029214E-2</v>
      </c>
      <c r="E583" s="11">
        <f t="shared" si="82"/>
        <v>2.1053409197832482E-2</v>
      </c>
      <c r="F583" s="26">
        <f t="shared" si="83"/>
        <v>3.6385193717277495</v>
      </c>
      <c r="G583" s="26">
        <f t="shared" si="84"/>
        <v>6.5800851063829793</v>
      </c>
      <c r="H583" s="25">
        <f t="shared" si="85"/>
        <v>50988.21989528797</v>
      </c>
      <c r="I583" s="25">
        <f t="shared" si="86"/>
        <v>51063.829787234048</v>
      </c>
      <c r="J583" s="25">
        <f t="shared" si="87"/>
        <v>102052.04968252202</v>
      </c>
      <c r="K583" s="25">
        <f t="shared" si="88"/>
        <v>988.21989528796985</v>
      </c>
      <c r="L583" s="25">
        <f t="shared" si="89"/>
        <v>1063.8297872340481</v>
      </c>
      <c r="M583" s="25">
        <f t="shared" si="90"/>
        <v>2052.049682522018</v>
      </c>
    </row>
    <row r="584" spans="1:13" x14ac:dyDescent="0.25">
      <c r="A584" s="21">
        <v>44355</v>
      </c>
      <c r="B584" s="24">
        <v>3.9430000000000001</v>
      </c>
      <c r="C584" s="24">
        <v>5.3129999999999997</v>
      </c>
      <c r="D584" s="11">
        <f t="shared" ref="D584:D647" si="91">LN(B584/B583)</f>
        <v>1.2119814106714233E-2</v>
      </c>
      <c r="E584" s="11">
        <f t="shared" ref="E584:E647" si="92">LN(C584/C583)</f>
        <v>-2.8192857692819436E-3</v>
      </c>
      <c r="F584" s="26">
        <f t="shared" ref="F584:F647" si="93">$B$4*EXP(D584)</f>
        <v>3.6115066101912459</v>
      </c>
      <c r="G584" s="26">
        <f t="shared" ref="G584:G647" si="94">$C$4*EXP(E584)</f>
        <v>6.424860923423422</v>
      </c>
      <c r="H584" s="25">
        <f t="shared" ref="H584:H647" si="95">$B$3*F584</f>
        <v>50609.677833397502</v>
      </c>
      <c r="I584" s="25">
        <f t="shared" ref="I584:I647" si="96">$C$3*G584</f>
        <v>49859.234234234231</v>
      </c>
      <c r="J584" s="25">
        <f t="shared" ref="J584:J647" si="97">H584+I584</f>
        <v>100468.91206763173</v>
      </c>
      <c r="K584" s="25">
        <f t="shared" ref="K584:K647" si="98">H584-$B$2</f>
        <v>609.67783339750167</v>
      </c>
      <c r="L584" s="25">
        <f t="shared" ref="L584:L647" si="99">I584-$C$2</f>
        <v>-140.76576576576917</v>
      </c>
      <c r="M584" s="25">
        <f t="shared" ref="M584:M647" si="100">K584+L584</f>
        <v>468.9120676317325</v>
      </c>
    </row>
    <row r="585" spans="1:13" x14ac:dyDescent="0.25">
      <c r="A585" s="21">
        <v>44356</v>
      </c>
      <c r="B585" s="24">
        <v>3.9670000000000001</v>
      </c>
      <c r="C585" s="24">
        <v>5.2649999999999997</v>
      </c>
      <c r="D585" s="11">
        <f t="shared" si="91"/>
        <v>6.06828663670293E-3</v>
      </c>
      <c r="E585" s="11">
        <f t="shared" si="92"/>
        <v>-9.0755018828673831E-3</v>
      </c>
      <c r="F585" s="26">
        <f t="shared" si="93"/>
        <v>3.5897174740045652</v>
      </c>
      <c r="G585" s="26">
        <f t="shared" si="94"/>
        <v>6.3847910784867299</v>
      </c>
      <c r="H585" s="25">
        <f t="shared" si="95"/>
        <v>50304.336799391327</v>
      </c>
      <c r="I585" s="25">
        <f t="shared" si="96"/>
        <v>49548.277809147374</v>
      </c>
      <c r="J585" s="25">
        <f t="shared" si="97"/>
        <v>99852.614608538701</v>
      </c>
      <c r="K585" s="25">
        <f t="shared" si="98"/>
        <v>304.33679939132708</v>
      </c>
      <c r="L585" s="25">
        <f t="shared" si="99"/>
        <v>-451.72219085262623</v>
      </c>
      <c r="M585" s="25">
        <f t="shared" si="100"/>
        <v>-147.38539146129915</v>
      </c>
    </row>
    <row r="586" spans="1:13" x14ac:dyDescent="0.25">
      <c r="A586" s="21">
        <v>44357</v>
      </c>
      <c r="B586" s="24">
        <v>4.0984999999999996</v>
      </c>
      <c r="C586" s="24">
        <v>5.2729999999999997</v>
      </c>
      <c r="D586" s="11">
        <f t="shared" si="91"/>
        <v>3.2610911578755029E-2</v>
      </c>
      <c r="E586" s="11">
        <f t="shared" si="92"/>
        <v>1.5183149623938515E-3</v>
      </c>
      <c r="F586" s="26">
        <f t="shared" si="93"/>
        <v>3.6862737585076877</v>
      </c>
      <c r="G586" s="26">
        <f t="shared" si="94"/>
        <v>6.4527899335232659</v>
      </c>
      <c r="H586" s="25">
        <f t="shared" si="95"/>
        <v>51657.423745903696</v>
      </c>
      <c r="I586" s="25">
        <f t="shared" si="96"/>
        <v>50075.973409306738</v>
      </c>
      <c r="J586" s="25">
        <f t="shared" si="97"/>
        <v>101733.39715521043</v>
      </c>
      <c r="K586" s="25">
        <f t="shared" si="98"/>
        <v>1657.4237459036958</v>
      </c>
      <c r="L586" s="25">
        <f t="shared" si="99"/>
        <v>75.973409306738176</v>
      </c>
      <c r="M586" s="25">
        <f t="shared" si="100"/>
        <v>1733.397155210434</v>
      </c>
    </row>
    <row r="587" spans="1:13" x14ac:dyDescent="0.25">
      <c r="A587" s="21">
        <v>44358</v>
      </c>
      <c r="B587" s="24">
        <v>4.0795000000000003</v>
      </c>
      <c r="C587" s="24">
        <v>5.2460000000000004</v>
      </c>
      <c r="D587" s="11">
        <f t="shared" si="91"/>
        <v>-4.6466212242302473E-3</v>
      </c>
      <c r="E587" s="11">
        <f t="shared" si="92"/>
        <v>-5.1335791036506637E-3</v>
      </c>
      <c r="F587" s="26">
        <f t="shared" si="93"/>
        <v>3.5514593143833117</v>
      </c>
      <c r="G587" s="26">
        <f t="shared" si="94"/>
        <v>6.4100091029774324</v>
      </c>
      <c r="H587" s="25">
        <f t="shared" si="95"/>
        <v>49768.207880932059</v>
      </c>
      <c r="I587" s="25">
        <f t="shared" si="96"/>
        <v>49743.978759719328</v>
      </c>
      <c r="J587" s="25">
        <f t="shared" si="97"/>
        <v>99512.186640651387</v>
      </c>
      <c r="K587" s="25">
        <f t="shared" si="98"/>
        <v>-231.7921190679408</v>
      </c>
      <c r="L587" s="25">
        <f t="shared" si="99"/>
        <v>-256.02124028067192</v>
      </c>
      <c r="M587" s="25">
        <f t="shared" si="100"/>
        <v>-487.81335934861272</v>
      </c>
    </row>
    <row r="588" spans="1:13" x14ac:dyDescent="0.25">
      <c r="A588" s="21">
        <v>44361</v>
      </c>
      <c r="B588" s="24">
        <v>4.1120000000000001</v>
      </c>
      <c r="C588" s="24">
        <v>5.343</v>
      </c>
      <c r="D588" s="11">
        <f t="shared" si="91"/>
        <v>7.9350962661461823E-3</v>
      </c>
      <c r="E588" s="11">
        <f t="shared" si="92"/>
        <v>1.8321411530952188E-2</v>
      </c>
      <c r="F588" s="26">
        <f t="shared" si="93"/>
        <v>3.596425052089717</v>
      </c>
      <c r="G588" s="26">
        <f t="shared" si="94"/>
        <v>6.5621328631338143</v>
      </c>
      <c r="H588" s="25">
        <f t="shared" si="95"/>
        <v>50398.333129059938</v>
      </c>
      <c r="I588" s="25">
        <f t="shared" si="96"/>
        <v>50924.513915364078</v>
      </c>
      <c r="J588" s="25">
        <f t="shared" si="97"/>
        <v>101322.84704442401</v>
      </c>
      <c r="K588" s="25">
        <f t="shared" si="98"/>
        <v>398.33312905993807</v>
      </c>
      <c r="L588" s="25">
        <f t="shared" si="99"/>
        <v>924.51391536407755</v>
      </c>
      <c r="M588" s="25">
        <f t="shared" si="100"/>
        <v>1322.8470444240156</v>
      </c>
    </row>
    <row r="589" spans="1:13" x14ac:dyDescent="0.25">
      <c r="A589" s="21">
        <v>44362</v>
      </c>
      <c r="B589" s="24">
        <v>4.0860000000000003</v>
      </c>
      <c r="C589" s="24">
        <v>5.37</v>
      </c>
      <c r="D589" s="11">
        <f t="shared" si="91"/>
        <v>-6.343031757433646E-3</v>
      </c>
      <c r="E589" s="11">
        <f t="shared" si="92"/>
        <v>5.0406155451390138E-3</v>
      </c>
      <c r="F589" s="26">
        <f t="shared" si="93"/>
        <v>3.5454396887159536</v>
      </c>
      <c r="G589" s="26">
        <f t="shared" si="94"/>
        <v>6.4755586749017402</v>
      </c>
      <c r="H589" s="25">
        <f t="shared" si="95"/>
        <v>49683.852140077826</v>
      </c>
      <c r="I589" s="25">
        <f t="shared" si="96"/>
        <v>50252.667040988214</v>
      </c>
      <c r="J589" s="25">
        <f t="shared" si="97"/>
        <v>99936.519181066047</v>
      </c>
      <c r="K589" s="25">
        <f t="shared" si="98"/>
        <v>-316.14785992217367</v>
      </c>
      <c r="L589" s="25">
        <f t="shared" si="99"/>
        <v>252.66704098821356</v>
      </c>
      <c r="M589" s="25">
        <f t="shared" si="100"/>
        <v>-63.480818933960109</v>
      </c>
    </row>
    <row r="590" spans="1:13" x14ac:dyDescent="0.25">
      <c r="A590" s="21">
        <v>44363</v>
      </c>
      <c r="B590" s="24">
        <v>4.0594999999999999</v>
      </c>
      <c r="C590" s="24">
        <v>5.3090000000000002</v>
      </c>
      <c r="D590" s="11">
        <f t="shared" si="91"/>
        <v>-6.5066830750662875E-3</v>
      </c>
      <c r="E590" s="11">
        <f t="shared" si="92"/>
        <v>-1.1424414919238847E-2</v>
      </c>
      <c r="F590" s="26">
        <f t="shared" si="93"/>
        <v>3.5448595203132647</v>
      </c>
      <c r="G590" s="26">
        <f t="shared" si="94"/>
        <v>6.369811359404097</v>
      </c>
      <c r="H590" s="25">
        <f t="shared" si="95"/>
        <v>49675.721977484092</v>
      </c>
      <c r="I590" s="25">
        <f t="shared" si="96"/>
        <v>49432.029795158291</v>
      </c>
      <c r="J590" s="25">
        <f t="shared" si="97"/>
        <v>99107.751772642383</v>
      </c>
      <c r="K590" s="25">
        <f t="shared" si="98"/>
        <v>-324.27802251590765</v>
      </c>
      <c r="L590" s="25">
        <f t="shared" si="99"/>
        <v>-567.97020484170935</v>
      </c>
      <c r="M590" s="25">
        <f t="shared" si="100"/>
        <v>-892.248227357617</v>
      </c>
    </row>
    <row r="591" spans="1:13" x14ac:dyDescent="0.25">
      <c r="A591" s="21">
        <v>44364</v>
      </c>
      <c r="B591" s="24">
        <v>4.0365000000000002</v>
      </c>
      <c r="C591" s="24">
        <v>5.3970000000000002</v>
      </c>
      <c r="D591" s="11">
        <f t="shared" si="91"/>
        <v>-5.6818334674308343E-3</v>
      </c>
      <c r="E591" s="11">
        <f t="shared" si="92"/>
        <v>1.6439750034971286E-2</v>
      </c>
      <c r="F591" s="26">
        <f t="shared" si="93"/>
        <v>3.5477847025495755</v>
      </c>
      <c r="G591" s="26">
        <f t="shared" si="94"/>
        <v>6.5497967602184968</v>
      </c>
      <c r="H591" s="25">
        <f t="shared" si="95"/>
        <v>49716.713881019838</v>
      </c>
      <c r="I591" s="25">
        <f t="shared" si="96"/>
        <v>50828.781314748543</v>
      </c>
      <c r="J591" s="25">
        <f t="shared" si="97"/>
        <v>100545.49519576838</v>
      </c>
      <c r="K591" s="25">
        <f t="shared" si="98"/>
        <v>-283.28611898016243</v>
      </c>
      <c r="L591" s="25">
        <f t="shared" si="99"/>
        <v>828.78131474854308</v>
      </c>
      <c r="M591" s="25">
        <f t="shared" si="100"/>
        <v>545.49519576838065</v>
      </c>
    </row>
    <row r="592" spans="1:13" x14ac:dyDescent="0.25">
      <c r="A592" s="21">
        <v>44365</v>
      </c>
      <c r="B592" s="24">
        <v>3.9660000000000002</v>
      </c>
      <c r="C592" s="24">
        <v>5.2220000000000004</v>
      </c>
      <c r="D592" s="11">
        <f t="shared" si="91"/>
        <v>-1.7619949755328906E-2</v>
      </c>
      <c r="E592" s="11">
        <f t="shared" si="92"/>
        <v>-3.2962773359568633E-2</v>
      </c>
      <c r="F592" s="26">
        <f t="shared" si="93"/>
        <v>3.5056826458565591</v>
      </c>
      <c r="G592" s="26">
        <f t="shared" si="94"/>
        <v>6.2340830090791179</v>
      </c>
      <c r="H592" s="25">
        <f t="shared" si="95"/>
        <v>49126.71869193609</v>
      </c>
      <c r="I592" s="25">
        <f t="shared" si="96"/>
        <v>48378.72892347601</v>
      </c>
      <c r="J592" s="25">
        <f t="shared" si="97"/>
        <v>97505.447615412093</v>
      </c>
      <c r="K592" s="25">
        <f t="shared" si="98"/>
        <v>-873.28130806390982</v>
      </c>
      <c r="L592" s="25">
        <f t="shared" si="99"/>
        <v>-1621.2710765239899</v>
      </c>
      <c r="M592" s="25">
        <f t="shared" si="100"/>
        <v>-2494.5523845878997</v>
      </c>
    </row>
    <row r="593" spans="1:13" x14ac:dyDescent="0.25">
      <c r="A593" s="21">
        <v>44368</v>
      </c>
      <c r="B593" s="24">
        <v>3.9820000000000002</v>
      </c>
      <c r="C593" s="24">
        <v>5.2379999999999995</v>
      </c>
      <c r="D593" s="11">
        <f t="shared" si="91"/>
        <v>4.0261755444003528E-3</v>
      </c>
      <c r="E593" s="11">
        <f t="shared" si="92"/>
        <v>3.0592758085828623E-3</v>
      </c>
      <c r="F593" s="26">
        <f t="shared" si="93"/>
        <v>3.5823943519919315</v>
      </c>
      <c r="G593" s="26">
        <f t="shared" si="94"/>
        <v>6.4627410953657582</v>
      </c>
      <c r="H593" s="25">
        <f t="shared" si="95"/>
        <v>50201.714573877965</v>
      </c>
      <c r="I593" s="25">
        <f t="shared" si="96"/>
        <v>50153.198008425876</v>
      </c>
      <c r="J593" s="25">
        <f t="shared" si="97"/>
        <v>100354.91258230383</v>
      </c>
      <c r="K593" s="25">
        <f t="shared" si="98"/>
        <v>201.71457387796545</v>
      </c>
      <c r="L593" s="25">
        <f t="shared" si="99"/>
        <v>153.19800842587574</v>
      </c>
      <c r="M593" s="25">
        <f t="shared" si="100"/>
        <v>354.91258230384119</v>
      </c>
    </row>
    <row r="594" spans="1:13" x14ac:dyDescent="0.25">
      <c r="A594" s="21">
        <v>44369</v>
      </c>
      <c r="B594" s="24">
        <v>3.9870000000000001</v>
      </c>
      <c r="C594" s="24">
        <v>5.2780000000000005</v>
      </c>
      <c r="D594" s="11">
        <f t="shared" si="91"/>
        <v>1.2548627572134929E-3</v>
      </c>
      <c r="E594" s="11">
        <f t="shared" si="92"/>
        <v>7.6074919956122923E-3</v>
      </c>
      <c r="F594" s="26">
        <f t="shared" si="93"/>
        <v>3.5724801607232548</v>
      </c>
      <c r="G594" s="26">
        <f t="shared" si="94"/>
        <v>6.4922019854906461</v>
      </c>
      <c r="H594" s="25">
        <f t="shared" si="95"/>
        <v>50062.78252134606</v>
      </c>
      <c r="I594" s="25">
        <f t="shared" si="96"/>
        <v>50381.825124093179</v>
      </c>
      <c r="J594" s="25">
        <f t="shared" si="97"/>
        <v>100444.60764543925</v>
      </c>
      <c r="K594" s="25">
        <f t="shared" si="98"/>
        <v>62.782521346060093</v>
      </c>
      <c r="L594" s="25">
        <f t="shared" si="99"/>
        <v>381.8251240931786</v>
      </c>
      <c r="M594" s="25">
        <f t="shared" si="100"/>
        <v>444.60764543923869</v>
      </c>
    </row>
    <row r="595" spans="1:13" x14ac:dyDescent="0.25">
      <c r="A595" s="21">
        <v>44370</v>
      </c>
      <c r="B595" s="24">
        <v>3.8935</v>
      </c>
      <c r="C595" s="24">
        <v>5.27</v>
      </c>
      <c r="D595" s="11">
        <f t="shared" si="91"/>
        <v>-2.3730572364314268E-2</v>
      </c>
      <c r="E595" s="11">
        <f t="shared" si="92"/>
        <v>-1.5168755278615539E-3</v>
      </c>
      <c r="F595" s="26">
        <f t="shared" si="93"/>
        <v>3.4843260596940056</v>
      </c>
      <c r="G595" s="26">
        <f t="shared" si="94"/>
        <v>6.4332341796134882</v>
      </c>
      <c r="H595" s="25">
        <f t="shared" si="95"/>
        <v>48827.439177326312</v>
      </c>
      <c r="I595" s="25">
        <f t="shared" si="96"/>
        <v>49924.213717317158</v>
      </c>
      <c r="J595" s="25">
        <f t="shared" si="97"/>
        <v>98751.65289464347</v>
      </c>
      <c r="K595" s="25">
        <f t="shared" si="98"/>
        <v>-1172.5608226736877</v>
      </c>
      <c r="L595" s="25">
        <f t="shared" si="99"/>
        <v>-75.786282682842284</v>
      </c>
      <c r="M595" s="25">
        <f t="shared" si="100"/>
        <v>-1248.3471053565299</v>
      </c>
    </row>
    <row r="596" spans="1:13" x14ac:dyDescent="0.25">
      <c r="A596" s="21">
        <v>44371</v>
      </c>
      <c r="B596" s="24">
        <v>3.93</v>
      </c>
      <c r="C596" s="24">
        <v>5.33</v>
      </c>
      <c r="D596" s="11">
        <f t="shared" si="91"/>
        <v>9.3309298462661578E-3</v>
      </c>
      <c r="E596" s="11">
        <f t="shared" si="92"/>
        <v>1.1320875624482293E-2</v>
      </c>
      <c r="F596" s="26">
        <f t="shared" si="93"/>
        <v>3.6014485681263646</v>
      </c>
      <c r="G596" s="26">
        <f t="shared" si="94"/>
        <v>6.5163548387096775</v>
      </c>
      <c r="H596" s="25">
        <f t="shared" si="95"/>
        <v>50468.729934506235</v>
      </c>
      <c r="I596" s="25">
        <f t="shared" si="96"/>
        <v>50569.259962049342</v>
      </c>
      <c r="J596" s="25">
        <f t="shared" si="97"/>
        <v>101037.98989655558</v>
      </c>
      <c r="K596" s="25">
        <f t="shared" si="98"/>
        <v>468.72993450623471</v>
      </c>
      <c r="L596" s="25">
        <f t="shared" si="99"/>
        <v>569.25996204934199</v>
      </c>
      <c r="M596" s="25">
        <f t="shared" si="100"/>
        <v>1037.9898965555767</v>
      </c>
    </row>
    <row r="597" spans="1:13" x14ac:dyDescent="0.25">
      <c r="A597" s="21">
        <v>44372</v>
      </c>
      <c r="B597" s="24">
        <v>3.93</v>
      </c>
      <c r="C597" s="24">
        <v>5.431</v>
      </c>
      <c r="D597" s="11">
        <f t="shared" si="91"/>
        <v>0</v>
      </c>
      <c r="E597" s="11">
        <f t="shared" si="92"/>
        <v>1.8772040874955119E-2</v>
      </c>
      <c r="F597" s="26">
        <f t="shared" si="93"/>
        <v>3.5680000000000001</v>
      </c>
      <c r="G597" s="26">
        <f t="shared" si="94"/>
        <v>6.5650906191369609</v>
      </c>
      <c r="H597" s="25">
        <f t="shared" si="95"/>
        <v>50000</v>
      </c>
      <c r="I597" s="25">
        <f t="shared" si="96"/>
        <v>50947.467166979368</v>
      </c>
      <c r="J597" s="25">
        <f t="shared" si="97"/>
        <v>100947.46716697936</v>
      </c>
      <c r="K597" s="25">
        <f t="shared" si="98"/>
        <v>0</v>
      </c>
      <c r="L597" s="25">
        <f t="shared" si="99"/>
        <v>947.4671669793679</v>
      </c>
      <c r="M597" s="25">
        <f t="shared" si="100"/>
        <v>947.4671669793679</v>
      </c>
    </row>
    <row r="598" spans="1:13" x14ac:dyDescent="0.25">
      <c r="A598" s="3">
        <v>44375</v>
      </c>
      <c r="B598" s="4">
        <v>3.8464999999999998</v>
      </c>
      <c r="C598" s="4">
        <v>5.2770000000000001</v>
      </c>
      <c r="D598" s="11">
        <f t="shared" si="91"/>
        <v>-2.1475781964317601E-2</v>
      </c>
      <c r="E598" s="11">
        <f t="shared" si="92"/>
        <v>-2.8765524629177423E-2</v>
      </c>
      <c r="F598" s="26">
        <f t="shared" si="93"/>
        <v>3.4921913486005089</v>
      </c>
      <c r="G598" s="26">
        <f t="shared" si="94"/>
        <v>6.2603039955809239</v>
      </c>
      <c r="H598" s="25">
        <f t="shared" si="95"/>
        <v>48937.659033078882</v>
      </c>
      <c r="I598" s="25">
        <f t="shared" si="96"/>
        <v>48582.213220401398</v>
      </c>
      <c r="J598" s="25">
        <f t="shared" si="97"/>
        <v>97519.87225348028</v>
      </c>
      <c r="K598" s="25">
        <f t="shared" si="98"/>
        <v>-1062.3409669211178</v>
      </c>
      <c r="L598" s="25">
        <f t="shared" si="99"/>
        <v>-1417.7867795986022</v>
      </c>
      <c r="M598" s="25">
        <f t="shared" si="100"/>
        <v>-2480.1277465197199</v>
      </c>
    </row>
    <row r="599" spans="1:13" x14ac:dyDescent="0.25">
      <c r="A599" s="3">
        <v>44376</v>
      </c>
      <c r="B599" s="4">
        <v>3.9104999999999999</v>
      </c>
      <c r="C599" s="4">
        <v>5.2919999999999998</v>
      </c>
      <c r="D599" s="11">
        <f t="shared" si="91"/>
        <v>1.6501599142676831E-2</v>
      </c>
      <c r="E599" s="11">
        <f t="shared" si="92"/>
        <v>2.8384918291784319E-3</v>
      </c>
      <c r="F599" s="26">
        <f t="shared" si="93"/>
        <v>3.6273661770440664</v>
      </c>
      <c r="G599" s="26">
        <f t="shared" si="94"/>
        <v>6.4613143831722564</v>
      </c>
      <c r="H599" s="25">
        <f t="shared" si="95"/>
        <v>50831.925126738599</v>
      </c>
      <c r="I599" s="25">
        <f t="shared" si="96"/>
        <v>50142.126208072768</v>
      </c>
      <c r="J599" s="25">
        <f t="shared" si="97"/>
        <v>100974.05133481137</v>
      </c>
      <c r="K599" s="25">
        <f t="shared" si="98"/>
        <v>831.92512673859892</v>
      </c>
      <c r="L599" s="25">
        <f t="shared" si="99"/>
        <v>142.12620807276835</v>
      </c>
      <c r="M599" s="25">
        <f t="shared" si="100"/>
        <v>974.05133481136727</v>
      </c>
    </row>
    <row r="600" spans="1:13" x14ac:dyDescent="0.25">
      <c r="A600" s="3">
        <v>44377</v>
      </c>
      <c r="B600" s="4">
        <v>3.9409999999999998</v>
      </c>
      <c r="C600" s="4">
        <v>5.2279999999999998</v>
      </c>
      <c r="D600" s="11">
        <f t="shared" si="91"/>
        <v>7.7692551533375277E-3</v>
      </c>
      <c r="E600" s="11">
        <f t="shared" si="92"/>
        <v>-1.2167450490733801E-2</v>
      </c>
      <c r="F600" s="26">
        <f t="shared" si="93"/>
        <v>3.5958286664109447</v>
      </c>
      <c r="G600" s="26">
        <f t="shared" si="94"/>
        <v>6.3650801209372627</v>
      </c>
      <c r="H600" s="25">
        <f t="shared" si="95"/>
        <v>50389.975706431404</v>
      </c>
      <c r="I600" s="25">
        <f t="shared" si="96"/>
        <v>49395.313681027961</v>
      </c>
      <c r="J600" s="25">
        <f t="shared" si="97"/>
        <v>99785.289387459372</v>
      </c>
      <c r="K600" s="25">
        <f t="shared" si="98"/>
        <v>389.97570643140352</v>
      </c>
      <c r="L600" s="25">
        <f t="shared" si="99"/>
        <v>-604.68631897203886</v>
      </c>
      <c r="M600" s="25">
        <f t="shared" si="100"/>
        <v>-214.71061254063534</v>
      </c>
    </row>
    <row r="601" spans="1:13" x14ac:dyDescent="0.25">
      <c r="A601" s="3">
        <v>44378</v>
      </c>
      <c r="B601" s="4">
        <v>3.9634999999999998</v>
      </c>
      <c r="C601" s="4">
        <v>5.4089999999999998</v>
      </c>
      <c r="D601" s="11">
        <f t="shared" si="91"/>
        <v>5.6929750822068163E-3</v>
      </c>
      <c r="E601" s="11">
        <f t="shared" si="92"/>
        <v>3.4035437127314355E-2</v>
      </c>
      <c r="F601" s="26">
        <f t="shared" si="93"/>
        <v>3.5883704643491496</v>
      </c>
      <c r="G601" s="26">
        <f t="shared" si="94"/>
        <v>6.666064843152256</v>
      </c>
      <c r="H601" s="25">
        <f t="shared" si="95"/>
        <v>50285.460543009387</v>
      </c>
      <c r="I601" s="25">
        <f t="shared" si="96"/>
        <v>51731.063504208105</v>
      </c>
      <c r="J601" s="25">
        <f t="shared" si="97"/>
        <v>102016.52404721749</v>
      </c>
      <c r="K601" s="25">
        <f t="shared" si="98"/>
        <v>285.46054300938704</v>
      </c>
      <c r="L601" s="25">
        <f t="shared" si="99"/>
        <v>1731.0635042081049</v>
      </c>
      <c r="M601" s="25">
        <f t="shared" si="100"/>
        <v>2016.5240472174919</v>
      </c>
    </row>
    <row r="602" spans="1:13" x14ac:dyDescent="0.25">
      <c r="A602" s="3">
        <v>44379</v>
      </c>
      <c r="B602" s="4">
        <v>3.9535</v>
      </c>
      <c r="C602" s="4">
        <v>5.2949999999999999</v>
      </c>
      <c r="D602" s="11">
        <f t="shared" si="91"/>
        <v>-2.526210766228804E-3</v>
      </c>
      <c r="E602" s="11">
        <f t="shared" si="92"/>
        <v>-2.130125383592011E-2</v>
      </c>
      <c r="F602" s="26">
        <f t="shared" si="93"/>
        <v>3.5589978554308064</v>
      </c>
      <c r="G602" s="26">
        <f t="shared" si="94"/>
        <v>6.3072074320576812</v>
      </c>
      <c r="H602" s="25">
        <f t="shared" si="95"/>
        <v>49873.848870947397</v>
      </c>
      <c r="I602" s="25">
        <f t="shared" si="96"/>
        <v>48946.200776483638</v>
      </c>
      <c r="J602" s="25">
        <f t="shared" si="97"/>
        <v>98820.049647431035</v>
      </c>
      <c r="K602" s="25">
        <f t="shared" si="98"/>
        <v>-126.15112905260321</v>
      </c>
      <c r="L602" s="25">
        <f t="shared" si="99"/>
        <v>-1053.799223516362</v>
      </c>
      <c r="M602" s="25">
        <f t="shared" si="100"/>
        <v>-1179.9503525689652</v>
      </c>
    </row>
    <row r="603" spans="1:13" x14ac:dyDescent="0.25">
      <c r="A603" s="3">
        <v>44382</v>
      </c>
      <c r="B603" s="4">
        <v>3.9119999999999999</v>
      </c>
      <c r="C603" s="4">
        <v>5.4290000000000003</v>
      </c>
      <c r="D603" s="11">
        <f t="shared" si="91"/>
        <v>-1.0552510356273786E-2</v>
      </c>
      <c r="E603" s="11">
        <f t="shared" si="92"/>
        <v>2.4991975869944415E-2</v>
      </c>
      <c r="F603" s="26">
        <f t="shared" si="93"/>
        <v>3.5305466042746931</v>
      </c>
      <c r="G603" s="26">
        <f t="shared" si="94"/>
        <v>6.606052313503306</v>
      </c>
      <c r="H603" s="25">
        <f t="shared" si="95"/>
        <v>49475.148602504109</v>
      </c>
      <c r="I603" s="25">
        <f t="shared" si="96"/>
        <v>51265.344664778102</v>
      </c>
      <c r="J603" s="25">
        <f t="shared" si="97"/>
        <v>100740.4932672822</v>
      </c>
      <c r="K603" s="25">
        <f t="shared" si="98"/>
        <v>-524.85139749589143</v>
      </c>
      <c r="L603" s="25">
        <f t="shared" si="99"/>
        <v>1265.344664778102</v>
      </c>
      <c r="M603" s="25">
        <f t="shared" si="100"/>
        <v>740.49326728221058</v>
      </c>
    </row>
    <row r="604" spans="1:13" x14ac:dyDescent="0.25">
      <c r="A604" s="3">
        <v>44383</v>
      </c>
      <c r="B604" s="4">
        <v>3.8115000000000001</v>
      </c>
      <c r="C604" s="4">
        <v>5.2839999999999998</v>
      </c>
      <c r="D604" s="11">
        <f t="shared" si="91"/>
        <v>-2.6025939726379479E-2</v>
      </c>
      <c r="E604" s="11">
        <f t="shared" si="92"/>
        <v>-2.7071568263235264E-2</v>
      </c>
      <c r="F604" s="26">
        <f t="shared" si="93"/>
        <v>3.4763374233128834</v>
      </c>
      <c r="G604" s="26">
        <f t="shared" si="94"/>
        <v>6.2709176643949149</v>
      </c>
      <c r="H604" s="25">
        <f t="shared" si="95"/>
        <v>48715.490797546016</v>
      </c>
      <c r="I604" s="25">
        <f t="shared" si="96"/>
        <v>48664.57911217535</v>
      </c>
      <c r="J604" s="25">
        <f t="shared" si="97"/>
        <v>97380.069909721366</v>
      </c>
      <c r="K604" s="25">
        <f t="shared" si="98"/>
        <v>-1284.5092024539845</v>
      </c>
      <c r="L604" s="25">
        <f t="shared" si="99"/>
        <v>-1335.42088782465</v>
      </c>
      <c r="M604" s="25">
        <f t="shared" si="100"/>
        <v>-2619.9300902786345</v>
      </c>
    </row>
    <row r="605" spans="1:13" x14ac:dyDescent="0.25">
      <c r="A605" s="3">
        <v>44384</v>
      </c>
      <c r="B605" s="4">
        <v>3.7720000000000002</v>
      </c>
      <c r="C605" s="4">
        <v>5.22</v>
      </c>
      <c r="D605" s="11">
        <f t="shared" si="91"/>
        <v>-1.0417447674980353E-2</v>
      </c>
      <c r="E605" s="11">
        <f t="shared" si="92"/>
        <v>-1.2185984765531548E-2</v>
      </c>
      <c r="F605" s="26">
        <f t="shared" si="93"/>
        <v>3.5310234815689361</v>
      </c>
      <c r="G605" s="26">
        <f t="shared" si="94"/>
        <v>6.3649621498864493</v>
      </c>
      <c r="H605" s="25">
        <f t="shared" si="95"/>
        <v>49481.831300013117</v>
      </c>
      <c r="I605" s="25">
        <f t="shared" si="96"/>
        <v>49394.398183194549</v>
      </c>
      <c r="J605" s="25">
        <f t="shared" si="97"/>
        <v>98876.229483207659</v>
      </c>
      <c r="K605" s="25">
        <f t="shared" si="98"/>
        <v>-518.16869998688344</v>
      </c>
      <c r="L605" s="25">
        <f t="shared" si="99"/>
        <v>-605.60181680545065</v>
      </c>
      <c r="M605" s="25">
        <f t="shared" si="100"/>
        <v>-1123.7705167923341</v>
      </c>
    </row>
    <row r="606" spans="1:13" x14ac:dyDescent="0.25">
      <c r="A606" s="3">
        <v>44385</v>
      </c>
      <c r="B606" s="4">
        <v>3.7235</v>
      </c>
      <c r="C606" s="4">
        <v>5.0490000000000004</v>
      </c>
      <c r="D606" s="11">
        <f t="shared" si="91"/>
        <v>-1.2941278602647989E-2</v>
      </c>
      <c r="E606" s="11">
        <f t="shared" si="92"/>
        <v>-3.3307198017768602E-2</v>
      </c>
      <c r="F606" s="26">
        <f t="shared" si="93"/>
        <v>3.5221230116648989</v>
      </c>
      <c r="G606" s="26">
        <f t="shared" si="94"/>
        <v>6.2319362068965516</v>
      </c>
      <c r="H606" s="25">
        <f t="shared" si="95"/>
        <v>49357.104984093319</v>
      </c>
      <c r="I606" s="25">
        <f t="shared" si="96"/>
        <v>48362.068965517246</v>
      </c>
      <c r="J606" s="25">
        <f t="shared" si="97"/>
        <v>97719.173949610558</v>
      </c>
      <c r="K606" s="25">
        <f t="shared" si="98"/>
        <v>-642.89501590668078</v>
      </c>
      <c r="L606" s="25">
        <f t="shared" si="99"/>
        <v>-1637.9310344827536</v>
      </c>
      <c r="M606" s="25">
        <f t="shared" si="100"/>
        <v>-2280.8260503894344</v>
      </c>
    </row>
    <row r="607" spans="1:13" x14ac:dyDescent="0.25">
      <c r="A607" s="3">
        <v>44386</v>
      </c>
      <c r="B607" s="4">
        <v>3.7640000000000002</v>
      </c>
      <c r="C607" s="4">
        <v>5.2270000000000003</v>
      </c>
      <c r="D607" s="11">
        <f t="shared" si="91"/>
        <v>1.0818135554570119E-2</v>
      </c>
      <c r="E607" s="11">
        <f t="shared" si="92"/>
        <v>3.4647295854006152E-2</v>
      </c>
      <c r="F607" s="26">
        <f t="shared" si="93"/>
        <v>3.6068086477776289</v>
      </c>
      <c r="G607" s="26">
        <f t="shared" si="94"/>
        <v>6.6701447811447805</v>
      </c>
      <c r="H607" s="25">
        <f t="shared" si="95"/>
        <v>50543.843158318792</v>
      </c>
      <c r="I607" s="25">
        <f t="shared" si="96"/>
        <v>51762.725292137053</v>
      </c>
      <c r="J607" s="25">
        <f t="shared" si="97"/>
        <v>102306.56845045584</v>
      </c>
      <c r="K607" s="25">
        <f t="shared" si="98"/>
        <v>543.84315831879212</v>
      </c>
      <c r="L607" s="25">
        <f t="shared" si="99"/>
        <v>1762.7252921370527</v>
      </c>
      <c r="M607" s="25">
        <f t="shared" si="100"/>
        <v>2306.5684504558449</v>
      </c>
    </row>
    <row r="608" spans="1:13" x14ac:dyDescent="0.25">
      <c r="A608" s="3">
        <v>44389</v>
      </c>
      <c r="B608" s="4">
        <v>3.7949999999999999</v>
      </c>
      <c r="C608" s="4">
        <v>5.258</v>
      </c>
      <c r="D608" s="11">
        <f t="shared" si="91"/>
        <v>8.2021891244599601E-3</v>
      </c>
      <c r="E608" s="11">
        <f t="shared" si="92"/>
        <v>5.913226576904569E-3</v>
      </c>
      <c r="F608" s="26">
        <f t="shared" si="93"/>
        <v>3.5973857598299679</v>
      </c>
      <c r="G608" s="26">
        <f t="shared" si="94"/>
        <v>6.4812117849626922</v>
      </c>
      <c r="H608" s="25">
        <f t="shared" si="95"/>
        <v>50411.795961742828</v>
      </c>
      <c r="I608" s="25">
        <f t="shared" si="96"/>
        <v>50296.537210637071</v>
      </c>
      <c r="J608" s="25">
        <f t="shared" si="97"/>
        <v>100708.33317237991</v>
      </c>
      <c r="K608" s="25">
        <f t="shared" si="98"/>
        <v>411.79596174282779</v>
      </c>
      <c r="L608" s="25">
        <f t="shared" si="99"/>
        <v>296.53721063707053</v>
      </c>
      <c r="M608" s="25">
        <f t="shared" si="100"/>
        <v>708.33317237989831</v>
      </c>
    </row>
    <row r="609" spans="1:13" x14ac:dyDescent="0.25">
      <c r="A609" s="3">
        <v>44390</v>
      </c>
      <c r="B609" s="4">
        <v>3.7734999999999999</v>
      </c>
      <c r="C609" s="4">
        <v>5.1479999999999997</v>
      </c>
      <c r="D609" s="11">
        <f t="shared" si="91"/>
        <v>-5.681458104807244E-3</v>
      </c>
      <c r="E609" s="11">
        <f t="shared" si="92"/>
        <v>-2.1142436573809351E-2</v>
      </c>
      <c r="F609" s="26">
        <f t="shared" si="93"/>
        <v>3.5477860342555996</v>
      </c>
      <c r="G609" s="26">
        <f t="shared" si="94"/>
        <v>6.3082092050209191</v>
      </c>
      <c r="H609" s="25">
        <f t="shared" si="95"/>
        <v>49716.732542819504</v>
      </c>
      <c r="I609" s="25">
        <f t="shared" si="96"/>
        <v>48953.974895397485</v>
      </c>
      <c r="J609" s="25">
        <f t="shared" si="97"/>
        <v>98670.707438216981</v>
      </c>
      <c r="K609" s="25">
        <f t="shared" si="98"/>
        <v>-283.26745718049642</v>
      </c>
      <c r="L609" s="25">
        <f t="shared" si="99"/>
        <v>-1046.0251046025151</v>
      </c>
      <c r="M609" s="25">
        <f t="shared" si="100"/>
        <v>-1329.2925617830115</v>
      </c>
    </row>
    <row r="610" spans="1:13" x14ac:dyDescent="0.25">
      <c r="A610" s="21">
        <v>44391</v>
      </c>
      <c r="B610" s="22">
        <v>3.7650000000000001</v>
      </c>
      <c r="C610" s="22">
        <v>5.17</v>
      </c>
      <c r="D610" s="11">
        <f t="shared" si="91"/>
        <v>-2.2550914909290677E-3</v>
      </c>
      <c r="E610" s="11">
        <f t="shared" si="92"/>
        <v>4.264398786457518E-3</v>
      </c>
      <c r="F610" s="26">
        <f t="shared" si="93"/>
        <v>3.5599628991652317</v>
      </c>
      <c r="G610" s="26">
        <f t="shared" si="94"/>
        <v>6.4705341880341871</v>
      </c>
      <c r="H610" s="25">
        <f t="shared" si="95"/>
        <v>49887.372465880493</v>
      </c>
      <c r="I610" s="25">
        <f t="shared" si="96"/>
        <v>50213.675213675211</v>
      </c>
      <c r="J610" s="25">
        <f t="shared" si="97"/>
        <v>100101.0476795557</v>
      </c>
      <c r="K610" s="25">
        <f t="shared" si="98"/>
        <v>-112.62753411950689</v>
      </c>
      <c r="L610" s="25">
        <f t="shared" si="99"/>
        <v>213.67521367521113</v>
      </c>
      <c r="M610" s="25">
        <f t="shared" si="100"/>
        <v>101.04767955570424</v>
      </c>
    </row>
    <row r="611" spans="1:13" x14ac:dyDescent="0.25">
      <c r="A611" s="21">
        <v>44392</v>
      </c>
      <c r="B611" s="22">
        <v>3.6905000000000001</v>
      </c>
      <c r="C611" s="22">
        <v>5.1959999999999997</v>
      </c>
      <c r="D611" s="11">
        <f t="shared" si="91"/>
        <v>-1.9985911023886884E-2</v>
      </c>
      <c r="E611" s="11">
        <f t="shared" si="92"/>
        <v>5.0164102880152989E-3</v>
      </c>
      <c r="F611" s="26">
        <f t="shared" si="93"/>
        <v>3.4973981407702524</v>
      </c>
      <c r="G611" s="26">
        <f t="shared" si="94"/>
        <v>6.4754019342359763</v>
      </c>
      <c r="H611" s="25">
        <f t="shared" si="95"/>
        <v>49010.624169986724</v>
      </c>
      <c r="I611" s="25">
        <f t="shared" si="96"/>
        <v>50251.450676982589</v>
      </c>
      <c r="J611" s="25">
        <f t="shared" si="97"/>
        <v>99262.074846969306</v>
      </c>
      <c r="K611" s="25">
        <f t="shared" si="98"/>
        <v>-989.37583001327584</v>
      </c>
      <c r="L611" s="25">
        <f t="shared" si="99"/>
        <v>251.45067698258936</v>
      </c>
      <c r="M611" s="25">
        <f t="shared" si="100"/>
        <v>-737.92515303068649</v>
      </c>
    </row>
    <row r="612" spans="1:13" x14ac:dyDescent="0.25">
      <c r="A612" s="21">
        <v>44393</v>
      </c>
      <c r="B612" s="22">
        <v>3.7155</v>
      </c>
      <c r="C612" s="22">
        <v>5.09</v>
      </c>
      <c r="D612" s="11">
        <f t="shared" si="91"/>
        <v>6.7513083874168028E-3</v>
      </c>
      <c r="E612" s="11">
        <f t="shared" si="92"/>
        <v>-2.0611268245921681E-2</v>
      </c>
      <c r="F612" s="26">
        <f t="shared" si="93"/>
        <v>3.5921701666440859</v>
      </c>
      <c r="G612" s="26">
        <f t="shared" si="94"/>
        <v>6.3115608160123173</v>
      </c>
      <c r="H612" s="25">
        <f t="shared" si="95"/>
        <v>50338.707492209724</v>
      </c>
      <c r="I612" s="25">
        <f t="shared" si="96"/>
        <v>48979.98460354119</v>
      </c>
      <c r="J612" s="25">
        <f t="shared" si="97"/>
        <v>99318.692095750914</v>
      </c>
      <c r="K612" s="25">
        <f t="shared" si="98"/>
        <v>338.70749220972357</v>
      </c>
      <c r="L612" s="25">
        <f t="shared" si="99"/>
        <v>-1020.0153964588098</v>
      </c>
      <c r="M612" s="25">
        <f t="shared" si="100"/>
        <v>-681.30790424908628</v>
      </c>
    </row>
    <row r="613" spans="1:13" x14ac:dyDescent="0.25">
      <c r="A613" s="21">
        <v>44396</v>
      </c>
      <c r="B613" s="22">
        <v>3.6324999999999998</v>
      </c>
      <c r="C613" s="22">
        <v>4.9139999999999997</v>
      </c>
      <c r="D613" s="11">
        <f t="shared" si="91"/>
        <v>-2.2592142153085994E-2</v>
      </c>
      <c r="E613" s="11">
        <f t="shared" si="92"/>
        <v>-3.5189556463444051E-2</v>
      </c>
      <c r="F613" s="26">
        <f t="shared" si="93"/>
        <v>3.4882949804871486</v>
      </c>
      <c r="G613" s="26">
        <f t="shared" si="94"/>
        <v>6.2202165029469541</v>
      </c>
      <c r="H613" s="25">
        <f t="shared" si="95"/>
        <v>48883.057461983582</v>
      </c>
      <c r="I613" s="25">
        <f t="shared" si="96"/>
        <v>48271.119842829074</v>
      </c>
      <c r="J613" s="25">
        <f t="shared" si="97"/>
        <v>97154.177304812649</v>
      </c>
      <c r="K613" s="25">
        <f t="shared" si="98"/>
        <v>-1116.9425380164175</v>
      </c>
      <c r="L613" s="25">
        <f t="shared" si="99"/>
        <v>-1728.8801571709264</v>
      </c>
      <c r="M613" s="25">
        <f t="shared" si="100"/>
        <v>-2845.8226951873439</v>
      </c>
    </row>
    <row r="614" spans="1:13" x14ac:dyDescent="0.25">
      <c r="A614" s="21">
        <v>44397</v>
      </c>
      <c r="B614" s="22">
        <v>3.6419999999999999</v>
      </c>
      <c r="C614" s="22">
        <v>5.0259999999999998</v>
      </c>
      <c r="D614" s="11">
        <f t="shared" si="91"/>
        <v>2.6118648431154214E-3</v>
      </c>
      <c r="E614" s="11">
        <f t="shared" si="92"/>
        <v>2.2536165022413127E-2</v>
      </c>
      <c r="F614" s="26">
        <f t="shared" si="93"/>
        <v>3.5773313145216799</v>
      </c>
      <c r="G614" s="26">
        <f t="shared" si="94"/>
        <v>6.5898490028490029</v>
      </c>
      <c r="H614" s="25">
        <f t="shared" si="95"/>
        <v>50130.763936682735</v>
      </c>
      <c r="I614" s="25">
        <f t="shared" si="96"/>
        <v>51139.601139601145</v>
      </c>
      <c r="J614" s="25">
        <f t="shared" si="97"/>
        <v>101270.36507628388</v>
      </c>
      <c r="K614" s="25">
        <f t="shared" si="98"/>
        <v>130.76393668273522</v>
      </c>
      <c r="L614" s="25">
        <f t="shared" si="99"/>
        <v>1139.6011396011454</v>
      </c>
      <c r="M614" s="25">
        <f t="shared" si="100"/>
        <v>1270.3650762838806</v>
      </c>
    </row>
    <row r="615" spans="1:13" x14ac:dyDescent="0.25">
      <c r="A615" s="21">
        <v>44398</v>
      </c>
      <c r="B615" s="22">
        <v>3.7054999999999998</v>
      </c>
      <c r="C615" s="22">
        <v>5.2240000000000002</v>
      </c>
      <c r="D615" s="11">
        <f t="shared" si="91"/>
        <v>1.728522110386024E-2</v>
      </c>
      <c r="E615" s="11">
        <f t="shared" si="92"/>
        <v>3.8638952852729509E-2</v>
      </c>
      <c r="F615" s="26">
        <f t="shared" si="93"/>
        <v>3.6302097748489839</v>
      </c>
      <c r="G615" s="26">
        <f t="shared" si="94"/>
        <v>6.696822920811778</v>
      </c>
      <c r="H615" s="25">
        <f t="shared" si="95"/>
        <v>50871.773750686436</v>
      </c>
      <c r="I615" s="25">
        <f t="shared" si="96"/>
        <v>51969.757262236366</v>
      </c>
      <c r="J615" s="25">
        <f t="shared" si="97"/>
        <v>102841.5310129228</v>
      </c>
      <c r="K615" s="25">
        <f t="shared" si="98"/>
        <v>871.77375068643596</v>
      </c>
      <c r="L615" s="25">
        <f t="shared" si="99"/>
        <v>1969.7572622363659</v>
      </c>
      <c r="M615" s="25">
        <f t="shared" si="100"/>
        <v>2841.5310129228019</v>
      </c>
    </row>
    <row r="616" spans="1:13" x14ac:dyDescent="0.25">
      <c r="A616" s="21">
        <v>44399</v>
      </c>
      <c r="B616" s="24">
        <v>3.71</v>
      </c>
      <c r="C616" s="24">
        <v>5.2510000000000003</v>
      </c>
      <c r="D616" s="11">
        <f t="shared" si="91"/>
        <v>1.2136742100672102E-3</v>
      </c>
      <c r="E616" s="11">
        <f t="shared" si="92"/>
        <v>5.1551426815923942E-3</v>
      </c>
      <c r="F616" s="26">
        <f t="shared" si="93"/>
        <v>3.572333018486034</v>
      </c>
      <c r="G616" s="26">
        <f t="shared" si="94"/>
        <v>6.476300344563553</v>
      </c>
      <c r="H616" s="25">
        <f t="shared" si="95"/>
        <v>50060.720550532991</v>
      </c>
      <c r="I616" s="25">
        <f t="shared" si="96"/>
        <v>50258.422664624813</v>
      </c>
      <c r="J616" s="25">
        <f t="shared" si="97"/>
        <v>100319.1432151578</v>
      </c>
      <c r="K616" s="25">
        <f t="shared" si="98"/>
        <v>60.720550532991183</v>
      </c>
      <c r="L616" s="25">
        <f t="shared" si="99"/>
        <v>258.42266462481348</v>
      </c>
      <c r="M616" s="25">
        <f t="shared" si="100"/>
        <v>319.14321515780466</v>
      </c>
    </row>
    <row r="617" spans="1:13" x14ac:dyDescent="0.25">
      <c r="A617" s="21">
        <v>44400</v>
      </c>
      <c r="B617" s="24">
        <v>3.7605</v>
      </c>
      <c r="C617" s="24">
        <v>5.3659999999999997</v>
      </c>
      <c r="D617" s="11">
        <f t="shared" si="91"/>
        <v>1.3520050664976861E-2</v>
      </c>
      <c r="E617" s="11">
        <f t="shared" si="92"/>
        <v>2.1664217347710069E-2</v>
      </c>
      <c r="F617" s="26">
        <f t="shared" si="93"/>
        <v>3.6165671159029649</v>
      </c>
      <c r="G617" s="26">
        <f t="shared" si="94"/>
        <v>6.5841055037135776</v>
      </c>
      <c r="H617" s="25">
        <f t="shared" si="95"/>
        <v>50680.592991913749</v>
      </c>
      <c r="I617" s="25">
        <f t="shared" si="96"/>
        <v>51095.02951818701</v>
      </c>
      <c r="J617" s="25">
        <f t="shared" si="97"/>
        <v>101775.62251010076</v>
      </c>
      <c r="K617" s="25">
        <f t="shared" si="98"/>
        <v>680.59299191374885</v>
      </c>
      <c r="L617" s="25">
        <f t="shared" si="99"/>
        <v>1095.0295181870097</v>
      </c>
      <c r="M617" s="25">
        <f t="shared" si="100"/>
        <v>1775.6225101007585</v>
      </c>
    </row>
    <row r="618" spans="1:13" x14ac:dyDescent="0.25">
      <c r="A618" s="21">
        <v>44403</v>
      </c>
      <c r="B618" s="24">
        <v>3.8149999999999999</v>
      </c>
      <c r="C618" s="24">
        <v>5.48</v>
      </c>
      <c r="D618" s="11">
        <f t="shared" si="91"/>
        <v>1.4388737452099671E-2</v>
      </c>
      <c r="E618" s="11">
        <f t="shared" si="92"/>
        <v>2.1022348956491986E-2</v>
      </c>
      <c r="F618" s="26">
        <f t="shared" si="93"/>
        <v>3.6197101449275366</v>
      </c>
      <c r="G618" s="26">
        <f t="shared" si="94"/>
        <v>6.5798807305255318</v>
      </c>
      <c r="H618" s="25">
        <f t="shared" si="95"/>
        <v>50724.637681159424</v>
      </c>
      <c r="I618" s="25">
        <f t="shared" si="96"/>
        <v>51062.243756988457</v>
      </c>
      <c r="J618" s="25">
        <f t="shared" si="97"/>
        <v>101786.88143814789</v>
      </c>
      <c r="K618" s="25">
        <f t="shared" si="98"/>
        <v>724.63768115942366</v>
      </c>
      <c r="L618" s="25">
        <f t="shared" si="99"/>
        <v>1062.2437569884569</v>
      </c>
      <c r="M618" s="25">
        <f t="shared" si="100"/>
        <v>1786.8814381478805</v>
      </c>
    </row>
    <row r="619" spans="1:13" x14ac:dyDescent="0.25">
      <c r="A619" s="21">
        <v>44404</v>
      </c>
      <c r="B619" s="24">
        <v>3.819</v>
      </c>
      <c r="C619" s="24">
        <v>5.4429999999999996</v>
      </c>
      <c r="D619" s="11">
        <f t="shared" si="91"/>
        <v>1.0479435069588943E-3</v>
      </c>
      <c r="E619" s="11">
        <f t="shared" si="92"/>
        <v>-6.774721507861293E-3</v>
      </c>
      <c r="F619" s="26">
        <f t="shared" si="93"/>
        <v>3.571741022280472</v>
      </c>
      <c r="G619" s="26">
        <f t="shared" si="94"/>
        <v>6.3994979927007289</v>
      </c>
      <c r="H619" s="25">
        <f t="shared" si="95"/>
        <v>50052.424639580604</v>
      </c>
      <c r="I619" s="25">
        <f t="shared" si="96"/>
        <v>49662.408759124082</v>
      </c>
      <c r="J619" s="25">
        <f t="shared" si="97"/>
        <v>99714.833398704679</v>
      </c>
      <c r="K619" s="25">
        <f t="shared" si="98"/>
        <v>52.42463958060398</v>
      </c>
      <c r="L619" s="25">
        <f t="shared" si="99"/>
        <v>-337.59124087591772</v>
      </c>
      <c r="M619" s="25">
        <f t="shared" si="100"/>
        <v>-285.16660129531374</v>
      </c>
    </row>
    <row r="620" spans="1:13" x14ac:dyDescent="0.25">
      <c r="A620" s="21">
        <v>44405</v>
      </c>
      <c r="B620" s="24">
        <v>3.8144999999999998</v>
      </c>
      <c r="C620" s="24">
        <v>5.3719999999999999</v>
      </c>
      <c r="D620" s="11">
        <f t="shared" si="91"/>
        <v>-1.1790136952322316E-3</v>
      </c>
      <c r="E620" s="11">
        <f t="shared" si="92"/>
        <v>-1.3130100791071745E-2</v>
      </c>
      <c r="F620" s="26">
        <f t="shared" si="93"/>
        <v>3.563795758051846</v>
      </c>
      <c r="G620" s="26">
        <f t="shared" si="94"/>
        <v>6.358955722946904</v>
      </c>
      <c r="H620" s="25">
        <f t="shared" si="95"/>
        <v>49941.084053417129</v>
      </c>
      <c r="I620" s="25">
        <f t="shared" si="96"/>
        <v>49347.786147345214</v>
      </c>
      <c r="J620" s="25">
        <f t="shared" si="97"/>
        <v>99288.870200762351</v>
      </c>
      <c r="K620" s="25">
        <f t="shared" si="98"/>
        <v>-58.915946582870674</v>
      </c>
      <c r="L620" s="25">
        <f t="shared" si="99"/>
        <v>-652.21385265478602</v>
      </c>
      <c r="M620" s="25">
        <f t="shared" si="100"/>
        <v>-711.1297992376567</v>
      </c>
    </row>
    <row r="621" spans="1:13" x14ac:dyDescent="0.25">
      <c r="A621" s="21">
        <v>44406</v>
      </c>
      <c r="B621" s="24">
        <v>3.7829999999999999</v>
      </c>
      <c r="C621" s="24">
        <v>5.4119999999999999</v>
      </c>
      <c r="D621" s="11">
        <f t="shared" si="91"/>
        <v>-8.292248897254783E-3</v>
      </c>
      <c r="E621" s="11">
        <f t="shared" si="92"/>
        <v>7.418431647550414E-3</v>
      </c>
      <c r="F621" s="26">
        <f t="shared" si="93"/>
        <v>3.5385355878883207</v>
      </c>
      <c r="G621" s="26">
        <f t="shared" si="94"/>
        <v>6.4909746835443034</v>
      </c>
      <c r="H621" s="25">
        <f t="shared" si="95"/>
        <v>49587.101848210776</v>
      </c>
      <c r="I621" s="25">
        <f t="shared" si="96"/>
        <v>50372.300819061806</v>
      </c>
      <c r="J621" s="25">
        <f t="shared" si="97"/>
        <v>99959.402667272574</v>
      </c>
      <c r="K621" s="25">
        <f t="shared" si="98"/>
        <v>-412.89815178922436</v>
      </c>
      <c r="L621" s="25">
        <f t="shared" si="99"/>
        <v>372.30081906180567</v>
      </c>
      <c r="M621" s="25">
        <f t="shared" si="100"/>
        <v>-40.597332727418689</v>
      </c>
    </row>
    <row r="622" spans="1:13" x14ac:dyDescent="0.25">
      <c r="A622" s="21">
        <v>44407</v>
      </c>
      <c r="B622" s="24">
        <v>3.8660000000000001</v>
      </c>
      <c r="C622" s="24">
        <v>5.4109999999999996</v>
      </c>
      <c r="D622" s="11">
        <f t="shared" si="91"/>
        <v>2.1703035135247097E-2</v>
      </c>
      <c r="E622" s="11">
        <f t="shared" si="92"/>
        <v>-1.8479164794344544E-4</v>
      </c>
      <c r="F622" s="26">
        <f t="shared" si="93"/>
        <v>3.6462828443034634</v>
      </c>
      <c r="G622" s="26">
        <f t="shared" si="94"/>
        <v>6.4418094974131552</v>
      </c>
      <c r="H622" s="25">
        <f t="shared" si="95"/>
        <v>51097.012952683064</v>
      </c>
      <c r="I622" s="25">
        <f t="shared" si="96"/>
        <v>49990.761271249074</v>
      </c>
      <c r="J622" s="25">
        <f t="shared" si="97"/>
        <v>101087.77422393214</v>
      </c>
      <c r="K622" s="25">
        <f t="shared" si="98"/>
        <v>1097.0129526830642</v>
      </c>
      <c r="L622" s="25">
        <f t="shared" si="99"/>
        <v>-9.2387287509263842</v>
      </c>
      <c r="M622" s="25">
        <f t="shared" si="100"/>
        <v>1087.7742239321378</v>
      </c>
    </row>
    <row r="623" spans="1:13" x14ac:dyDescent="0.25">
      <c r="A623" s="21">
        <v>44410</v>
      </c>
      <c r="B623" s="24">
        <v>3.9314999999999998</v>
      </c>
      <c r="C623" s="24">
        <v>5.45</v>
      </c>
      <c r="D623" s="11">
        <f t="shared" si="91"/>
        <v>1.6800651663294433E-2</v>
      </c>
      <c r="E623" s="11">
        <f t="shared" si="92"/>
        <v>7.1816900145545565E-3</v>
      </c>
      <c r="F623" s="26">
        <f t="shared" si="93"/>
        <v>3.6284511122607346</v>
      </c>
      <c r="G623" s="26">
        <f t="shared" si="94"/>
        <v>6.489438181482166</v>
      </c>
      <c r="H623" s="25">
        <f t="shared" si="95"/>
        <v>50847.128815312986</v>
      </c>
      <c r="I623" s="25">
        <f t="shared" si="96"/>
        <v>50360.377009794865</v>
      </c>
      <c r="J623" s="25">
        <f t="shared" si="97"/>
        <v>101207.50582510786</v>
      </c>
      <c r="K623" s="25">
        <f t="shared" si="98"/>
        <v>847.12881531298626</v>
      </c>
      <c r="L623" s="25">
        <f t="shared" si="99"/>
        <v>360.37700979486544</v>
      </c>
      <c r="M623" s="25">
        <f t="shared" si="100"/>
        <v>1207.5058251078517</v>
      </c>
    </row>
    <row r="624" spans="1:13" x14ac:dyDescent="0.25">
      <c r="A624" s="21">
        <v>44411</v>
      </c>
      <c r="B624" s="24">
        <v>4.0434999999999999</v>
      </c>
      <c r="C624" s="24">
        <v>5.57</v>
      </c>
      <c r="D624" s="11">
        <f t="shared" si="91"/>
        <v>2.8089621104306038E-2</v>
      </c>
      <c r="E624" s="11">
        <f t="shared" si="92"/>
        <v>2.1779445264039948E-2</v>
      </c>
      <c r="F624" s="26">
        <f t="shared" si="93"/>
        <v>3.6696446648861754</v>
      </c>
      <c r="G624" s="26">
        <f t="shared" si="94"/>
        <v>6.5848642201834862</v>
      </c>
      <c r="H624" s="25">
        <f t="shared" si="95"/>
        <v>51424.392725422862</v>
      </c>
      <c r="I624" s="25">
        <f t="shared" si="96"/>
        <v>51100.917431192662</v>
      </c>
      <c r="J624" s="25">
        <f t="shared" si="97"/>
        <v>102525.31015661552</v>
      </c>
      <c r="K624" s="25">
        <f t="shared" si="98"/>
        <v>1424.392725422862</v>
      </c>
      <c r="L624" s="25">
        <f t="shared" si="99"/>
        <v>1100.9174311926618</v>
      </c>
      <c r="M624" s="25">
        <f t="shared" si="100"/>
        <v>2525.3101566155237</v>
      </c>
    </row>
    <row r="625" spans="1:13" x14ac:dyDescent="0.25">
      <c r="A625" s="21">
        <v>44412</v>
      </c>
      <c r="B625" s="24">
        <v>4.0575000000000001</v>
      </c>
      <c r="C625" s="24">
        <v>5.6639999999999997</v>
      </c>
      <c r="D625" s="11">
        <f t="shared" si="91"/>
        <v>3.4563668528695682E-3</v>
      </c>
      <c r="E625" s="11">
        <f t="shared" si="92"/>
        <v>1.6735302452225969E-2</v>
      </c>
      <c r="F625" s="26">
        <f t="shared" si="93"/>
        <v>3.5803536540126135</v>
      </c>
      <c r="G625" s="26">
        <f t="shared" si="94"/>
        <v>6.5517328545780966</v>
      </c>
      <c r="H625" s="25">
        <f t="shared" si="95"/>
        <v>50173.117348831467</v>
      </c>
      <c r="I625" s="25">
        <f t="shared" si="96"/>
        <v>50843.806104129268</v>
      </c>
      <c r="J625" s="25">
        <f t="shared" si="97"/>
        <v>101016.92345296073</v>
      </c>
      <c r="K625" s="25">
        <f t="shared" si="98"/>
        <v>173.1173488314671</v>
      </c>
      <c r="L625" s="25">
        <f t="shared" si="99"/>
        <v>843.80610412926762</v>
      </c>
      <c r="M625" s="25">
        <f t="shared" si="100"/>
        <v>1016.9234529607347</v>
      </c>
    </row>
    <row r="626" spans="1:13" x14ac:dyDescent="0.25">
      <c r="A626" s="21">
        <v>44413</v>
      </c>
      <c r="B626" s="24">
        <v>4.0529999999999999</v>
      </c>
      <c r="C626" s="24">
        <v>5.6530000000000005</v>
      </c>
      <c r="D626" s="11">
        <f t="shared" si="91"/>
        <v>-1.1096727604377884E-3</v>
      </c>
      <c r="E626" s="11">
        <f t="shared" si="92"/>
        <v>-1.9439786982647612E-3</v>
      </c>
      <c r="F626" s="26">
        <f t="shared" si="93"/>
        <v>3.564042883548983</v>
      </c>
      <c r="G626" s="26">
        <f t="shared" si="94"/>
        <v>6.4304871115819218</v>
      </c>
      <c r="H626" s="25">
        <f t="shared" si="95"/>
        <v>49944.547134935303</v>
      </c>
      <c r="I626" s="25">
        <f t="shared" si="96"/>
        <v>49902.895480225998</v>
      </c>
      <c r="J626" s="25">
        <f t="shared" si="97"/>
        <v>99847.442615161301</v>
      </c>
      <c r="K626" s="25">
        <f t="shared" si="98"/>
        <v>-55.452865064697107</v>
      </c>
      <c r="L626" s="25">
        <f t="shared" si="99"/>
        <v>-97.104519774002256</v>
      </c>
      <c r="M626" s="25">
        <f t="shared" si="100"/>
        <v>-152.55738483869936</v>
      </c>
    </row>
    <row r="627" spans="1:13" x14ac:dyDescent="0.25">
      <c r="A627" s="21">
        <v>44414</v>
      </c>
      <c r="B627" s="24">
        <v>4.0875000000000004</v>
      </c>
      <c r="C627" s="24">
        <v>5.7620000000000005</v>
      </c>
      <c r="D627" s="11">
        <f t="shared" si="91"/>
        <v>8.4761885772002814E-3</v>
      </c>
      <c r="E627" s="11">
        <f t="shared" si="92"/>
        <v>1.909825896918305E-2</v>
      </c>
      <c r="F627" s="26">
        <f t="shared" si="93"/>
        <v>3.5983715766099187</v>
      </c>
      <c r="G627" s="26">
        <f t="shared" si="94"/>
        <v>6.5672326198478688</v>
      </c>
      <c r="H627" s="25">
        <f t="shared" si="95"/>
        <v>50425.610658771286</v>
      </c>
      <c r="I627" s="25">
        <f t="shared" si="96"/>
        <v>50964.089863789144</v>
      </c>
      <c r="J627" s="25">
        <f t="shared" si="97"/>
        <v>101389.70052256042</v>
      </c>
      <c r="K627" s="25">
        <f t="shared" si="98"/>
        <v>425.61065877128567</v>
      </c>
      <c r="L627" s="25">
        <f t="shared" si="99"/>
        <v>964.08986378914415</v>
      </c>
      <c r="M627" s="25">
        <f t="shared" si="100"/>
        <v>1389.7005225604298</v>
      </c>
    </row>
    <row r="628" spans="1:13" x14ac:dyDescent="0.25">
      <c r="A628" s="21">
        <v>44417</v>
      </c>
      <c r="B628" s="24">
        <v>4.1535000000000002</v>
      </c>
      <c r="C628" s="24">
        <v>5.76</v>
      </c>
      <c r="D628" s="11">
        <f t="shared" si="91"/>
        <v>1.6017816073617269E-2</v>
      </c>
      <c r="E628" s="11">
        <f t="shared" si="92"/>
        <v>-3.4716195453697097E-4</v>
      </c>
      <c r="F628" s="26">
        <f t="shared" si="93"/>
        <v>3.6256117431192658</v>
      </c>
      <c r="G628" s="26">
        <f t="shared" si="94"/>
        <v>6.4407636237417556</v>
      </c>
      <c r="H628" s="25">
        <f t="shared" si="95"/>
        <v>50807.339449541279</v>
      </c>
      <c r="I628" s="25">
        <f t="shared" si="96"/>
        <v>49982.644914960081</v>
      </c>
      <c r="J628" s="25">
        <f t="shared" si="97"/>
        <v>100789.98436450136</v>
      </c>
      <c r="K628" s="25">
        <f t="shared" si="98"/>
        <v>807.33944954127946</v>
      </c>
      <c r="L628" s="25">
        <f t="shared" si="99"/>
        <v>-17.355085039918777</v>
      </c>
      <c r="M628" s="25">
        <f t="shared" si="100"/>
        <v>789.98436450136069</v>
      </c>
    </row>
    <row r="629" spans="1:13" x14ac:dyDescent="0.25">
      <c r="A629" s="21">
        <v>44418</v>
      </c>
      <c r="B629" s="24">
        <v>4.1909999999999998</v>
      </c>
      <c r="C629" s="24">
        <v>5.8259999999999996</v>
      </c>
      <c r="D629" s="11">
        <f t="shared" si="91"/>
        <v>8.988016645945153E-3</v>
      </c>
      <c r="E629" s="11">
        <f t="shared" si="92"/>
        <v>1.1393183829443003E-2</v>
      </c>
      <c r="F629" s="26">
        <f t="shared" si="93"/>
        <v>3.6002137955940769</v>
      </c>
      <c r="G629" s="26">
        <f t="shared" si="94"/>
        <v>6.5168260416666666</v>
      </c>
      <c r="H629" s="25">
        <f t="shared" si="95"/>
        <v>50451.426507764532</v>
      </c>
      <c r="I629" s="25">
        <f t="shared" si="96"/>
        <v>50572.916666666672</v>
      </c>
      <c r="J629" s="25">
        <f t="shared" si="97"/>
        <v>101024.34317443121</v>
      </c>
      <c r="K629" s="25">
        <f t="shared" si="98"/>
        <v>451.42650776453229</v>
      </c>
      <c r="L629" s="25">
        <f t="shared" si="99"/>
        <v>572.91666666667152</v>
      </c>
      <c r="M629" s="25">
        <f t="shared" si="100"/>
        <v>1024.3431744312038</v>
      </c>
    </row>
    <row r="630" spans="1:13" x14ac:dyDescent="0.25">
      <c r="A630" s="21">
        <v>44419</v>
      </c>
      <c r="B630" s="24">
        <v>4.2484999999999999</v>
      </c>
      <c r="C630" s="24">
        <v>5.9050000000000002</v>
      </c>
      <c r="D630" s="11">
        <f t="shared" si="91"/>
        <v>1.3626610518524623E-2</v>
      </c>
      <c r="E630" s="11">
        <f t="shared" si="92"/>
        <v>1.3468791112082896E-2</v>
      </c>
      <c r="F630" s="26">
        <f t="shared" si="93"/>
        <v>3.6169525172989743</v>
      </c>
      <c r="G630" s="26">
        <f t="shared" si="94"/>
        <v>6.5303664606934433</v>
      </c>
      <c r="H630" s="25">
        <f t="shared" si="95"/>
        <v>50685.993796230025</v>
      </c>
      <c r="I630" s="25">
        <f t="shared" si="96"/>
        <v>50677.995193958122</v>
      </c>
      <c r="J630" s="25">
        <f t="shared" si="97"/>
        <v>101363.98899018814</v>
      </c>
      <c r="K630" s="25">
        <f t="shared" si="98"/>
        <v>685.9937962300246</v>
      </c>
      <c r="L630" s="25">
        <f t="shared" si="99"/>
        <v>677.9951939581224</v>
      </c>
      <c r="M630" s="25">
        <f t="shared" si="100"/>
        <v>1363.988990188147</v>
      </c>
    </row>
    <row r="631" spans="1:13" x14ac:dyDescent="0.25">
      <c r="A631" s="21">
        <v>44420</v>
      </c>
      <c r="B631" s="24">
        <v>4.2809999999999997</v>
      </c>
      <c r="C631" s="24">
        <v>5.8890000000000002</v>
      </c>
      <c r="D631" s="11">
        <f t="shared" si="91"/>
        <v>7.6206477013499776E-3</v>
      </c>
      <c r="E631" s="11">
        <f t="shared" si="92"/>
        <v>-2.7132456868918945E-3</v>
      </c>
      <c r="F631" s="26">
        <f t="shared" si="93"/>
        <v>3.5952943391785332</v>
      </c>
      <c r="G631" s="26">
        <f t="shared" si="94"/>
        <v>6.425542252328535</v>
      </c>
      <c r="H631" s="25">
        <f t="shared" si="95"/>
        <v>50382.487936918908</v>
      </c>
      <c r="I631" s="25">
        <f t="shared" si="96"/>
        <v>49864.5215918713</v>
      </c>
      <c r="J631" s="25">
        <f t="shared" si="97"/>
        <v>100247.00952879021</v>
      </c>
      <c r="K631" s="25">
        <f t="shared" si="98"/>
        <v>382.48793691890751</v>
      </c>
      <c r="L631" s="25">
        <f t="shared" si="99"/>
        <v>-135.47840812869981</v>
      </c>
      <c r="M631" s="25">
        <f t="shared" si="100"/>
        <v>247.0095287902077</v>
      </c>
    </row>
    <row r="632" spans="1:13" x14ac:dyDescent="0.25">
      <c r="A632" s="21">
        <v>44421</v>
      </c>
      <c r="B632" s="24">
        <v>4.2839999999999998</v>
      </c>
      <c r="C632" s="24">
        <v>5.8609999999999998</v>
      </c>
      <c r="D632" s="11">
        <f t="shared" si="91"/>
        <v>7.0052542269329391E-4</v>
      </c>
      <c r="E632" s="11">
        <f t="shared" si="92"/>
        <v>-4.7659664681415524E-3</v>
      </c>
      <c r="F632" s="26">
        <f t="shared" si="93"/>
        <v>3.5705003503854242</v>
      </c>
      <c r="G632" s="26">
        <f t="shared" si="94"/>
        <v>6.4123659364917636</v>
      </c>
      <c r="H632" s="25">
        <f t="shared" si="95"/>
        <v>50035.038542396644</v>
      </c>
      <c r="I632" s="25">
        <f t="shared" si="96"/>
        <v>49762.268636440822</v>
      </c>
      <c r="J632" s="25">
        <f t="shared" si="97"/>
        <v>99797.307178837465</v>
      </c>
      <c r="K632" s="25">
        <f t="shared" si="98"/>
        <v>35.038542396643606</v>
      </c>
      <c r="L632" s="25">
        <f t="shared" si="99"/>
        <v>-237.73136355917813</v>
      </c>
      <c r="M632" s="25">
        <f t="shared" si="100"/>
        <v>-202.69282116253453</v>
      </c>
    </row>
    <row r="633" spans="1:13" x14ac:dyDescent="0.25">
      <c r="A633" s="21">
        <v>44424</v>
      </c>
      <c r="B633" s="24">
        <v>4.2565</v>
      </c>
      <c r="C633" s="24">
        <v>5.8159999999999998</v>
      </c>
      <c r="D633" s="11">
        <f t="shared" si="91"/>
        <v>-6.4399262435276255E-3</v>
      </c>
      <c r="E633" s="11">
        <f t="shared" si="92"/>
        <v>-7.7074972630739435E-3</v>
      </c>
      <c r="F633" s="26">
        <f t="shared" si="93"/>
        <v>3.5450961718020544</v>
      </c>
      <c r="G633" s="26">
        <f t="shared" si="94"/>
        <v>6.3935314792697486</v>
      </c>
      <c r="H633" s="25">
        <f t="shared" si="95"/>
        <v>49679.038281979461</v>
      </c>
      <c r="I633" s="25">
        <f t="shared" si="96"/>
        <v>49616.106466473298</v>
      </c>
      <c r="J633" s="25">
        <f t="shared" si="97"/>
        <v>99295.14474845276</v>
      </c>
      <c r="K633" s="25">
        <f t="shared" si="98"/>
        <v>-320.96171802053868</v>
      </c>
      <c r="L633" s="25">
        <f t="shared" si="99"/>
        <v>-383.8935335267015</v>
      </c>
      <c r="M633" s="25">
        <f t="shared" si="100"/>
        <v>-704.85525154724019</v>
      </c>
    </row>
    <row r="634" spans="1:13" x14ac:dyDescent="0.25">
      <c r="A634" s="21">
        <v>44425</v>
      </c>
      <c r="B634" s="24">
        <v>4.2519999999999998</v>
      </c>
      <c r="C634" s="24">
        <v>5.673</v>
      </c>
      <c r="D634" s="11">
        <f t="shared" si="91"/>
        <v>-1.0577658622731845E-3</v>
      </c>
      <c r="E634" s="11">
        <f t="shared" si="92"/>
        <v>-2.4894661886788051E-2</v>
      </c>
      <c r="F634" s="26">
        <f t="shared" si="93"/>
        <v>3.5642278867614237</v>
      </c>
      <c r="G634" s="26">
        <f t="shared" si="94"/>
        <v>6.2845837345254472</v>
      </c>
      <c r="H634" s="25">
        <f t="shared" si="95"/>
        <v>49947.139668741926</v>
      </c>
      <c r="I634" s="25">
        <f t="shared" si="96"/>
        <v>48770.632737276486</v>
      </c>
      <c r="J634" s="25">
        <f t="shared" si="97"/>
        <v>98717.772406018412</v>
      </c>
      <c r="K634" s="25">
        <f t="shared" si="98"/>
        <v>-52.860331258074439</v>
      </c>
      <c r="L634" s="25">
        <f t="shared" si="99"/>
        <v>-1229.3672627235137</v>
      </c>
      <c r="M634" s="25">
        <f t="shared" si="100"/>
        <v>-1282.2275939815881</v>
      </c>
    </row>
    <row r="635" spans="1:13" x14ac:dyDescent="0.25">
      <c r="A635" s="21">
        <v>44426</v>
      </c>
      <c r="B635" s="24">
        <v>4.2995000000000001</v>
      </c>
      <c r="C635" s="24">
        <v>5.7949999999999999</v>
      </c>
      <c r="D635" s="11">
        <f t="shared" si="91"/>
        <v>1.1109276389112809E-2</v>
      </c>
      <c r="E635" s="11">
        <f t="shared" si="92"/>
        <v>2.1277398447284879E-2</v>
      </c>
      <c r="F635" s="26">
        <f t="shared" si="93"/>
        <v>3.6078588899341493</v>
      </c>
      <c r="G635" s="26">
        <f t="shared" si="94"/>
        <v>6.5815591397849458</v>
      </c>
      <c r="H635" s="25">
        <f t="shared" si="95"/>
        <v>50558.560677328329</v>
      </c>
      <c r="I635" s="25">
        <f t="shared" si="96"/>
        <v>51075.268817204305</v>
      </c>
      <c r="J635" s="25">
        <f t="shared" si="97"/>
        <v>101633.82949453263</v>
      </c>
      <c r="K635" s="25">
        <f t="shared" si="98"/>
        <v>558.56067732832889</v>
      </c>
      <c r="L635" s="25">
        <f t="shared" si="99"/>
        <v>1075.2688172043054</v>
      </c>
      <c r="M635" s="25">
        <f t="shared" si="100"/>
        <v>1633.8294945326343</v>
      </c>
    </row>
    <row r="636" spans="1:13" x14ac:dyDescent="0.25">
      <c r="A636" s="21">
        <v>44427</v>
      </c>
      <c r="B636" s="24">
        <v>4.2460000000000004</v>
      </c>
      <c r="C636" s="24">
        <v>5.5890000000000004</v>
      </c>
      <c r="D636" s="11">
        <f t="shared" si="91"/>
        <v>-1.2521373587749761E-2</v>
      </c>
      <c r="E636" s="11">
        <f t="shared" si="92"/>
        <v>-3.6195096504153812E-2</v>
      </c>
      <c r="F636" s="26">
        <f t="shared" si="93"/>
        <v>3.5236022793348067</v>
      </c>
      <c r="G636" s="26">
        <f t="shared" si="94"/>
        <v>6.2139649698015536</v>
      </c>
      <c r="H636" s="25">
        <f t="shared" si="95"/>
        <v>49377.834631933954</v>
      </c>
      <c r="I636" s="25">
        <f t="shared" si="96"/>
        <v>48222.605694564285</v>
      </c>
      <c r="J636" s="25">
        <f t="shared" si="97"/>
        <v>97600.440326498239</v>
      </c>
      <c r="K636" s="25">
        <f t="shared" si="98"/>
        <v>-622.16536806604563</v>
      </c>
      <c r="L636" s="25">
        <f t="shared" si="99"/>
        <v>-1777.3943054357151</v>
      </c>
      <c r="M636" s="25">
        <f t="shared" si="100"/>
        <v>-2399.5596735017607</v>
      </c>
    </row>
    <row r="637" spans="1:13" x14ac:dyDescent="0.25">
      <c r="A637" s="3">
        <v>44428</v>
      </c>
      <c r="B637" s="4">
        <v>4.2569999999999997</v>
      </c>
      <c r="C637" s="4">
        <v>5.5540000000000003</v>
      </c>
      <c r="D637" s="11">
        <f t="shared" si="91"/>
        <v>2.5873235649507328E-3</v>
      </c>
      <c r="E637" s="11">
        <f t="shared" si="92"/>
        <v>-6.2819914029532808E-3</v>
      </c>
      <c r="F637" s="26">
        <f t="shared" si="93"/>
        <v>3.5772435233160613</v>
      </c>
      <c r="G637" s="26">
        <f t="shared" si="94"/>
        <v>6.4026519949901592</v>
      </c>
      <c r="H637" s="25">
        <f t="shared" si="95"/>
        <v>50129.533678756467</v>
      </c>
      <c r="I637" s="25">
        <f t="shared" si="96"/>
        <v>49686.884952585438</v>
      </c>
      <c r="J637" s="25">
        <f t="shared" si="97"/>
        <v>99816.418631341905</v>
      </c>
      <c r="K637" s="25">
        <f t="shared" si="98"/>
        <v>129.53367875646654</v>
      </c>
      <c r="L637" s="25">
        <f t="shared" si="99"/>
        <v>-313.11504741456156</v>
      </c>
      <c r="M637" s="25">
        <f t="shared" si="100"/>
        <v>-183.58136865809502</v>
      </c>
    </row>
    <row r="638" spans="1:13" x14ac:dyDescent="0.25">
      <c r="A638" s="3">
        <v>44431</v>
      </c>
      <c r="B638" s="4">
        <v>4.2515000000000001</v>
      </c>
      <c r="C638" s="4">
        <v>5.5830000000000002</v>
      </c>
      <c r="D638" s="11">
        <f t="shared" si="91"/>
        <v>-1.2928250023050822E-3</v>
      </c>
      <c r="E638" s="11">
        <f t="shared" si="92"/>
        <v>5.2078774436156569E-3</v>
      </c>
      <c r="F638" s="26">
        <f t="shared" si="93"/>
        <v>3.5633901808785531</v>
      </c>
      <c r="G638" s="26">
        <f t="shared" si="94"/>
        <v>6.4766418797263237</v>
      </c>
      <c r="H638" s="25">
        <f t="shared" si="95"/>
        <v>49935.400516795868</v>
      </c>
      <c r="I638" s="25">
        <f t="shared" si="96"/>
        <v>50261.073100468137</v>
      </c>
      <c r="J638" s="25">
        <f t="shared" si="97"/>
        <v>100196.47361726401</v>
      </c>
      <c r="K638" s="25">
        <f t="shared" si="98"/>
        <v>-64.599483204132412</v>
      </c>
      <c r="L638" s="25">
        <f t="shared" si="99"/>
        <v>261.07310046813654</v>
      </c>
      <c r="M638" s="25">
        <f t="shared" si="100"/>
        <v>196.47361726400413</v>
      </c>
    </row>
    <row r="639" spans="1:13" x14ac:dyDescent="0.25">
      <c r="A639" s="3">
        <v>44432</v>
      </c>
      <c r="B639" s="4">
        <v>4.2545000000000002</v>
      </c>
      <c r="C639" s="4">
        <v>5.5</v>
      </c>
      <c r="D639" s="11">
        <f t="shared" si="91"/>
        <v>7.0538446376491707E-4</v>
      </c>
      <c r="E639" s="11">
        <f t="shared" si="92"/>
        <v>-1.4978174089798206E-2</v>
      </c>
      <c r="F639" s="26">
        <f t="shared" si="93"/>
        <v>3.5705176996354231</v>
      </c>
      <c r="G639" s="26">
        <f t="shared" si="94"/>
        <v>6.347214759090094</v>
      </c>
      <c r="H639" s="25">
        <f t="shared" si="95"/>
        <v>50035.281665294606</v>
      </c>
      <c r="I639" s="25">
        <f t="shared" si="96"/>
        <v>49256.672040121797</v>
      </c>
      <c r="J639" s="25">
        <f t="shared" si="97"/>
        <v>99291.95370541641</v>
      </c>
      <c r="K639" s="25">
        <f t="shared" si="98"/>
        <v>35.281665294605773</v>
      </c>
      <c r="L639" s="25">
        <f t="shared" si="99"/>
        <v>-743.32795987820282</v>
      </c>
      <c r="M639" s="25">
        <f t="shared" si="100"/>
        <v>-708.04629458359705</v>
      </c>
    </row>
    <row r="640" spans="1:13" x14ac:dyDescent="0.25">
      <c r="A640" s="3">
        <v>44433</v>
      </c>
      <c r="B640" s="4">
        <v>4.3049999999999997</v>
      </c>
      <c r="C640" s="4">
        <v>5.7069999999999999</v>
      </c>
      <c r="D640" s="11">
        <f t="shared" si="91"/>
        <v>1.1799891572219017E-2</v>
      </c>
      <c r="E640" s="11">
        <f t="shared" si="92"/>
        <v>3.6945399316145849E-2</v>
      </c>
      <c r="F640" s="26">
        <f t="shared" si="93"/>
        <v>3.6103513926430835</v>
      </c>
      <c r="G640" s="26">
        <f t="shared" si="94"/>
        <v>6.6854910909090908</v>
      </c>
      <c r="H640" s="25">
        <f t="shared" si="95"/>
        <v>50593.489246679979</v>
      </c>
      <c r="I640" s="25">
        <f t="shared" si="96"/>
        <v>51881.818181818184</v>
      </c>
      <c r="J640" s="25">
        <f t="shared" si="97"/>
        <v>102475.30742849817</v>
      </c>
      <c r="K640" s="25">
        <f t="shared" si="98"/>
        <v>593.48924667997926</v>
      </c>
      <c r="L640" s="25">
        <f t="shared" si="99"/>
        <v>1881.8181818181838</v>
      </c>
      <c r="M640" s="25">
        <f t="shared" si="100"/>
        <v>2475.3074284981631</v>
      </c>
    </row>
    <row r="641" spans="1:13" x14ac:dyDescent="0.25">
      <c r="A641" s="3">
        <v>44434</v>
      </c>
      <c r="B641" s="4">
        <v>4.2510000000000003</v>
      </c>
      <c r="C641" s="4">
        <v>5.6129999999999995</v>
      </c>
      <c r="D641" s="11">
        <f t="shared" si="91"/>
        <v>-1.2622888503040898E-2</v>
      </c>
      <c r="E641" s="11">
        <f t="shared" si="92"/>
        <v>-1.6608155594508848E-2</v>
      </c>
      <c r="F641" s="26">
        <f t="shared" si="93"/>
        <v>3.5232445993031365</v>
      </c>
      <c r="G641" s="26">
        <f t="shared" si="94"/>
        <v>6.3368773436131063</v>
      </c>
      <c r="H641" s="25">
        <f t="shared" si="95"/>
        <v>49372.822299651576</v>
      </c>
      <c r="I641" s="25">
        <f t="shared" si="96"/>
        <v>49176.449973716488</v>
      </c>
      <c r="J641" s="25">
        <f t="shared" si="97"/>
        <v>98549.272273368057</v>
      </c>
      <c r="K641" s="25">
        <f t="shared" si="98"/>
        <v>-627.17770034842397</v>
      </c>
      <c r="L641" s="25">
        <f t="shared" si="99"/>
        <v>-823.55002628351212</v>
      </c>
      <c r="M641" s="25">
        <f t="shared" si="100"/>
        <v>-1450.7277266319361</v>
      </c>
    </row>
    <row r="642" spans="1:13" x14ac:dyDescent="0.25">
      <c r="A642" s="3">
        <v>44435</v>
      </c>
      <c r="B642" s="4">
        <v>4.2759999999999998</v>
      </c>
      <c r="C642" s="4">
        <v>5.58</v>
      </c>
      <c r="D642" s="11">
        <f t="shared" si="91"/>
        <v>5.8637437861456245E-3</v>
      </c>
      <c r="E642" s="11">
        <f t="shared" si="92"/>
        <v>-5.8965595668425451E-3</v>
      </c>
      <c r="F642" s="26">
        <f t="shared" si="93"/>
        <v>3.588983298047518</v>
      </c>
      <c r="G642" s="26">
        <f t="shared" si="94"/>
        <v>6.4051202565473018</v>
      </c>
      <c r="H642" s="25">
        <f t="shared" si="95"/>
        <v>50294.048459186073</v>
      </c>
      <c r="I642" s="25">
        <f t="shared" si="96"/>
        <v>49706.039551042231</v>
      </c>
      <c r="J642" s="25">
        <f t="shared" si="97"/>
        <v>100000.0880102283</v>
      </c>
      <c r="K642" s="25">
        <f t="shared" si="98"/>
        <v>294.04845918607316</v>
      </c>
      <c r="L642" s="25">
        <f t="shared" si="99"/>
        <v>-293.96044895776868</v>
      </c>
      <c r="M642" s="25">
        <f t="shared" si="100"/>
        <v>8.8010228304483462E-2</v>
      </c>
    </row>
    <row r="643" spans="1:13" x14ac:dyDescent="0.25">
      <c r="A643" s="3">
        <v>44438</v>
      </c>
      <c r="B643" s="4">
        <v>4.2569999999999997</v>
      </c>
      <c r="C643" s="4">
        <v>5.5350000000000001</v>
      </c>
      <c r="D643" s="11">
        <f t="shared" si="91"/>
        <v>-4.4533063167835635E-3</v>
      </c>
      <c r="E643" s="11">
        <f t="shared" si="92"/>
        <v>-8.0972102326193618E-3</v>
      </c>
      <c r="F643" s="26">
        <f t="shared" si="93"/>
        <v>3.5521459307764265</v>
      </c>
      <c r="G643" s="26">
        <f t="shared" si="94"/>
        <v>6.3910403225806451</v>
      </c>
      <c r="H643" s="25">
        <f t="shared" si="95"/>
        <v>49777.829747427502</v>
      </c>
      <c r="I643" s="25">
        <f t="shared" si="96"/>
        <v>49596.774193548394</v>
      </c>
      <c r="J643" s="25">
        <f t="shared" si="97"/>
        <v>99374.603940975896</v>
      </c>
      <c r="K643" s="25">
        <f t="shared" si="98"/>
        <v>-222.1702525724977</v>
      </c>
      <c r="L643" s="25">
        <f t="shared" si="99"/>
        <v>-403.22580645160633</v>
      </c>
      <c r="M643" s="25">
        <f t="shared" si="100"/>
        <v>-625.39605902410403</v>
      </c>
    </row>
    <row r="644" spans="1:13" x14ac:dyDescent="0.25">
      <c r="A644" s="3">
        <v>44439</v>
      </c>
      <c r="B644" s="4">
        <v>4.1814999999999998</v>
      </c>
      <c r="C644" s="4">
        <v>5.5469999999999997</v>
      </c>
      <c r="D644" s="11">
        <f t="shared" si="91"/>
        <v>-1.7894653006571847E-2</v>
      </c>
      <c r="E644" s="11">
        <f t="shared" si="92"/>
        <v>2.1656749124971644E-3</v>
      </c>
      <c r="F644" s="26">
        <f t="shared" si="93"/>
        <v>3.5047197556965002</v>
      </c>
      <c r="G644" s="26">
        <f t="shared" si="94"/>
        <v>6.4569685636856358</v>
      </c>
      <c r="H644" s="25">
        <f t="shared" si="95"/>
        <v>49113.225276015983</v>
      </c>
      <c r="I644" s="25">
        <f t="shared" si="96"/>
        <v>50108.401084010839</v>
      </c>
      <c r="J644" s="25">
        <f t="shared" si="97"/>
        <v>99221.626360026828</v>
      </c>
      <c r="K644" s="25">
        <f t="shared" si="98"/>
        <v>-886.77472398401733</v>
      </c>
      <c r="L644" s="25">
        <f t="shared" si="99"/>
        <v>108.40108401083853</v>
      </c>
      <c r="M644" s="25">
        <f t="shared" si="100"/>
        <v>-778.3736399731788</v>
      </c>
    </row>
    <row r="645" spans="1:13" x14ac:dyDescent="0.25">
      <c r="A645" s="3">
        <v>44440</v>
      </c>
      <c r="B645" s="4">
        <v>4.2305000000000001</v>
      </c>
      <c r="C645" s="4">
        <v>5.6370000000000005</v>
      </c>
      <c r="D645" s="11">
        <f t="shared" si="91"/>
        <v>1.1650155542975188E-2</v>
      </c>
      <c r="E645" s="11">
        <f t="shared" si="92"/>
        <v>1.6094768026340668E-2</v>
      </c>
      <c r="F645" s="26">
        <f t="shared" si="93"/>
        <v>3.609810833432979</v>
      </c>
      <c r="G645" s="26">
        <f t="shared" si="94"/>
        <v>6.5475375878853441</v>
      </c>
      <c r="H645" s="25">
        <f t="shared" si="95"/>
        <v>50585.914145641524</v>
      </c>
      <c r="I645" s="25">
        <f t="shared" si="96"/>
        <v>50811.249323958909</v>
      </c>
      <c r="J645" s="25">
        <f t="shared" si="97"/>
        <v>101397.16346960043</v>
      </c>
      <c r="K645" s="25">
        <f t="shared" si="98"/>
        <v>585.91414564152365</v>
      </c>
      <c r="L645" s="25">
        <f t="shared" si="99"/>
        <v>811.24932395890937</v>
      </c>
      <c r="M645" s="25">
        <f t="shared" si="100"/>
        <v>1397.163469600433</v>
      </c>
    </row>
    <row r="646" spans="1:13" x14ac:dyDescent="0.25">
      <c r="A646" s="3">
        <v>44441</v>
      </c>
      <c r="B646" s="4">
        <v>4.1935000000000002</v>
      </c>
      <c r="C646" s="4">
        <v>5.609</v>
      </c>
      <c r="D646" s="11">
        <f t="shared" si="91"/>
        <v>-8.7844819400893677E-3</v>
      </c>
      <c r="E646" s="11">
        <f t="shared" si="92"/>
        <v>-4.9795585732382045E-3</v>
      </c>
      <c r="F646" s="26">
        <f t="shared" si="93"/>
        <v>3.5367942323602413</v>
      </c>
      <c r="G646" s="26">
        <f t="shared" si="94"/>
        <v>6.4109964520134817</v>
      </c>
      <c r="H646" s="25">
        <f t="shared" si="95"/>
        <v>49562.699444510108</v>
      </c>
      <c r="I646" s="25">
        <f t="shared" si="96"/>
        <v>49751.640943764411</v>
      </c>
      <c r="J646" s="25">
        <f t="shared" si="97"/>
        <v>99314.340388274519</v>
      </c>
      <c r="K646" s="25">
        <f t="shared" si="98"/>
        <v>-437.30055548989185</v>
      </c>
      <c r="L646" s="25">
        <f t="shared" si="99"/>
        <v>-248.35905623558938</v>
      </c>
      <c r="M646" s="25">
        <f t="shared" si="100"/>
        <v>-685.65961172548123</v>
      </c>
    </row>
    <row r="647" spans="1:13" x14ac:dyDescent="0.25">
      <c r="A647" s="3">
        <v>44442</v>
      </c>
      <c r="B647" s="4">
        <v>4.1230000000000002</v>
      </c>
      <c r="C647" s="4">
        <v>5.5679999999999996</v>
      </c>
      <c r="D647" s="11">
        <f t="shared" si="91"/>
        <v>-1.6954653717566208E-2</v>
      </c>
      <c r="E647" s="11">
        <f t="shared" si="92"/>
        <v>-7.3365274940813989E-3</v>
      </c>
      <c r="F647" s="26">
        <f t="shared" si="93"/>
        <v>3.5080157386431381</v>
      </c>
      <c r="G647" s="26">
        <f t="shared" si="94"/>
        <v>6.3959037261543941</v>
      </c>
      <c r="H647" s="25">
        <f t="shared" si="95"/>
        <v>49159.413377846664</v>
      </c>
      <c r="I647" s="25">
        <f t="shared" si="96"/>
        <v>49634.515956498486</v>
      </c>
      <c r="J647" s="25">
        <f t="shared" si="97"/>
        <v>98793.929334345157</v>
      </c>
      <c r="K647" s="25">
        <f t="shared" si="98"/>
        <v>-840.58662215333607</v>
      </c>
      <c r="L647" s="25">
        <f t="shared" si="99"/>
        <v>-365.48404350151395</v>
      </c>
      <c r="M647" s="25">
        <f t="shared" si="100"/>
        <v>-1206.07066565485</v>
      </c>
    </row>
    <row r="648" spans="1:13" x14ac:dyDescent="0.25">
      <c r="A648" s="3">
        <v>44445</v>
      </c>
      <c r="B648" s="4">
        <v>4.1500000000000004</v>
      </c>
      <c r="C648" s="4">
        <v>5.5640000000000001</v>
      </c>
      <c r="D648" s="11">
        <f t="shared" ref="D648:D711" si="101">LN(B648/B647)</f>
        <v>6.5272805178441112E-3</v>
      </c>
      <c r="E648" s="11">
        <f t="shared" ref="E648:E711" si="102">LN(C648/C647)</f>
        <v>-7.1864897092191406E-4</v>
      </c>
      <c r="F648" s="26">
        <f t="shared" ref="F648:F711" si="103">$B$4*EXP(D648)</f>
        <v>3.5913655105505704</v>
      </c>
      <c r="G648" s="26">
        <f t="shared" ref="G648:G711" si="104">$C$4*EXP(E648)</f>
        <v>6.4383714080459775</v>
      </c>
      <c r="H648" s="25">
        <f t="shared" ref="H648:H711" si="105">$B$3*F648</f>
        <v>50327.431481930638</v>
      </c>
      <c r="I648" s="25">
        <f t="shared" ref="I648:I711" si="106">$C$3*G648</f>
        <v>49964.080459770121</v>
      </c>
      <c r="J648" s="25">
        <f t="shared" ref="J648:J711" si="107">H648+I648</f>
        <v>100291.51194170077</v>
      </c>
      <c r="K648" s="25">
        <f t="shared" ref="K648:K711" si="108">H648-$B$2</f>
        <v>327.43148193063826</v>
      </c>
      <c r="L648" s="25">
        <f t="shared" ref="L648:L711" si="109">I648-$C$2</f>
        <v>-35.919540229879203</v>
      </c>
      <c r="M648" s="25">
        <f t="shared" ref="M648:M711" si="110">K648+L648</f>
        <v>291.51194170075905</v>
      </c>
    </row>
    <row r="649" spans="1:13" x14ac:dyDescent="0.25">
      <c r="A649" s="3">
        <v>44446</v>
      </c>
      <c r="B649" s="4">
        <v>4.2084999999999999</v>
      </c>
      <c r="C649" s="4">
        <v>5.593</v>
      </c>
      <c r="D649" s="11">
        <f t="shared" si="101"/>
        <v>1.3997955426886656E-2</v>
      </c>
      <c r="E649" s="11">
        <f t="shared" si="102"/>
        <v>5.1985417782544298E-3</v>
      </c>
      <c r="F649" s="26">
        <f t="shared" si="103"/>
        <v>3.6182959036144573</v>
      </c>
      <c r="G649" s="26">
        <f t="shared" si="104"/>
        <v>6.4765814162473037</v>
      </c>
      <c r="H649" s="25">
        <f t="shared" si="105"/>
        <v>50704.819277108429</v>
      </c>
      <c r="I649" s="25">
        <f t="shared" si="106"/>
        <v>50260.603882099211</v>
      </c>
      <c r="J649" s="25">
        <f t="shared" si="107"/>
        <v>100965.42315920764</v>
      </c>
      <c r="K649" s="25">
        <f t="shared" si="108"/>
        <v>704.81927710842865</v>
      </c>
      <c r="L649" s="25">
        <f t="shared" si="109"/>
        <v>260.60388209921075</v>
      </c>
      <c r="M649" s="25">
        <f t="shared" si="110"/>
        <v>965.4231592076394</v>
      </c>
    </row>
    <row r="650" spans="1:13" x14ac:dyDescent="0.25">
      <c r="A650" s="3">
        <v>44447</v>
      </c>
      <c r="B650" s="4">
        <v>4.2249999999999996</v>
      </c>
      <c r="C650" s="4">
        <v>5.52</v>
      </c>
      <c r="D650" s="11">
        <f t="shared" si="101"/>
        <v>3.9129711396433632E-3</v>
      </c>
      <c r="E650" s="11">
        <f t="shared" si="102"/>
        <v>-1.3137955550446999E-2</v>
      </c>
      <c r="F650" s="26">
        <f t="shared" si="103"/>
        <v>3.58198883212546</v>
      </c>
      <c r="G650" s="26">
        <f t="shared" si="104"/>
        <v>6.3589057750759874</v>
      </c>
      <c r="H650" s="25">
        <f t="shared" si="105"/>
        <v>50196.03184032315</v>
      </c>
      <c r="I650" s="25">
        <f t="shared" si="106"/>
        <v>49347.398533881642</v>
      </c>
      <c r="J650" s="25">
        <f t="shared" si="107"/>
        <v>99543.430374204792</v>
      </c>
      <c r="K650" s="25">
        <f t="shared" si="108"/>
        <v>196.03184032315039</v>
      </c>
      <c r="L650" s="25">
        <f t="shared" si="109"/>
        <v>-652.60146611835808</v>
      </c>
      <c r="M650" s="25">
        <f t="shared" si="110"/>
        <v>-456.56962579520768</v>
      </c>
    </row>
    <row r="651" spans="1:13" x14ac:dyDescent="0.25">
      <c r="A651" s="3">
        <v>44448</v>
      </c>
      <c r="B651" s="4">
        <v>4.1745000000000001</v>
      </c>
      <c r="C651" s="4">
        <v>5.5120000000000005</v>
      </c>
      <c r="D651" s="11">
        <f t="shared" si="101"/>
        <v>-1.2024670157219005E-2</v>
      </c>
      <c r="E651" s="11">
        <f t="shared" si="102"/>
        <v>-1.4503265776463024E-3</v>
      </c>
      <c r="F651" s="26">
        <f t="shared" si="103"/>
        <v>3.5253528994082841</v>
      </c>
      <c r="G651" s="26">
        <f t="shared" si="104"/>
        <v>6.4336623188405806</v>
      </c>
      <c r="H651" s="25">
        <f t="shared" si="105"/>
        <v>49402.366863905329</v>
      </c>
      <c r="I651" s="25">
        <f t="shared" si="106"/>
        <v>49927.536231884071</v>
      </c>
      <c r="J651" s="25">
        <f t="shared" si="107"/>
        <v>99329.903095789399</v>
      </c>
      <c r="K651" s="25">
        <f t="shared" si="108"/>
        <v>-597.6331360946715</v>
      </c>
      <c r="L651" s="25">
        <f t="shared" si="109"/>
        <v>-72.46376811592927</v>
      </c>
      <c r="M651" s="25">
        <f t="shared" si="110"/>
        <v>-670.09690421060077</v>
      </c>
    </row>
    <row r="652" spans="1:13" x14ac:dyDescent="0.25">
      <c r="A652" s="3">
        <v>44449</v>
      </c>
      <c r="B652" s="4">
        <v>4.1204999999999998</v>
      </c>
      <c r="C652" s="4">
        <v>5.5</v>
      </c>
      <c r="D652" s="11">
        <f t="shared" si="101"/>
        <v>-1.3020075430617013E-2</v>
      </c>
      <c r="E652" s="11">
        <f t="shared" si="102"/>
        <v>-2.1794414729322713E-3</v>
      </c>
      <c r="F652" s="26">
        <f t="shared" si="103"/>
        <v>3.5218454904779013</v>
      </c>
      <c r="G652" s="26">
        <f t="shared" si="104"/>
        <v>6.428973149492017</v>
      </c>
      <c r="H652" s="25">
        <f t="shared" si="105"/>
        <v>49353.215954006468</v>
      </c>
      <c r="I652" s="25">
        <f t="shared" si="106"/>
        <v>49891.146589259799</v>
      </c>
      <c r="J652" s="25">
        <f t="shared" si="107"/>
        <v>99244.362543266267</v>
      </c>
      <c r="K652" s="25">
        <f t="shared" si="108"/>
        <v>-646.78404599353235</v>
      </c>
      <c r="L652" s="25">
        <f t="shared" si="109"/>
        <v>-108.85341074020107</v>
      </c>
      <c r="M652" s="25">
        <f t="shared" si="110"/>
        <v>-755.63745673373342</v>
      </c>
    </row>
    <row r="653" spans="1:13" x14ac:dyDescent="0.25">
      <c r="A653" s="3">
        <v>44452</v>
      </c>
      <c r="B653" s="23">
        <v>4.1609999999999996</v>
      </c>
      <c r="C653" s="23">
        <v>5.5969999999999995</v>
      </c>
      <c r="D653" s="11">
        <f t="shared" si="101"/>
        <v>9.7809147795028858E-3</v>
      </c>
      <c r="E653" s="11">
        <f t="shared" si="102"/>
        <v>1.7482647670797109E-2</v>
      </c>
      <c r="F653" s="26">
        <f t="shared" si="103"/>
        <v>3.6030695303967959</v>
      </c>
      <c r="G653" s="26">
        <f t="shared" si="104"/>
        <v>6.5566310909090895</v>
      </c>
      <c r="H653" s="25">
        <f t="shared" si="105"/>
        <v>50491.445212959588</v>
      </c>
      <c r="I653" s="25">
        <f t="shared" si="106"/>
        <v>50881.818181818177</v>
      </c>
      <c r="J653" s="25">
        <f t="shared" si="107"/>
        <v>101373.26339477776</v>
      </c>
      <c r="K653" s="25">
        <f t="shared" si="108"/>
        <v>491.44521295958839</v>
      </c>
      <c r="L653" s="25">
        <f t="shared" si="109"/>
        <v>881.81818181817653</v>
      </c>
      <c r="M653" s="25">
        <f t="shared" si="110"/>
        <v>1373.2633947777649</v>
      </c>
    </row>
    <row r="654" spans="1:13" x14ac:dyDescent="0.25">
      <c r="A654" s="3">
        <v>44453</v>
      </c>
      <c r="B654" s="23">
        <v>4.1494999999999997</v>
      </c>
      <c r="C654" s="23">
        <v>5.58</v>
      </c>
      <c r="D654" s="11">
        <f t="shared" si="101"/>
        <v>-2.7675849444385868E-3</v>
      </c>
      <c r="E654" s="11">
        <f t="shared" si="102"/>
        <v>-3.0419635160028142E-3</v>
      </c>
      <c r="F654" s="26">
        <f t="shared" si="103"/>
        <v>3.5581389089161259</v>
      </c>
      <c r="G654" s="26">
        <f t="shared" si="104"/>
        <v>6.4234304091477581</v>
      </c>
      <c r="H654" s="25">
        <f t="shared" si="105"/>
        <v>49861.812064407597</v>
      </c>
      <c r="I654" s="25">
        <f t="shared" si="106"/>
        <v>49848.132928354484</v>
      </c>
      <c r="J654" s="25">
        <f t="shared" si="107"/>
        <v>99709.944992762088</v>
      </c>
      <c r="K654" s="25">
        <f t="shared" si="108"/>
        <v>-138.18793559240294</v>
      </c>
      <c r="L654" s="25">
        <f t="shared" si="109"/>
        <v>-151.86707164551626</v>
      </c>
      <c r="M654" s="25">
        <f t="shared" si="110"/>
        <v>-290.0550072379192</v>
      </c>
    </row>
    <row r="655" spans="1:13" x14ac:dyDescent="0.25">
      <c r="A655" s="3">
        <v>44454</v>
      </c>
      <c r="B655" s="23">
        <v>4.1349999999999998</v>
      </c>
      <c r="C655" s="23">
        <v>5.6020000000000003</v>
      </c>
      <c r="D655" s="11">
        <f t="shared" si="101"/>
        <v>-3.5005165807109428E-3</v>
      </c>
      <c r="E655" s="11">
        <f t="shared" si="102"/>
        <v>3.9349004446973257E-3</v>
      </c>
      <c r="F655" s="26">
        <f t="shared" si="103"/>
        <v>3.5555319918062418</v>
      </c>
      <c r="G655" s="26">
        <f t="shared" si="104"/>
        <v>6.4684025089605734</v>
      </c>
      <c r="H655" s="25">
        <f t="shared" si="105"/>
        <v>49825.28015423545</v>
      </c>
      <c r="I655" s="25">
        <f t="shared" si="106"/>
        <v>50197.132616487463</v>
      </c>
      <c r="J655" s="25">
        <f t="shared" si="107"/>
        <v>100022.41277072291</v>
      </c>
      <c r="K655" s="25">
        <f t="shared" si="108"/>
        <v>-174.71984576454997</v>
      </c>
      <c r="L655" s="25">
        <f t="shared" si="109"/>
        <v>197.13261648746266</v>
      </c>
      <c r="M655" s="25">
        <f t="shared" si="110"/>
        <v>22.412770722912683</v>
      </c>
    </row>
    <row r="656" spans="1:13" x14ac:dyDescent="0.25">
      <c r="A656" s="3">
        <v>44455</v>
      </c>
      <c r="B656" s="23">
        <v>4.1405000000000003</v>
      </c>
      <c r="C656" s="23">
        <v>5.7240000000000002</v>
      </c>
      <c r="D656" s="11">
        <f t="shared" si="101"/>
        <v>1.3292250159632939E-3</v>
      </c>
      <c r="E656" s="11">
        <f t="shared" si="102"/>
        <v>2.1544184856287646E-2</v>
      </c>
      <c r="F656" s="26">
        <f t="shared" si="103"/>
        <v>3.5727458282950431</v>
      </c>
      <c r="G656" s="26">
        <f t="shared" si="104"/>
        <v>6.5833152445555152</v>
      </c>
      <c r="H656" s="25">
        <f t="shared" si="105"/>
        <v>50066.505441354304</v>
      </c>
      <c r="I656" s="25">
        <f t="shared" si="106"/>
        <v>51088.896822563373</v>
      </c>
      <c r="J656" s="25">
        <f t="shared" si="107"/>
        <v>101155.40226391767</v>
      </c>
      <c r="K656" s="25">
        <f t="shared" si="108"/>
        <v>66.505441354303912</v>
      </c>
      <c r="L656" s="25">
        <f t="shared" si="109"/>
        <v>1088.8968225633726</v>
      </c>
      <c r="M656" s="25">
        <f t="shared" si="110"/>
        <v>1155.4022639176765</v>
      </c>
    </row>
    <row r="657" spans="1:13" x14ac:dyDescent="0.25">
      <c r="A657" s="3">
        <v>44456</v>
      </c>
      <c r="B657" s="23">
        <v>4.1715</v>
      </c>
      <c r="C657" s="23">
        <v>5.6719999999999997</v>
      </c>
      <c r="D657" s="11">
        <f t="shared" si="101"/>
        <v>7.4591298683743838E-3</v>
      </c>
      <c r="E657" s="11">
        <f t="shared" si="102"/>
        <v>-9.1260724643781842E-3</v>
      </c>
      <c r="F657" s="26">
        <f t="shared" si="103"/>
        <v>3.5947136819224728</v>
      </c>
      <c r="G657" s="26">
        <f t="shared" si="104"/>
        <v>6.3844682040531087</v>
      </c>
      <c r="H657" s="25">
        <f t="shared" si="105"/>
        <v>50374.350923801467</v>
      </c>
      <c r="I657" s="25">
        <f t="shared" si="106"/>
        <v>49545.772187281618</v>
      </c>
      <c r="J657" s="25">
        <f t="shared" si="107"/>
        <v>99920.123111083085</v>
      </c>
      <c r="K657" s="25">
        <f t="shared" si="108"/>
        <v>374.35092380146671</v>
      </c>
      <c r="L657" s="25">
        <f t="shared" si="109"/>
        <v>-454.22781271838176</v>
      </c>
      <c r="M657" s="25">
        <f t="shared" si="110"/>
        <v>-79.87688891691505</v>
      </c>
    </row>
    <row r="658" spans="1:13" x14ac:dyDescent="0.25">
      <c r="A658" s="3">
        <v>44459</v>
      </c>
      <c r="B658" s="23">
        <v>4.1174999999999997</v>
      </c>
      <c r="C658" s="23">
        <v>5.2480000000000002</v>
      </c>
      <c r="D658" s="11">
        <f t="shared" si="101"/>
        <v>-1.3029500290333907E-2</v>
      </c>
      <c r="E658" s="11">
        <f t="shared" si="102"/>
        <v>-7.7694737588038326E-2</v>
      </c>
      <c r="F658" s="26">
        <f t="shared" si="103"/>
        <v>3.5218122977346278</v>
      </c>
      <c r="G658" s="26">
        <f t="shared" si="104"/>
        <v>5.9613653032440057</v>
      </c>
      <c r="H658" s="25">
        <f t="shared" si="105"/>
        <v>49352.750809061487</v>
      </c>
      <c r="I658" s="25">
        <f t="shared" si="106"/>
        <v>46262.341325811009</v>
      </c>
      <c r="J658" s="25">
        <f t="shared" si="107"/>
        <v>95615.092134872495</v>
      </c>
      <c r="K658" s="25">
        <f t="shared" si="108"/>
        <v>-647.24919093851349</v>
      </c>
      <c r="L658" s="25">
        <f t="shared" si="109"/>
        <v>-3737.6586741889914</v>
      </c>
      <c r="M658" s="25">
        <f t="shared" si="110"/>
        <v>-4384.9078651275049</v>
      </c>
    </row>
    <row r="659" spans="1:13" x14ac:dyDescent="0.25">
      <c r="A659" s="3">
        <v>44460</v>
      </c>
      <c r="B659" s="23">
        <v>4.0519999999999996</v>
      </c>
      <c r="C659" s="23">
        <v>5.2809999999999997</v>
      </c>
      <c r="D659" s="11">
        <f t="shared" si="101"/>
        <v>-1.6035596683221433E-2</v>
      </c>
      <c r="E659" s="11">
        <f t="shared" si="102"/>
        <v>6.2684220830080233E-3</v>
      </c>
      <c r="F659" s="26">
        <f t="shared" si="103"/>
        <v>3.5112412871888279</v>
      </c>
      <c r="G659" s="26">
        <f t="shared" si="104"/>
        <v>6.4835142911585351</v>
      </c>
      <c r="H659" s="25">
        <f t="shared" si="105"/>
        <v>49204.614450516085</v>
      </c>
      <c r="I659" s="25">
        <f t="shared" si="106"/>
        <v>50314.40548780487</v>
      </c>
      <c r="J659" s="25">
        <f t="shared" si="107"/>
        <v>99519.019938320955</v>
      </c>
      <c r="K659" s="25">
        <f t="shared" si="108"/>
        <v>-795.38554948391538</v>
      </c>
      <c r="L659" s="25">
        <f t="shared" si="109"/>
        <v>314.40548780487006</v>
      </c>
      <c r="M659" s="25">
        <f t="shared" si="110"/>
        <v>-480.98006167904532</v>
      </c>
    </row>
    <row r="660" spans="1:13" x14ac:dyDescent="0.25">
      <c r="A660" s="3">
        <v>44461</v>
      </c>
      <c r="B660" s="23">
        <v>4.0724999999999998</v>
      </c>
      <c r="C660" s="23">
        <v>5.4180000000000001</v>
      </c>
      <c r="D660" s="11">
        <f t="shared" si="101"/>
        <v>5.0464751076262672E-3</v>
      </c>
      <c r="E660" s="11">
        <f t="shared" si="102"/>
        <v>2.5611269938107303E-2</v>
      </c>
      <c r="F660" s="26">
        <f t="shared" si="103"/>
        <v>3.5860513326752224</v>
      </c>
      <c r="G660" s="26">
        <f t="shared" si="104"/>
        <v>6.6101446695701567</v>
      </c>
      <c r="H660" s="25">
        <f t="shared" si="105"/>
        <v>50252.961500493591</v>
      </c>
      <c r="I660" s="25">
        <f t="shared" si="106"/>
        <v>51297.102821435335</v>
      </c>
      <c r="J660" s="25">
        <f t="shared" si="107"/>
        <v>101550.06432192892</v>
      </c>
      <c r="K660" s="25">
        <f t="shared" si="108"/>
        <v>252.9615004935913</v>
      </c>
      <c r="L660" s="25">
        <f t="shared" si="109"/>
        <v>1297.1028214353355</v>
      </c>
      <c r="M660" s="25">
        <f t="shared" si="110"/>
        <v>1550.0643219289268</v>
      </c>
    </row>
    <row r="661" spans="1:13" x14ac:dyDescent="0.25">
      <c r="A661" s="3">
        <v>44462</v>
      </c>
      <c r="B661" s="23">
        <v>4.0720000000000001</v>
      </c>
      <c r="C661" s="23">
        <v>5.57</v>
      </c>
      <c r="D661" s="11">
        <f t="shared" si="101"/>
        <v>-1.227822458415012E-4</v>
      </c>
      <c r="E661" s="11">
        <f t="shared" si="102"/>
        <v>2.7668310276289344E-2</v>
      </c>
      <c r="F661" s="26">
        <f t="shared" si="103"/>
        <v>3.567561939840393</v>
      </c>
      <c r="G661" s="26">
        <f t="shared" si="104"/>
        <v>6.62375599852344</v>
      </c>
      <c r="H661" s="25">
        <f t="shared" si="105"/>
        <v>49993.8612645795</v>
      </c>
      <c r="I661" s="25">
        <f t="shared" si="106"/>
        <v>51402.731635289776</v>
      </c>
      <c r="J661" s="25">
        <f t="shared" si="107"/>
        <v>101396.59289986928</v>
      </c>
      <c r="K661" s="25">
        <f t="shared" si="108"/>
        <v>-6.1387354204998701</v>
      </c>
      <c r="L661" s="25">
        <f t="shared" si="109"/>
        <v>1402.731635289776</v>
      </c>
      <c r="M661" s="25">
        <f t="shared" si="110"/>
        <v>1396.5928998692762</v>
      </c>
    </row>
    <row r="662" spans="1:13" x14ac:dyDescent="0.25">
      <c r="A662" s="3">
        <v>44463</v>
      </c>
      <c r="B662" s="23">
        <v>4.0984999999999996</v>
      </c>
      <c r="C662" s="23">
        <v>5.6609999999999996</v>
      </c>
      <c r="D662" s="11">
        <f t="shared" si="101"/>
        <v>6.4867738627265737E-3</v>
      </c>
      <c r="E662" s="11">
        <f t="shared" si="102"/>
        <v>1.6205501115330041E-2</v>
      </c>
      <c r="F662" s="26">
        <f t="shared" si="103"/>
        <v>3.5912200392927307</v>
      </c>
      <c r="G662" s="26">
        <f t="shared" si="104"/>
        <v>6.5482626570915601</v>
      </c>
      <c r="H662" s="25">
        <f t="shared" si="105"/>
        <v>50325.39292730845</v>
      </c>
      <c r="I662" s="25">
        <f t="shared" si="106"/>
        <v>50816.876122082576</v>
      </c>
      <c r="J662" s="25">
        <f t="shared" si="107"/>
        <v>101142.26904939103</v>
      </c>
      <c r="K662" s="25">
        <f t="shared" si="108"/>
        <v>325.39292730845045</v>
      </c>
      <c r="L662" s="25">
        <f t="shared" si="109"/>
        <v>816.87612208257633</v>
      </c>
      <c r="M662" s="25">
        <f t="shared" si="110"/>
        <v>1142.2690493910268</v>
      </c>
    </row>
    <row r="663" spans="1:13" x14ac:dyDescent="0.25">
      <c r="A663" s="3">
        <v>44466</v>
      </c>
      <c r="B663" s="23">
        <v>4.1749999999999998</v>
      </c>
      <c r="C663" s="23">
        <v>5.78</v>
      </c>
      <c r="D663" s="11">
        <f t="shared" si="101"/>
        <v>1.849330519187059E-2</v>
      </c>
      <c r="E663" s="11">
        <f t="shared" si="102"/>
        <v>2.0803127629763326E-2</v>
      </c>
      <c r="F663" s="26">
        <f t="shared" si="103"/>
        <v>3.6345980236671958</v>
      </c>
      <c r="G663" s="26">
        <f t="shared" si="104"/>
        <v>6.5784384384384387</v>
      </c>
      <c r="H663" s="25">
        <f t="shared" si="105"/>
        <v>50933.268268878863</v>
      </c>
      <c r="I663" s="25">
        <f t="shared" si="106"/>
        <v>51051.051051051058</v>
      </c>
      <c r="J663" s="25">
        <f t="shared" si="107"/>
        <v>101984.31931992993</v>
      </c>
      <c r="K663" s="25">
        <f t="shared" si="108"/>
        <v>933.26826887886273</v>
      </c>
      <c r="L663" s="25">
        <f t="shared" si="109"/>
        <v>1051.0510510510576</v>
      </c>
      <c r="M663" s="25">
        <f t="shared" si="110"/>
        <v>1984.3193199299203</v>
      </c>
    </row>
    <row r="664" spans="1:13" x14ac:dyDescent="0.25">
      <c r="A664" s="3">
        <v>44467</v>
      </c>
      <c r="B664" s="23">
        <v>4.1550000000000002</v>
      </c>
      <c r="C664" s="23">
        <v>5.6870000000000003</v>
      </c>
      <c r="D664" s="11">
        <f t="shared" si="101"/>
        <v>-4.801929995407195E-3</v>
      </c>
      <c r="E664" s="11">
        <f t="shared" si="102"/>
        <v>-1.6220814359623449E-2</v>
      </c>
      <c r="F664" s="26">
        <f t="shared" si="103"/>
        <v>3.5509077844311383</v>
      </c>
      <c r="G664" s="26">
        <f t="shared" si="104"/>
        <v>6.3393323529411765</v>
      </c>
      <c r="H664" s="25">
        <f t="shared" si="105"/>
        <v>49760.47904191618</v>
      </c>
      <c r="I664" s="25">
        <f t="shared" si="106"/>
        <v>49195.50173010381</v>
      </c>
      <c r="J664" s="25">
        <f t="shared" si="107"/>
        <v>98955.98077201999</v>
      </c>
      <c r="K664" s="25">
        <f t="shared" si="108"/>
        <v>-239.52095808382001</v>
      </c>
      <c r="L664" s="25">
        <f t="shared" si="109"/>
        <v>-804.49826989619032</v>
      </c>
      <c r="M664" s="25">
        <f t="shared" si="110"/>
        <v>-1044.0192279800103</v>
      </c>
    </row>
    <row r="665" spans="1:13" x14ac:dyDescent="0.25">
      <c r="A665" s="3">
        <v>44468</v>
      </c>
      <c r="B665" s="23">
        <v>4.0824999999999996</v>
      </c>
      <c r="C665" s="23">
        <v>5.742</v>
      </c>
      <c r="D665" s="11">
        <f t="shared" si="101"/>
        <v>-1.7602882444928605E-2</v>
      </c>
      <c r="E665" s="11">
        <f t="shared" si="102"/>
        <v>9.6247133742094725E-3</v>
      </c>
      <c r="F665" s="26">
        <f t="shared" si="103"/>
        <v>3.5057424789410341</v>
      </c>
      <c r="G665" s="26">
        <f t="shared" si="104"/>
        <v>6.5053114119922615</v>
      </c>
      <c r="H665" s="25">
        <f t="shared" si="105"/>
        <v>49127.557160048127</v>
      </c>
      <c r="I665" s="25">
        <f t="shared" si="106"/>
        <v>50483.558994197287</v>
      </c>
      <c r="J665" s="25">
        <f t="shared" si="107"/>
        <v>99611.116154245421</v>
      </c>
      <c r="K665" s="25">
        <f t="shared" si="108"/>
        <v>-872.44283995187288</v>
      </c>
      <c r="L665" s="25">
        <f t="shared" si="109"/>
        <v>483.55899419728667</v>
      </c>
      <c r="M665" s="25">
        <f t="shared" si="110"/>
        <v>-388.88384575458622</v>
      </c>
    </row>
    <row r="666" spans="1:13" x14ac:dyDescent="0.25">
      <c r="A666" s="3">
        <v>44469</v>
      </c>
      <c r="B666" s="23">
        <v>4.0469999999999997</v>
      </c>
      <c r="C666" s="23">
        <v>5.7169999999999996</v>
      </c>
      <c r="D666" s="11">
        <f t="shared" si="101"/>
        <v>-8.7336799687545534E-3</v>
      </c>
      <c r="E666" s="11">
        <f t="shared" si="102"/>
        <v>-4.3633894170379941E-3</v>
      </c>
      <c r="F666" s="26">
        <f t="shared" si="103"/>
        <v>3.5369739130434783</v>
      </c>
      <c r="G666" s="26">
        <f t="shared" si="104"/>
        <v>6.414947927551375</v>
      </c>
      <c r="H666" s="25">
        <f t="shared" si="105"/>
        <v>49565.217391304352</v>
      </c>
      <c r="I666" s="25">
        <f t="shared" si="106"/>
        <v>49782.305816788576</v>
      </c>
      <c r="J666" s="25">
        <f t="shared" si="107"/>
        <v>99347.523208092927</v>
      </c>
      <c r="K666" s="25">
        <f t="shared" si="108"/>
        <v>-434.78260869564838</v>
      </c>
      <c r="L666" s="25">
        <f t="shared" si="109"/>
        <v>-217.69418321142439</v>
      </c>
      <c r="M666" s="25">
        <f t="shared" si="110"/>
        <v>-652.47679190707277</v>
      </c>
    </row>
    <row r="667" spans="1:13" x14ac:dyDescent="0.25">
      <c r="A667" s="3">
        <v>44470</v>
      </c>
      <c r="B667" s="23">
        <v>3.9975000000000001</v>
      </c>
      <c r="C667" s="23">
        <v>5.633</v>
      </c>
      <c r="D667" s="11">
        <f t="shared" si="101"/>
        <v>-1.2306700167756153E-2</v>
      </c>
      <c r="E667" s="11">
        <f t="shared" si="102"/>
        <v>-1.4802032369257308E-2</v>
      </c>
      <c r="F667" s="26">
        <f t="shared" si="103"/>
        <v>3.5243587842846558</v>
      </c>
      <c r="G667" s="26">
        <f t="shared" si="104"/>
        <v>6.348332866888228</v>
      </c>
      <c r="H667" s="25">
        <f t="shared" si="105"/>
        <v>49388.43587842847</v>
      </c>
      <c r="I667" s="25">
        <f t="shared" si="106"/>
        <v>49265.348959244366</v>
      </c>
      <c r="J667" s="25">
        <f t="shared" si="107"/>
        <v>98653.784837672836</v>
      </c>
      <c r="K667" s="25">
        <f t="shared" si="108"/>
        <v>-611.56412157152954</v>
      </c>
      <c r="L667" s="25">
        <f t="shared" si="109"/>
        <v>-734.65104075563431</v>
      </c>
      <c r="M667" s="25">
        <f t="shared" si="110"/>
        <v>-1346.2151623271639</v>
      </c>
    </row>
    <row r="668" spans="1:13" x14ac:dyDescent="0.25">
      <c r="A668" s="3">
        <v>44473</v>
      </c>
      <c r="B668" s="23">
        <v>4.0609999999999999</v>
      </c>
      <c r="C668" s="23">
        <v>5.6340000000000003</v>
      </c>
      <c r="D668" s="11">
        <f t="shared" si="101"/>
        <v>1.5760082978188397E-2</v>
      </c>
      <c r="E668" s="11">
        <f t="shared" si="102"/>
        <v>1.7750954160410936E-4</v>
      </c>
      <c r="F668" s="26">
        <f t="shared" si="103"/>
        <v>3.6246774233896182</v>
      </c>
      <c r="G668" s="26">
        <f t="shared" si="104"/>
        <v>6.4441437954908585</v>
      </c>
      <c r="H668" s="25">
        <f t="shared" si="105"/>
        <v>50794.246404002501</v>
      </c>
      <c r="I668" s="25">
        <f t="shared" si="106"/>
        <v>50008.876264867758</v>
      </c>
      <c r="J668" s="25">
        <f t="shared" si="107"/>
        <v>100803.12266887026</v>
      </c>
      <c r="K668" s="25">
        <f t="shared" si="108"/>
        <v>794.24640400250064</v>
      </c>
      <c r="L668" s="25">
        <f t="shared" si="109"/>
        <v>8.8762648677584366</v>
      </c>
      <c r="M668" s="25">
        <f t="shared" si="110"/>
        <v>803.12266887025908</v>
      </c>
    </row>
    <row r="669" spans="1:13" x14ac:dyDescent="0.25">
      <c r="A669" s="3">
        <v>44474</v>
      </c>
      <c r="B669" s="23">
        <v>4.0670000000000002</v>
      </c>
      <c r="C669" s="23">
        <v>6</v>
      </c>
      <c r="D669" s="11">
        <f t="shared" si="101"/>
        <v>1.4763782209267389E-3</v>
      </c>
      <c r="E669" s="11">
        <f t="shared" si="102"/>
        <v>6.2939799773874136E-2</v>
      </c>
      <c r="F669" s="26">
        <f t="shared" si="103"/>
        <v>3.5732716079783304</v>
      </c>
      <c r="G669" s="26">
        <f t="shared" si="104"/>
        <v>6.8615548455804038</v>
      </c>
      <c r="H669" s="25">
        <f t="shared" si="105"/>
        <v>50073.873430189611</v>
      </c>
      <c r="I669" s="25">
        <f t="shared" si="106"/>
        <v>53248.136315228963</v>
      </c>
      <c r="J669" s="25">
        <f t="shared" si="107"/>
        <v>103322.00974541857</v>
      </c>
      <c r="K669" s="25">
        <f t="shared" si="108"/>
        <v>73.873430189611099</v>
      </c>
      <c r="L669" s="25">
        <f t="shared" si="109"/>
        <v>3248.1363152289632</v>
      </c>
      <c r="M669" s="25">
        <f t="shared" si="110"/>
        <v>3322.0097454185743</v>
      </c>
    </row>
    <row r="670" spans="1:13" x14ac:dyDescent="0.25">
      <c r="A670" s="3">
        <v>44475</v>
      </c>
      <c r="B670" s="23">
        <v>3.9944999999999999</v>
      </c>
      <c r="C670" s="23">
        <v>5.9450000000000003</v>
      </c>
      <c r="D670" s="11">
        <f t="shared" si="101"/>
        <v>-1.7987211985127927E-2</v>
      </c>
      <c r="E670" s="11">
        <f t="shared" si="102"/>
        <v>-9.2089390853098366E-3</v>
      </c>
      <c r="F670" s="26">
        <f t="shared" si="103"/>
        <v>3.5043953774280796</v>
      </c>
      <c r="G670" s="26">
        <f t="shared" si="104"/>
        <v>6.3839391666666661</v>
      </c>
      <c r="H670" s="25">
        <f t="shared" si="105"/>
        <v>49108.679616424881</v>
      </c>
      <c r="I670" s="25">
        <f t="shared" si="106"/>
        <v>49541.666666666664</v>
      </c>
      <c r="J670" s="25">
        <f t="shared" si="107"/>
        <v>98650.346283091552</v>
      </c>
      <c r="K670" s="25">
        <f t="shared" si="108"/>
        <v>-891.32038357511919</v>
      </c>
      <c r="L670" s="25">
        <f t="shared" si="109"/>
        <v>-458.33333333333576</v>
      </c>
      <c r="M670" s="25">
        <f t="shared" si="110"/>
        <v>-1349.653716908455</v>
      </c>
    </row>
    <row r="671" spans="1:13" x14ac:dyDescent="0.25">
      <c r="A671" s="3">
        <v>44476</v>
      </c>
      <c r="B671" s="23">
        <v>4.0255000000000001</v>
      </c>
      <c r="C671" s="23">
        <v>6.04</v>
      </c>
      <c r="D671" s="11">
        <f t="shared" si="101"/>
        <v>7.7307118179387813E-3</v>
      </c>
      <c r="E671" s="11">
        <f t="shared" si="102"/>
        <v>1.5853481803978373E-2</v>
      </c>
      <c r="F671" s="26">
        <f t="shared" si="103"/>
        <v>3.5956900738515456</v>
      </c>
      <c r="G671" s="26">
        <f t="shared" si="104"/>
        <v>6.5459579478553396</v>
      </c>
      <c r="H671" s="25">
        <f t="shared" si="105"/>
        <v>50388.033546125924</v>
      </c>
      <c r="I671" s="25">
        <f t="shared" si="106"/>
        <v>50798.990748528173</v>
      </c>
      <c r="J671" s="25">
        <f t="shared" si="107"/>
        <v>101187.0242946541</v>
      </c>
      <c r="K671" s="25">
        <f t="shared" si="108"/>
        <v>388.03354612592375</v>
      </c>
      <c r="L671" s="25">
        <f t="shared" si="109"/>
        <v>798.99074852817284</v>
      </c>
      <c r="M671" s="25">
        <f t="shared" si="110"/>
        <v>1187.0242946540966</v>
      </c>
    </row>
    <row r="672" spans="1:13" x14ac:dyDescent="0.25">
      <c r="A672" s="3">
        <v>44477</v>
      </c>
      <c r="B672" s="23">
        <v>4.0255000000000001</v>
      </c>
      <c r="C672" s="23">
        <v>5.93</v>
      </c>
      <c r="D672" s="11">
        <f t="shared" si="101"/>
        <v>0</v>
      </c>
      <c r="E672" s="11">
        <f t="shared" si="102"/>
        <v>-1.8379798937089534E-2</v>
      </c>
      <c r="F672" s="26">
        <f t="shared" si="103"/>
        <v>3.5680000000000001</v>
      </c>
      <c r="G672" s="26">
        <f t="shared" si="104"/>
        <v>6.3256605960264896</v>
      </c>
      <c r="H672" s="25">
        <f t="shared" si="105"/>
        <v>50000</v>
      </c>
      <c r="I672" s="25">
        <f t="shared" si="106"/>
        <v>49089.403973509936</v>
      </c>
      <c r="J672" s="25">
        <f t="shared" si="107"/>
        <v>99089.403973509936</v>
      </c>
      <c r="K672" s="25">
        <f t="shared" si="108"/>
        <v>0</v>
      </c>
      <c r="L672" s="25">
        <f t="shared" si="109"/>
        <v>-910.59602649006411</v>
      </c>
      <c r="M672" s="25">
        <f t="shared" si="110"/>
        <v>-910.59602649006411</v>
      </c>
    </row>
    <row r="673" spans="1:13" x14ac:dyDescent="0.25">
      <c r="A673" s="3">
        <v>44480</v>
      </c>
      <c r="B673" s="23">
        <v>3.99</v>
      </c>
      <c r="C673" s="23">
        <v>5.9139999999999997</v>
      </c>
      <c r="D673" s="11">
        <f t="shared" si="101"/>
        <v>-8.8578958561262734E-3</v>
      </c>
      <c r="E673" s="11">
        <f t="shared" si="102"/>
        <v>-2.7017915793485846E-3</v>
      </c>
      <c r="F673" s="26">
        <f t="shared" si="103"/>
        <v>3.5365345919761522</v>
      </c>
      <c r="G673" s="26">
        <f t="shared" si="104"/>
        <v>6.4256158516020232</v>
      </c>
      <c r="H673" s="25">
        <f t="shared" si="105"/>
        <v>49559.060986212899</v>
      </c>
      <c r="I673" s="25">
        <f t="shared" si="106"/>
        <v>49865.092748735246</v>
      </c>
      <c r="J673" s="25">
        <f t="shared" si="107"/>
        <v>99424.153734948137</v>
      </c>
      <c r="K673" s="25">
        <f t="shared" si="108"/>
        <v>-440.93901378710143</v>
      </c>
      <c r="L673" s="25">
        <f t="shared" si="109"/>
        <v>-134.90725126475445</v>
      </c>
      <c r="M673" s="25">
        <f t="shared" si="110"/>
        <v>-575.84626505185588</v>
      </c>
    </row>
    <row r="674" spans="1:13" x14ac:dyDescent="0.25">
      <c r="A674" s="3">
        <v>44481</v>
      </c>
      <c r="B674" s="23">
        <v>4.0274999999999999</v>
      </c>
      <c r="C674" s="23">
        <v>5.9039999999999999</v>
      </c>
      <c r="D674" s="11">
        <f t="shared" si="101"/>
        <v>9.3546051672203177E-3</v>
      </c>
      <c r="E674" s="11">
        <f t="shared" si="102"/>
        <v>-1.6923341321140961E-3</v>
      </c>
      <c r="F674" s="26">
        <f t="shared" si="103"/>
        <v>3.6015338345864665</v>
      </c>
      <c r="G674" s="26">
        <f t="shared" si="104"/>
        <v>6.4321055123435915</v>
      </c>
      <c r="H674" s="25">
        <f t="shared" si="105"/>
        <v>50469.924812030084</v>
      </c>
      <c r="I674" s="25">
        <f t="shared" si="106"/>
        <v>49915.454852891446</v>
      </c>
      <c r="J674" s="25">
        <f t="shared" si="107"/>
        <v>100385.37966492152</v>
      </c>
      <c r="K674" s="25">
        <f t="shared" si="108"/>
        <v>469.92481203008356</v>
      </c>
      <c r="L674" s="25">
        <f t="shared" si="109"/>
        <v>-84.545147108554374</v>
      </c>
      <c r="M674" s="25">
        <f t="shared" si="110"/>
        <v>385.37966492152918</v>
      </c>
    </row>
    <row r="675" spans="1:13" x14ac:dyDescent="0.25">
      <c r="A675" s="3">
        <v>44482</v>
      </c>
      <c r="B675" s="23">
        <v>3.9670000000000001</v>
      </c>
      <c r="C675" s="23">
        <v>5.6899999999999995</v>
      </c>
      <c r="D675" s="11">
        <f t="shared" si="101"/>
        <v>-1.5135694536799233E-2</v>
      </c>
      <c r="E675" s="11">
        <f t="shared" si="102"/>
        <v>-3.6919839159931862E-2</v>
      </c>
      <c r="F675" s="26">
        <f t="shared" si="103"/>
        <v>3.5144024829298575</v>
      </c>
      <c r="G675" s="26">
        <f t="shared" si="104"/>
        <v>6.2094630758807581</v>
      </c>
      <c r="H675" s="25">
        <f t="shared" si="105"/>
        <v>49248.913718187468</v>
      </c>
      <c r="I675" s="25">
        <f t="shared" si="106"/>
        <v>48187.669376693768</v>
      </c>
      <c r="J675" s="25">
        <f t="shared" si="107"/>
        <v>97436.583094881236</v>
      </c>
      <c r="K675" s="25">
        <f t="shared" si="108"/>
        <v>-751.08628181253152</v>
      </c>
      <c r="L675" s="25">
        <f t="shared" si="109"/>
        <v>-1812.3306233062322</v>
      </c>
      <c r="M675" s="25">
        <f t="shared" si="110"/>
        <v>-2563.4169051187637</v>
      </c>
    </row>
    <row r="676" spans="1:13" x14ac:dyDescent="0.25">
      <c r="A676" s="3">
        <v>44483</v>
      </c>
      <c r="B676" s="23">
        <v>3.9415</v>
      </c>
      <c r="C676" s="23">
        <v>5.6370000000000005</v>
      </c>
      <c r="D676" s="11">
        <f t="shared" si="101"/>
        <v>-6.4487800143672221E-3</v>
      </c>
      <c r="E676" s="11">
        <f t="shared" si="102"/>
        <v>-9.3582390388014299E-3</v>
      </c>
      <c r="F676" s="26">
        <f t="shared" si="103"/>
        <v>3.5450647844718932</v>
      </c>
      <c r="G676" s="26">
        <f t="shared" si="104"/>
        <v>6.3829861159929706</v>
      </c>
      <c r="H676" s="25">
        <f t="shared" si="105"/>
        <v>49678.598437106128</v>
      </c>
      <c r="I676" s="25">
        <f t="shared" si="106"/>
        <v>49534.270650263628</v>
      </c>
      <c r="J676" s="25">
        <f t="shared" si="107"/>
        <v>99212.869087369763</v>
      </c>
      <c r="K676" s="25">
        <f t="shared" si="108"/>
        <v>-321.40156289387232</v>
      </c>
      <c r="L676" s="25">
        <f t="shared" si="109"/>
        <v>-465.72934973637166</v>
      </c>
      <c r="M676" s="25">
        <f t="shared" si="110"/>
        <v>-787.13091263024398</v>
      </c>
    </row>
    <row r="677" spans="1:13" x14ac:dyDescent="0.25">
      <c r="A677" s="3">
        <v>44484</v>
      </c>
      <c r="B677" s="23">
        <v>3.7970000000000002</v>
      </c>
      <c r="C677" s="23">
        <v>5.7690000000000001</v>
      </c>
      <c r="D677" s="11">
        <f t="shared" si="101"/>
        <v>-3.7350080268160613E-2</v>
      </c>
      <c r="E677" s="11">
        <f t="shared" si="102"/>
        <v>2.3146746175314287E-2</v>
      </c>
      <c r="F677" s="26">
        <f t="shared" si="103"/>
        <v>3.437192946847647</v>
      </c>
      <c r="G677" s="26">
        <f t="shared" si="104"/>
        <v>6.593873869079296</v>
      </c>
      <c r="H677" s="25">
        <f t="shared" si="105"/>
        <v>48166.941519725995</v>
      </c>
      <c r="I677" s="25">
        <f t="shared" si="106"/>
        <v>51170.835550824901</v>
      </c>
      <c r="J677" s="25">
        <f t="shared" si="107"/>
        <v>99337.777070550888</v>
      </c>
      <c r="K677" s="25">
        <f t="shared" si="108"/>
        <v>-1833.058480274005</v>
      </c>
      <c r="L677" s="25">
        <f t="shared" si="109"/>
        <v>1170.8355508249006</v>
      </c>
      <c r="M677" s="25">
        <f t="shared" si="110"/>
        <v>-662.22292944910441</v>
      </c>
    </row>
    <row r="678" spans="1:13" x14ac:dyDescent="0.25">
      <c r="A678" s="3">
        <v>44487</v>
      </c>
      <c r="B678" s="23">
        <v>3.7654999999999998</v>
      </c>
      <c r="C678" s="23">
        <v>5.8230000000000004</v>
      </c>
      <c r="D678" s="11">
        <f t="shared" si="101"/>
        <v>-8.3306266903960119E-3</v>
      </c>
      <c r="E678" s="11">
        <f t="shared" si="102"/>
        <v>9.3168375802305387E-3</v>
      </c>
      <c r="F678" s="26">
        <f t="shared" si="103"/>
        <v>3.5383997893073476</v>
      </c>
      <c r="G678" s="26">
        <f t="shared" si="104"/>
        <v>6.5033088923556939</v>
      </c>
      <c r="H678" s="25">
        <f t="shared" si="105"/>
        <v>49585.198841190409</v>
      </c>
      <c r="I678" s="25">
        <f t="shared" si="106"/>
        <v>50468.018720748834</v>
      </c>
      <c r="J678" s="25">
        <f t="shared" si="107"/>
        <v>100053.21756193924</v>
      </c>
      <c r="K678" s="25">
        <f t="shared" si="108"/>
        <v>-414.80115880959056</v>
      </c>
      <c r="L678" s="25">
        <f t="shared" si="109"/>
        <v>468.01872074883431</v>
      </c>
      <c r="M678" s="25">
        <f t="shared" si="110"/>
        <v>53.217561939243751</v>
      </c>
    </row>
    <row r="679" spans="1:13" x14ac:dyDescent="0.25">
      <c r="A679" s="3">
        <v>44488</v>
      </c>
      <c r="B679" s="23">
        <v>3.7385000000000002</v>
      </c>
      <c r="C679" s="23">
        <v>5.7759999999999998</v>
      </c>
      <c r="D679" s="11">
        <f t="shared" si="101"/>
        <v>-7.1961931014360679E-3</v>
      </c>
      <c r="E679" s="11">
        <f t="shared" si="102"/>
        <v>-8.1041912644579158E-3</v>
      </c>
      <c r="F679" s="26">
        <f t="shared" si="103"/>
        <v>3.5424161465940784</v>
      </c>
      <c r="G679" s="26">
        <f t="shared" si="104"/>
        <v>6.3909957066804042</v>
      </c>
      <c r="H679" s="25">
        <f t="shared" si="105"/>
        <v>49641.481874917023</v>
      </c>
      <c r="I679" s="25">
        <f t="shared" si="106"/>
        <v>49596.4279580972</v>
      </c>
      <c r="J679" s="25">
        <f t="shared" si="107"/>
        <v>99237.909833014215</v>
      </c>
      <c r="K679" s="25">
        <f t="shared" si="108"/>
        <v>-358.51812508297735</v>
      </c>
      <c r="L679" s="25">
        <f t="shared" si="109"/>
        <v>-403.57204190280027</v>
      </c>
      <c r="M679" s="25">
        <f t="shared" si="110"/>
        <v>-762.09016698577761</v>
      </c>
    </row>
    <row r="680" spans="1:13" x14ac:dyDescent="0.25">
      <c r="A680" s="3">
        <v>44489</v>
      </c>
      <c r="B680" s="23">
        <v>3.8365</v>
      </c>
      <c r="C680" s="23">
        <v>5.83</v>
      </c>
      <c r="D680" s="11">
        <f t="shared" si="101"/>
        <v>2.5876031177749694E-2</v>
      </c>
      <c r="E680" s="11">
        <f t="shared" si="102"/>
        <v>9.3055987718758428E-3</v>
      </c>
      <c r="F680" s="26">
        <f t="shared" si="103"/>
        <v>3.6615305603851813</v>
      </c>
      <c r="G680" s="26">
        <f t="shared" si="104"/>
        <v>6.5032358033240989</v>
      </c>
      <c r="H680" s="25">
        <f t="shared" si="105"/>
        <v>51310.686104052431</v>
      </c>
      <c r="I680" s="25">
        <f t="shared" si="106"/>
        <v>50467.451523545707</v>
      </c>
      <c r="J680" s="25">
        <f t="shared" si="107"/>
        <v>101778.13762759813</v>
      </c>
      <c r="K680" s="25">
        <f t="shared" si="108"/>
        <v>1310.6861040524309</v>
      </c>
      <c r="L680" s="25">
        <f t="shared" si="109"/>
        <v>467.45152354570746</v>
      </c>
      <c r="M680" s="25">
        <f t="shared" si="110"/>
        <v>1778.1376275981384</v>
      </c>
    </row>
    <row r="681" spans="1:13" x14ac:dyDescent="0.25">
      <c r="A681" s="3">
        <v>44490</v>
      </c>
      <c r="B681" s="23">
        <v>3.7904999999999998</v>
      </c>
      <c r="C681" s="23">
        <v>5.6609999999999996</v>
      </c>
      <c r="D681" s="11">
        <f t="shared" si="101"/>
        <v>-1.2062556121361387E-2</v>
      </c>
      <c r="E681" s="11">
        <f t="shared" si="102"/>
        <v>-2.9416445307878254E-2</v>
      </c>
      <c r="F681" s="26">
        <f t="shared" si="103"/>
        <v>3.5252193405447674</v>
      </c>
      <c r="G681" s="26">
        <f t="shared" si="104"/>
        <v>6.2562303602058309</v>
      </c>
      <c r="H681" s="25">
        <f t="shared" si="105"/>
        <v>49400.495243060082</v>
      </c>
      <c r="I681" s="25">
        <f t="shared" si="106"/>
        <v>48550.600343053171</v>
      </c>
      <c r="J681" s="25">
        <f t="shared" si="107"/>
        <v>97951.095586113253</v>
      </c>
      <c r="K681" s="25">
        <f t="shared" si="108"/>
        <v>-599.50475693991757</v>
      </c>
      <c r="L681" s="25">
        <f t="shared" si="109"/>
        <v>-1449.3996569468291</v>
      </c>
      <c r="M681" s="25">
        <f t="shared" si="110"/>
        <v>-2048.9044138867466</v>
      </c>
    </row>
    <row r="682" spans="1:13" x14ac:dyDescent="0.25">
      <c r="A682" s="3">
        <v>44491</v>
      </c>
      <c r="B682" s="23">
        <v>3.7715000000000001</v>
      </c>
      <c r="C682" s="23">
        <v>5.6859999999999999</v>
      </c>
      <c r="D682" s="11">
        <f t="shared" si="101"/>
        <v>-5.0251362026729317E-3</v>
      </c>
      <c r="E682" s="11">
        <f t="shared" si="102"/>
        <v>4.4064581742851569E-3</v>
      </c>
      <c r="F682" s="26">
        <f t="shared" si="103"/>
        <v>3.5501152882205518</v>
      </c>
      <c r="G682" s="26">
        <f t="shared" si="104"/>
        <v>6.4714534534534529</v>
      </c>
      <c r="H682" s="25">
        <f t="shared" si="105"/>
        <v>49749.373433583969</v>
      </c>
      <c r="I682" s="25">
        <f t="shared" si="106"/>
        <v>50220.809044338457</v>
      </c>
      <c r="J682" s="25">
        <f t="shared" si="107"/>
        <v>99970.182477922426</v>
      </c>
      <c r="K682" s="25">
        <f t="shared" si="108"/>
        <v>-250.62656641603098</v>
      </c>
      <c r="L682" s="25">
        <f t="shared" si="109"/>
        <v>220.80904433845717</v>
      </c>
      <c r="M682" s="25">
        <f t="shared" si="110"/>
        <v>-29.817522077573813</v>
      </c>
    </row>
    <row r="683" spans="1:13" x14ac:dyDescent="0.25">
      <c r="A683" s="3">
        <v>44494</v>
      </c>
      <c r="B683" s="23">
        <v>3.8224999999999998</v>
      </c>
      <c r="C683" s="23">
        <v>5.7009999999999996</v>
      </c>
      <c r="D683" s="11">
        <f t="shared" si="101"/>
        <v>1.3431858509531758E-2</v>
      </c>
      <c r="E683" s="11">
        <f t="shared" si="102"/>
        <v>2.6345848206366291E-3</v>
      </c>
      <c r="F683" s="26">
        <f t="shared" si="103"/>
        <v>3.6162481771178574</v>
      </c>
      <c r="G683" s="26">
        <f t="shared" si="104"/>
        <v>6.4599970102004916</v>
      </c>
      <c r="H683" s="25">
        <f t="shared" si="105"/>
        <v>50676.123558265943</v>
      </c>
      <c r="I683" s="25">
        <f t="shared" si="106"/>
        <v>50131.902919451284</v>
      </c>
      <c r="J683" s="25">
        <f t="shared" si="107"/>
        <v>100808.02647771723</v>
      </c>
      <c r="K683" s="25">
        <f t="shared" si="108"/>
        <v>676.12355826594285</v>
      </c>
      <c r="L683" s="25">
        <f t="shared" si="109"/>
        <v>131.90291945128411</v>
      </c>
      <c r="M683" s="25">
        <f t="shared" si="110"/>
        <v>808.02647771722695</v>
      </c>
    </row>
    <row r="684" spans="1:13" x14ac:dyDescent="0.25">
      <c r="A684" s="21">
        <v>44495</v>
      </c>
      <c r="B684" s="22">
        <v>3.8129999999999997</v>
      </c>
      <c r="C684" s="22">
        <v>5.6829999999999998</v>
      </c>
      <c r="D684" s="11">
        <f t="shared" si="101"/>
        <v>-2.4883779456536382E-3</v>
      </c>
      <c r="E684" s="11">
        <f t="shared" si="102"/>
        <v>-3.1623357344602952E-3</v>
      </c>
      <c r="F684" s="26">
        <f t="shared" si="103"/>
        <v>3.559132504905167</v>
      </c>
      <c r="G684" s="26">
        <f t="shared" si="104"/>
        <v>6.4226572531134893</v>
      </c>
      <c r="H684" s="25">
        <f t="shared" si="105"/>
        <v>49875.735775016357</v>
      </c>
      <c r="I684" s="25">
        <f t="shared" si="106"/>
        <v>49842.132959129987</v>
      </c>
      <c r="J684" s="25">
        <f t="shared" si="107"/>
        <v>99717.868734146352</v>
      </c>
      <c r="K684" s="25">
        <f t="shared" si="108"/>
        <v>-124.26422498364263</v>
      </c>
      <c r="L684" s="25">
        <f t="shared" si="109"/>
        <v>-157.86704087001272</v>
      </c>
      <c r="M684" s="25">
        <f t="shared" si="110"/>
        <v>-282.13126585365535</v>
      </c>
    </row>
    <row r="685" spans="1:13" x14ac:dyDescent="0.25">
      <c r="A685" s="21">
        <v>44496</v>
      </c>
      <c r="B685" s="22">
        <v>3.8134999999999999</v>
      </c>
      <c r="C685" s="22">
        <v>5.6150000000000002</v>
      </c>
      <c r="D685" s="11">
        <f t="shared" si="101"/>
        <v>1.3112174672963043E-4</v>
      </c>
      <c r="E685" s="11">
        <f t="shared" si="102"/>
        <v>-1.2037674124577897E-2</v>
      </c>
      <c r="F685" s="26">
        <f t="shared" si="103"/>
        <v>3.5684678730658277</v>
      </c>
      <c r="G685" s="26">
        <f t="shared" si="104"/>
        <v>6.3659062115080065</v>
      </c>
      <c r="H685" s="25">
        <f t="shared" si="105"/>
        <v>50006.556517178076</v>
      </c>
      <c r="I685" s="25">
        <f t="shared" si="106"/>
        <v>49401.724441316212</v>
      </c>
      <c r="J685" s="25">
        <f t="shared" si="107"/>
        <v>99408.280958494288</v>
      </c>
      <c r="K685" s="25">
        <f t="shared" si="108"/>
        <v>6.5565171780763194</v>
      </c>
      <c r="L685" s="25">
        <f t="shared" si="109"/>
        <v>-598.2755586837884</v>
      </c>
      <c r="M685" s="25">
        <f t="shared" si="110"/>
        <v>-591.71904150571208</v>
      </c>
    </row>
    <row r="686" spans="1:13" x14ac:dyDescent="0.25">
      <c r="A686" s="21">
        <v>44497</v>
      </c>
      <c r="B686" s="22">
        <v>3.7410000000000001</v>
      </c>
      <c r="C686" s="22">
        <v>5.641</v>
      </c>
      <c r="D686" s="11">
        <f t="shared" si="101"/>
        <v>-1.9194447256147065E-2</v>
      </c>
      <c r="E686" s="11">
        <f t="shared" si="102"/>
        <v>4.6197665674324925E-3</v>
      </c>
      <c r="F686" s="26">
        <f t="shared" si="103"/>
        <v>3.5001673003802285</v>
      </c>
      <c r="G686" s="26">
        <f t="shared" si="104"/>
        <v>6.4728340160284947</v>
      </c>
      <c r="H686" s="25">
        <f t="shared" si="105"/>
        <v>49049.429657794681</v>
      </c>
      <c r="I686" s="25">
        <f t="shared" si="106"/>
        <v>50231.522707034732</v>
      </c>
      <c r="J686" s="25">
        <f t="shared" si="107"/>
        <v>99280.952364829413</v>
      </c>
      <c r="K686" s="25">
        <f t="shared" si="108"/>
        <v>-950.57034220531932</v>
      </c>
      <c r="L686" s="25">
        <f t="shared" si="109"/>
        <v>231.52270703473187</v>
      </c>
      <c r="M686" s="25">
        <f t="shared" si="110"/>
        <v>-719.04763517058745</v>
      </c>
    </row>
    <row r="687" spans="1:13" x14ac:dyDescent="0.25">
      <c r="A687" s="21">
        <v>44498</v>
      </c>
      <c r="B687" s="22">
        <v>3.7645</v>
      </c>
      <c r="C687" s="22">
        <v>6.0620000000000003</v>
      </c>
      <c r="D687" s="11">
        <f t="shared" si="101"/>
        <v>6.2620949420308034E-3</v>
      </c>
      <c r="E687" s="11">
        <f t="shared" si="102"/>
        <v>7.1978423877772493E-2</v>
      </c>
      <c r="F687" s="26">
        <f t="shared" si="103"/>
        <v>3.5904132584870356</v>
      </c>
      <c r="G687" s="26">
        <f t="shared" si="104"/>
        <v>6.9238549902499562</v>
      </c>
      <c r="H687" s="25">
        <f t="shared" si="105"/>
        <v>50314.087142475277</v>
      </c>
      <c r="I687" s="25">
        <f t="shared" si="106"/>
        <v>53731.607870944878</v>
      </c>
      <c r="J687" s="25">
        <f t="shared" si="107"/>
        <v>104045.69501342016</v>
      </c>
      <c r="K687" s="25">
        <f t="shared" si="108"/>
        <v>314.08714247527678</v>
      </c>
      <c r="L687" s="25">
        <f t="shared" si="109"/>
        <v>3731.6078709448775</v>
      </c>
      <c r="M687" s="25">
        <f t="shared" si="110"/>
        <v>4045.6950134201543</v>
      </c>
    </row>
    <row r="688" spans="1:13" x14ac:dyDescent="0.25">
      <c r="A688" s="21">
        <v>44501</v>
      </c>
      <c r="B688" s="22">
        <v>3.8165</v>
      </c>
      <c r="C688" s="22">
        <v>6.2789999999999999</v>
      </c>
      <c r="D688" s="11">
        <f t="shared" si="101"/>
        <v>1.371872194834802E-2</v>
      </c>
      <c r="E688" s="11">
        <f t="shared" si="102"/>
        <v>3.5170953496360957E-2</v>
      </c>
      <c r="F688" s="26">
        <f t="shared" si="103"/>
        <v>3.617285695311462</v>
      </c>
      <c r="G688" s="26">
        <f t="shared" si="104"/>
        <v>6.6736385681293298</v>
      </c>
      <c r="H688" s="25">
        <f t="shared" si="105"/>
        <v>50690.662770620263</v>
      </c>
      <c r="I688" s="25">
        <f t="shared" si="106"/>
        <v>51789.838337182446</v>
      </c>
      <c r="J688" s="25">
        <f t="shared" si="107"/>
        <v>102480.5011078027</v>
      </c>
      <c r="K688" s="25">
        <f t="shared" si="108"/>
        <v>690.66277062026347</v>
      </c>
      <c r="L688" s="25">
        <f t="shared" si="109"/>
        <v>1789.8383371824457</v>
      </c>
      <c r="M688" s="25">
        <f t="shared" si="110"/>
        <v>2480.5011078027092</v>
      </c>
    </row>
    <row r="689" spans="1:13" x14ac:dyDescent="0.25">
      <c r="A689" s="21">
        <v>44502</v>
      </c>
      <c r="B689" s="22">
        <v>3.766</v>
      </c>
      <c r="C689" s="22">
        <v>6.1619999999999999</v>
      </c>
      <c r="D689" s="11">
        <f t="shared" si="101"/>
        <v>-1.3320342021427369E-2</v>
      </c>
      <c r="E689" s="11">
        <f t="shared" si="102"/>
        <v>-1.8809331957496227E-2</v>
      </c>
      <c r="F689" s="26">
        <f t="shared" si="103"/>
        <v>3.5207881566880648</v>
      </c>
      <c r="G689" s="26">
        <f t="shared" si="104"/>
        <v>6.3229440993788817</v>
      </c>
      <c r="H689" s="25">
        <f t="shared" si="105"/>
        <v>49338.399056727365</v>
      </c>
      <c r="I689" s="25">
        <f t="shared" si="106"/>
        <v>49068.322981366458</v>
      </c>
      <c r="J689" s="25">
        <f t="shared" si="107"/>
        <v>98406.722038093823</v>
      </c>
      <c r="K689" s="25">
        <f t="shared" si="108"/>
        <v>-661.60094327263505</v>
      </c>
      <c r="L689" s="25">
        <f t="shared" si="109"/>
        <v>-931.67701863354159</v>
      </c>
      <c r="M689" s="25">
        <f t="shared" si="110"/>
        <v>-1593.2779619061766</v>
      </c>
    </row>
    <row r="690" spans="1:13" x14ac:dyDescent="0.25">
      <c r="A690" s="21">
        <v>44503</v>
      </c>
      <c r="B690" s="24">
        <v>3.7519999999999998</v>
      </c>
      <c r="C690" s="24">
        <v>6.1829999999999998</v>
      </c>
      <c r="D690" s="11">
        <f t="shared" si="101"/>
        <v>-3.7243990909824397E-3</v>
      </c>
      <c r="E690" s="11">
        <f t="shared" si="102"/>
        <v>3.4021904019555607E-3</v>
      </c>
      <c r="F690" s="26">
        <f t="shared" si="103"/>
        <v>3.5547360594795538</v>
      </c>
      <c r="G690" s="26">
        <f t="shared" si="104"/>
        <v>6.4649576436222009</v>
      </c>
      <c r="H690" s="25">
        <f t="shared" si="105"/>
        <v>49814.126394052044</v>
      </c>
      <c r="I690" s="25">
        <f t="shared" si="106"/>
        <v>50170.399221032138</v>
      </c>
      <c r="J690" s="25">
        <f t="shared" si="107"/>
        <v>99984.525615084189</v>
      </c>
      <c r="K690" s="25">
        <f t="shared" si="108"/>
        <v>-185.87360594795609</v>
      </c>
      <c r="L690" s="25">
        <f t="shared" si="109"/>
        <v>170.39922103213758</v>
      </c>
      <c r="M690" s="25">
        <f t="shared" si="110"/>
        <v>-15.474384915818518</v>
      </c>
    </row>
    <row r="691" spans="1:13" x14ac:dyDescent="0.25">
      <c r="A691" s="21">
        <v>44504</v>
      </c>
      <c r="B691" s="24">
        <v>3.6640000000000001</v>
      </c>
      <c r="C691" s="24">
        <v>6.04</v>
      </c>
      <c r="D691" s="11">
        <f t="shared" si="101"/>
        <v>-2.373358433209433E-2</v>
      </c>
      <c r="E691" s="11">
        <f t="shared" si="102"/>
        <v>-2.3399578629708002E-2</v>
      </c>
      <c r="F691" s="26">
        <f t="shared" si="103"/>
        <v>3.4843155650319835</v>
      </c>
      <c r="G691" s="26">
        <f t="shared" si="104"/>
        <v>6.2939867378295329</v>
      </c>
      <c r="H691" s="25">
        <f t="shared" si="105"/>
        <v>48827.292110874208</v>
      </c>
      <c r="I691" s="25">
        <f t="shared" si="106"/>
        <v>48843.603428756272</v>
      </c>
      <c r="J691" s="25">
        <f t="shared" si="107"/>
        <v>97670.895539630481</v>
      </c>
      <c r="K691" s="25">
        <f t="shared" si="108"/>
        <v>-1172.7078891257916</v>
      </c>
      <c r="L691" s="25">
        <f t="shared" si="109"/>
        <v>-1156.3965712437275</v>
      </c>
      <c r="M691" s="25">
        <f t="shared" si="110"/>
        <v>-2329.1044603695191</v>
      </c>
    </row>
    <row r="692" spans="1:13" x14ac:dyDescent="0.25">
      <c r="A692" s="21">
        <v>44505</v>
      </c>
      <c r="B692" s="24">
        <v>3.766</v>
      </c>
      <c r="C692" s="24">
        <v>6.0259999999999998</v>
      </c>
      <c r="D692" s="11">
        <f t="shared" si="101"/>
        <v>2.7457983423076857E-2</v>
      </c>
      <c r="E692" s="11">
        <f t="shared" si="102"/>
        <v>-2.320571238614177E-3</v>
      </c>
      <c r="F692" s="26">
        <f t="shared" si="103"/>
        <v>3.6673275109170307</v>
      </c>
      <c r="G692" s="26">
        <f t="shared" si="104"/>
        <v>6.4280658940397339</v>
      </c>
      <c r="H692" s="25">
        <f t="shared" si="105"/>
        <v>51391.921397379912</v>
      </c>
      <c r="I692" s="25">
        <f t="shared" si="106"/>
        <v>49884.105960264897</v>
      </c>
      <c r="J692" s="25">
        <f t="shared" si="107"/>
        <v>101276.02735764481</v>
      </c>
      <c r="K692" s="25">
        <f t="shared" si="108"/>
        <v>1391.9213973799124</v>
      </c>
      <c r="L692" s="25">
        <f t="shared" si="109"/>
        <v>-115.89403973510343</v>
      </c>
      <c r="M692" s="25">
        <f t="shared" si="110"/>
        <v>1276.0273576448089</v>
      </c>
    </row>
    <row r="693" spans="1:13" x14ac:dyDescent="0.25">
      <c r="A693" s="21">
        <v>44508</v>
      </c>
      <c r="B693" s="24">
        <v>3.7595000000000001</v>
      </c>
      <c r="C693" s="24">
        <v>6.0209999999999999</v>
      </c>
      <c r="D693" s="11">
        <f t="shared" si="101"/>
        <v>-1.7274603990160683E-3</v>
      </c>
      <c r="E693" s="11">
        <f t="shared" si="102"/>
        <v>-8.3008222579874916E-4</v>
      </c>
      <c r="F693" s="26">
        <f t="shared" si="103"/>
        <v>3.5618417419012216</v>
      </c>
      <c r="G693" s="26">
        <f t="shared" si="104"/>
        <v>6.4376539993362094</v>
      </c>
      <c r="H693" s="25">
        <f t="shared" si="105"/>
        <v>49913.701540095593</v>
      </c>
      <c r="I693" s="25">
        <f t="shared" si="106"/>
        <v>49958.513109857289</v>
      </c>
      <c r="J693" s="25">
        <f t="shared" si="107"/>
        <v>99872.21464995289</v>
      </c>
      <c r="K693" s="25">
        <f t="shared" si="108"/>
        <v>-86.298459904406627</v>
      </c>
      <c r="L693" s="25">
        <f t="shared" si="109"/>
        <v>-41.486890142710763</v>
      </c>
      <c r="M693" s="25">
        <f t="shared" si="110"/>
        <v>-127.78535004711739</v>
      </c>
    </row>
    <row r="694" spans="1:13" x14ac:dyDescent="0.25">
      <c r="A694" s="21">
        <v>44509</v>
      </c>
      <c r="B694" s="24">
        <v>3.8174999999999999</v>
      </c>
      <c r="C694" s="24">
        <v>5.9729999999999999</v>
      </c>
      <c r="D694" s="11">
        <f t="shared" si="101"/>
        <v>1.5309788274705843E-2</v>
      </c>
      <c r="E694" s="11">
        <f t="shared" si="102"/>
        <v>-8.0040447321418247E-3</v>
      </c>
      <c r="F694" s="26">
        <f t="shared" si="103"/>
        <v>3.6230456177683199</v>
      </c>
      <c r="G694" s="26">
        <f t="shared" si="104"/>
        <v>6.3916357747882406</v>
      </c>
      <c r="H694" s="25">
        <f t="shared" si="105"/>
        <v>50771.379172762332</v>
      </c>
      <c r="I694" s="25">
        <f t="shared" si="106"/>
        <v>49601.395117090186</v>
      </c>
      <c r="J694" s="25">
        <f t="shared" si="107"/>
        <v>100372.77428985252</v>
      </c>
      <c r="K694" s="25">
        <f t="shared" si="108"/>
        <v>771.37917276233202</v>
      </c>
      <c r="L694" s="25">
        <f t="shared" si="109"/>
        <v>-398.60488290981448</v>
      </c>
      <c r="M694" s="25">
        <f t="shared" si="110"/>
        <v>372.77428985251754</v>
      </c>
    </row>
    <row r="695" spans="1:13" x14ac:dyDescent="0.25">
      <c r="A695" s="21">
        <v>44510</v>
      </c>
      <c r="B695" s="24">
        <v>3.93</v>
      </c>
      <c r="C695" s="24">
        <v>6.032</v>
      </c>
      <c r="D695" s="11">
        <f t="shared" si="101"/>
        <v>2.9043667770519501E-2</v>
      </c>
      <c r="E695" s="11">
        <f t="shared" si="102"/>
        <v>9.8293169554861427E-3</v>
      </c>
      <c r="F695" s="26">
        <f t="shared" si="103"/>
        <v>3.6731473477406684</v>
      </c>
      <c r="G695" s="26">
        <f t="shared" si="104"/>
        <v>6.5066425581784699</v>
      </c>
      <c r="H695" s="25">
        <f t="shared" si="105"/>
        <v>51473.477406679769</v>
      </c>
      <c r="I695" s="25">
        <f t="shared" si="106"/>
        <v>50493.889167922323</v>
      </c>
      <c r="J695" s="25">
        <f t="shared" si="107"/>
        <v>101967.36657460209</v>
      </c>
      <c r="K695" s="25">
        <f t="shared" si="108"/>
        <v>1473.477406679769</v>
      </c>
      <c r="L695" s="25">
        <f t="shared" si="109"/>
        <v>493.8891679223234</v>
      </c>
      <c r="M695" s="25">
        <f t="shared" si="110"/>
        <v>1967.3665746020924</v>
      </c>
    </row>
    <row r="696" spans="1:13" x14ac:dyDescent="0.25">
      <c r="A696" s="21">
        <v>44511</v>
      </c>
      <c r="B696" s="24">
        <v>3.9449999999999998</v>
      </c>
      <c r="C696" s="24">
        <v>6.08</v>
      </c>
      <c r="D696" s="11">
        <f t="shared" si="101"/>
        <v>3.8095284166676487E-3</v>
      </c>
      <c r="E696" s="11">
        <f t="shared" si="102"/>
        <v>7.9260652724207226E-3</v>
      </c>
      <c r="F696" s="26">
        <f t="shared" si="103"/>
        <v>3.5816183206106871</v>
      </c>
      <c r="G696" s="26">
        <f t="shared" si="104"/>
        <v>6.4942705570291777</v>
      </c>
      <c r="H696" s="25">
        <f t="shared" si="105"/>
        <v>50190.83969465649</v>
      </c>
      <c r="I696" s="25">
        <f t="shared" si="106"/>
        <v>50397.877984084887</v>
      </c>
      <c r="J696" s="25">
        <f t="shared" si="107"/>
        <v>100588.71767874138</v>
      </c>
      <c r="K696" s="25">
        <f t="shared" si="108"/>
        <v>190.83969465648988</v>
      </c>
      <c r="L696" s="25">
        <f t="shared" si="109"/>
        <v>397.87798408488743</v>
      </c>
      <c r="M696" s="25">
        <f t="shared" si="110"/>
        <v>588.71767874137731</v>
      </c>
    </row>
    <row r="697" spans="1:13" x14ac:dyDescent="0.25">
      <c r="A697" s="21">
        <v>44512</v>
      </c>
      <c r="B697" s="24">
        <v>3.96</v>
      </c>
      <c r="C697" s="24">
        <v>6.1269999999999998</v>
      </c>
      <c r="D697" s="11">
        <f t="shared" si="101"/>
        <v>3.7950709685515343E-3</v>
      </c>
      <c r="E697" s="11">
        <f t="shared" si="102"/>
        <v>7.7005377654417407E-3</v>
      </c>
      <c r="F697" s="26">
        <f t="shared" si="103"/>
        <v>3.581566539923954</v>
      </c>
      <c r="G697" s="26">
        <f t="shared" si="104"/>
        <v>6.4928060855263148</v>
      </c>
      <c r="H697" s="25">
        <f t="shared" si="105"/>
        <v>50190.114068441064</v>
      </c>
      <c r="I697" s="25">
        <f t="shared" si="106"/>
        <v>50386.513157894733</v>
      </c>
      <c r="J697" s="25">
        <f t="shared" si="107"/>
        <v>100576.6272263358</v>
      </c>
      <c r="K697" s="25">
        <f t="shared" si="108"/>
        <v>190.11406844106386</v>
      </c>
      <c r="L697" s="25">
        <f t="shared" si="109"/>
        <v>386.51315789473301</v>
      </c>
      <c r="M697" s="25">
        <f t="shared" si="110"/>
        <v>576.62722633579688</v>
      </c>
    </row>
    <row r="698" spans="1:13" x14ac:dyDescent="0.25">
      <c r="A698" s="21">
        <v>44515</v>
      </c>
      <c r="B698" s="24">
        <v>3.9085000000000001</v>
      </c>
      <c r="C698" s="24">
        <v>5.8650000000000002</v>
      </c>
      <c r="D698" s="11">
        <f t="shared" si="101"/>
        <v>-1.309035658814113E-2</v>
      </c>
      <c r="E698" s="11">
        <f t="shared" si="102"/>
        <v>-4.3702751638078713E-2</v>
      </c>
      <c r="F698" s="26">
        <f t="shared" si="103"/>
        <v>3.5215979797979799</v>
      </c>
      <c r="G698" s="26">
        <f t="shared" si="104"/>
        <v>6.1674873510690382</v>
      </c>
      <c r="H698" s="25">
        <f t="shared" si="105"/>
        <v>49349.747474747477</v>
      </c>
      <c r="I698" s="25">
        <f t="shared" si="106"/>
        <v>47861.922637506119</v>
      </c>
      <c r="J698" s="25">
        <f t="shared" si="107"/>
        <v>97211.670112253603</v>
      </c>
      <c r="K698" s="25">
        <f t="shared" si="108"/>
        <v>-650.2525252525229</v>
      </c>
      <c r="L698" s="25">
        <f t="shared" si="109"/>
        <v>-2138.0773624938811</v>
      </c>
      <c r="M698" s="25">
        <f t="shared" si="110"/>
        <v>-2788.329887746404</v>
      </c>
    </row>
    <row r="699" spans="1:13" x14ac:dyDescent="0.25">
      <c r="A699" s="21">
        <v>44516</v>
      </c>
      <c r="B699" s="24">
        <v>3.9</v>
      </c>
      <c r="C699" s="24">
        <v>5.7990000000000004</v>
      </c>
      <c r="D699" s="11">
        <f t="shared" si="101"/>
        <v>-2.1771155426473705E-3</v>
      </c>
      <c r="E699" s="11">
        <f t="shared" si="102"/>
        <v>-1.1316993211135242E-2</v>
      </c>
      <c r="F699" s="26">
        <f t="shared" si="103"/>
        <v>3.5602405014711525</v>
      </c>
      <c r="G699" s="26">
        <f t="shared" si="104"/>
        <v>6.3704956521739131</v>
      </c>
      <c r="H699" s="25">
        <f t="shared" si="105"/>
        <v>49891.262632723548</v>
      </c>
      <c r="I699" s="25">
        <f t="shared" si="106"/>
        <v>49437.340153452693</v>
      </c>
      <c r="J699" s="25">
        <f t="shared" si="107"/>
        <v>99328.602786176241</v>
      </c>
      <c r="K699" s="25">
        <f t="shared" si="108"/>
        <v>-108.73736727645155</v>
      </c>
      <c r="L699" s="25">
        <f t="shared" si="109"/>
        <v>-562.6598465473071</v>
      </c>
      <c r="M699" s="25">
        <f t="shared" si="110"/>
        <v>-671.39721382375865</v>
      </c>
    </row>
    <row r="700" spans="1:13" x14ac:dyDescent="0.25">
      <c r="A700" s="21">
        <v>44517</v>
      </c>
      <c r="B700" s="24">
        <v>3.9159999999999999</v>
      </c>
      <c r="C700" s="24">
        <v>5.7519999999999998</v>
      </c>
      <c r="D700" s="11">
        <f t="shared" si="101"/>
        <v>4.0941715326631468E-3</v>
      </c>
      <c r="E700" s="11">
        <f t="shared" si="102"/>
        <v>-8.1378684755580993E-3</v>
      </c>
      <c r="F700" s="26">
        <f t="shared" si="103"/>
        <v>3.5826379487179487</v>
      </c>
      <c r="G700" s="26">
        <f t="shared" si="104"/>
        <v>6.3907804793929976</v>
      </c>
      <c r="H700" s="25">
        <f t="shared" si="105"/>
        <v>50205.128205128203</v>
      </c>
      <c r="I700" s="25">
        <f t="shared" si="106"/>
        <v>49594.757716847729</v>
      </c>
      <c r="J700" s="25">
        <f t="shared" si="107"/>
        <v>99799.885921975932</v>
      </c>
      <c r="K700" s="25">
        <f t="shared" si="108"/>
        <v>205.12820512820326</v>
      </c>
      <c r="L700" s="25">
        <f t="shared" si="109"/>
        <v>-405.24228315227083</v>
      </c>
      <c r="M700" s="25">
        <f t="shared" si="110"/>
        <v>-200.11407802406757</v>
      </c>
    </row>
    <row r="701" spans="1:13" x14ac:dyDescent="0.25">
      <c r="A701" s="21">
        <v>44518</v>
      </c>
      <c r="B701" s="24">
        <v>3.9455</v>
      </c>
      <c r="C701" s="24">
        <v>5.4349999999999996</v>
      </c>
      <c r="D701" s="11">
        <f t="shared" si="101"/>
        <v>7.5049643106888039E-3</v>
      </c>
      <c r="E701" s="11">
        <f t="shared" si="102"/>
        <v>-5.6688099845572867E-2</v>
      </c>
      <c r="F701" s="26">
        <f t="shared" si="103"/>
        <v>3.5948784473953017</v>
      </c>
      <c r="G701" s="26">
        <f t="shared" si="104"/>
        <v>6.0879181154381081</v>
      </c>
      <c r="H701" s="25">
        <f t="shared" si="105"/>
        <v>50376.659856996943</v>
      </c>
      <c r="I701" s="25">
        <f t="shared" si="106"/>
        <v>47244.436717663426</v>
      </c>
      <c r="J701" s="25">
        <f t="shared" si="107"/>
        <v>97621.096574660362</v>
      </c>
      <c r="K701" s="25">
        <f t="shared" si="108"/>
        <v>376.65985699694284</v>
      </c>
      <c r="L701" s="25">
        <f t="shared" si="109"/>
        <v>-2755.563282336574</v>
      </c>
      <c r="M701" s="25">
        <f t="shared" si="110"/>
        <v>-2378.9034253396312</v>
      </c>
    </row>
    <row r="702" spans="1:13" x14ac:dyDescent="0.25">
      <c r="A702" s="21">
        <v>44519</v>
      </c>
      <c r="B702" s="24">
        <v>3.9675000000000002</v>
      </c>
      <c r="C702" s="24">
        <v>5.4030000000000005</v>
      </c>
      <c r="D702" s="11">
        <f t="shared" si="101"/>
        <v>5.5604844394744396E-3</v>
      </c>
      <c r="E702" s="11">
        <f t="shared" si="102"/>
        <v>-5.9051657112439235E-3</v>
      </c>
      <c r="F702" s="26">
        <f t="shared" si="103"/>
        <v>3.5878950703332912</v>
      </c>
      <c r="G702" s="26">
        <f t="shared" si="104"/>
        <v>6.4050651333946647</v>
      </c>
      <c r="H702" s="25">
        <f t="shared" si="105"/>
        <v>50278.798631352176</v>
      </c>
      <c r="I702" s="25">
        <f t="shared" si="106"/>
        <v>49705.611775528989</v>
      </c>
      <c r="J702" s="25">
        <f t="shared" si="107"/>
        <v>99984.410406881158</v>
      </c>
      <c r="K702" s="25">
        <f t="shared" si="108"/>
        <v>278.79863135217602</v>
      </c>
      <c r="L702" s="25">
        <f t="shared" si="109"/>
        <v>-294.3882244710112</v>
      </c>
      <c r="M702" s="25">
        <f t="shared" si="110"/>
        <v>-15.589593118835182</v>
      </c>
    </row>
    <row r="703" spans="1:13" x14ac:dyDescent="0.25">
      <c r="A703" s="21">
        <v>44522</v>
      </c>
      <c r="B703" s="24">
        <v>4.2210000000000001</v>
      </c>
      <c r="C703" s="24">
        <v>5.4240000000000004</v>
      </c>
      <c r="D703" s="11">
        <f t="shared" si="101"/>
        <v>6.1935893381934601E-2</v>
      </c>
      <c r="E703" s="11">
        <f t="shared" si="102"/>
        <v>3.8791957761657244E-3</v>
      </c>
      <c r="F703" s="26">
        <f t="shared" si="103"/>
        <v>3.795974291115312</v>
      </c>
      <c r="G703" s="26">
        <f t="shared" si="104"/>
        <v>6.4680421987784564</v>
      </c>
      <c r="H703" s="25">
        <f t="shared" si="105"/>
        <v>53194.706994328924</v>
      </c>
      <c r="I703" s="25">
        <f t="shared" si="106"/>
        <v>50194.336479733487</v>
      </c>
      <c r="J703" s="25">
        <f t="shared" si="107"/>
        <v>103389.0434740624</v>
      </c>
      <c r="K703" s="25">
        <f t="shared" si="108"/>
        <v>3194.7069943289243</v>
      </c>
      <c r="L703" s="25">
        <f t="shared" si="109"/>
        <v>194.33647973348707</v>
      </c>
      <c r="M703" s="25">
        <f t="shared" si="110"/>
        <v>3389.0434740624114</v>
      </c>
    </row>
    <row r="704" spans="1:13" x14ac:dyDescent="0.25">
      <c r="A704" s="21">
        <v>44523</v>
      </c>
      <c r="B704" s="24">
        <v>4.0365000000000002</v>
      </c>
      <c r="C704" s="24">
        <v>5.2930000000000001</v>
      </c>
      <c r="D704" s="11">
        <f t="shared" si="101"/>
        <v>-4.4694086947428491E-2</v>
      </c>
      <c r="E704" s="11">
        <f t="shared" si="102"/>
        <v>-2.4448357762243959E-2</v>
      </c>
      <c r="F704" s="26">
        <f t="shared" si="103"/>
        <v>3.4120426439232414</v>
      </c>
      <c r="G704" s="26">
        <f t="shared" si="104"/>
        <v>6.2873891961651909</v>
      </c>
      <c r="H704" s="25">
        <f t="shared" si="105"/>
        <v>47814.49893390193</v>
      </c>
      <c r="I704" s="25">
        <f t="shared" si="106"/>
        <v>48792.404129793511</v>
      </c>
      <c r="J704" s="25">
        <f t="shared" si="107"/>
        <v>96606.903063695441</v>
      </c>
      <c r="K704" s="25">
        <f t="shared" si="108"/>
        <v>-2185.5010660980697</v>
      </c>
      <c r="L704" s="25">
        <f t="shared" si="109"/>
        <v>-1207.5958702064891</v>
      </c>
      <c r="M704" s="25">
        <f t="shared" si="110"/>
        <v>-3393.0969363045588</v>
      </c>
    </row>
    <row r="705" spans="1:13" x14ac:dyDescent="0.25">
      <c r="A705" s="21">
        <v>44524</v>
      </c>
      <c r="B705" s="24">
        <v>4.0439999999999996</v>
      </c>
      <c r="C705" s="24">
        <v>5.19</v>
      </c>
      <c r="D705" s="11">
        <f t="shared" si="101"/>
        <v>1.8563213052915956E-3</v>
      </c>
      <c r="E705" s="11">
        <f t="shared" si="102"/>
        <v>-1.9651495698053224E-2</v>
      </c>
      <c r="F705" s="26">
        <f t="shared" si="103"/>
        <v>3.5746295057599395</v>
      </c>
      <c r="G705" s="26">
        <f t="shared" si="104"/>
        <v>6.3176213867371995</v>
      </c>
      <c r="H705" s="25">
        <f t="shared" si="105"/>
        <v>50092.902266815297</v>
      </c>
      <c r="I705" s="25">
        <f t="shared" si="106"/>
        <v>49027.01681466087</v>
      </c>
      <c r="J705" s="25">
        <f t="shared" si="107"/>
        <v>99119.919081476168</v>
      </c>
      <c r="K705" s="25">
        <f t="shared" si="108"/>
        <v>92.90226681529748</v>
      </c>
      <c r="L705" s="25">
        <f t="shared" si="109"/>
        <v>-972.9831853391297</v>
      </c>
      <c r="M705" s="25">
        <f t="shared" si="110"/>
        <v>-880.08091852383222</v>
      </c>
    </row>
    <row r="706" spans="1:13" x14ac:dyDescent="0.25">
      <c r="A706" s="21">
        <v>44525</v>
      </c>
      <c r="B706" s="24">
        <v>4.0250000000000004</v>
      </c>
      <c r="C706" s="24">
        <v>5.23</v>
      </c>
      <c r="D706" s="11">
        <f t="shared" si="101"/>
        <v>-4.7093902876981083E-3</v>
      </c>
      <c r="E706" s="11">
        <f t="shared" si="102"/>
        <v>7.677580899034332E-3</v>
      </c>
      <c r="F706" s="26">
        <f t="shared" si="103"/>
        <v>3.551236399604353</v>
      </c>
      <c r="G706" s="26">
        <f t="shared" si="104"/>
        <v>6.4926570327552984</v>
      </c>
      <c r="H706" s="25">
        <f t="shared" si="105"/>
        <v>49765.084075173108</v>
      </c>
      <c r="I706" s="25">
        <f t="shared" si="106"/>
        <v>50385.356454720619</v>
      </c>
      <c r="J706" s="25">
        <f t="shared" si="107"/>
        <v>100150.44052989373</v>
      </c>
      <c r="K706" s="25">
        <f t="shared" si="108"/>
        <v>-234.91592482689157</v>
      </c>
      <c r="L706" s="25">
        <f t="shared" si="109"/>
        <v>385.35645472061879</v>
      </c>
      <c r="M706" s="25">
        <f t="shared" si="110"/>
        <v>150.44052989372722</v>
      </c>
    </row>
    <row r="707" spans="1:13" x14ac:dyDescent="0.25">
      <c r="A707" s="21">
        <v>44526</v>
      </c>
      <c r="B707" s="24">
        <v>3.9089999999999998</v>
      </c>
      <c r="C707" s="24">
        <v>4.8460000000000001</v>
      </c>
      <c r="D707" s="11">
        <f t="shared" si="101"/>
        <v>-2.9243324059709089E-2</v>
      </c>
      <c r="E707" s="11">
        <f t="shared" si="102"/>
        <v>-7.6257655682497608E-2</v>
      </c>
      <c r="F707" s="26">
        <f t="shared" si="103"/>
        <v>3.4651706832298133</v>
      </c>
      <c r="G707" s="26">
        <f t="shared" si="104"/>
        <v>5.9699384321223699</v>
      </c>
      <c r="H707" s="25">
        <f t="shared" si="105"/>
        <v>48559.006211180116</v>
      </c>
      <c r="I707" s="25">
        <f t="shared" si="106"/>
        <v>46328.871892925425</v>
      </c>
      <c r="J707" s="25">
        <f t="shared" si="107"/>
        <v>94887.878104105534</v>
      </c>
      <c r="K707" s="25">
        <f t="shared" si="108"/>
        <v>-1440.9937888198838</v>
      </c>
      <c r="L707" s="25">
        <f t="shared" si="109"/>
        <v>-3671.1281070745754</v>
      </c>
      <c r="M707" s="25">
        <f t="shared" si="110"/>
        <v>-5112.1218958944592</v>
      </c>
    </row>
    <row r="708" spans="1:13" x14ac:dyDescent="0.25">
      <c r="A708" s="21">
        <v>44529</v>
      </c>
      <c r="B708" s="24">
        <v>3.9615</v>
      </c>
      <c r="C708" s="24">
        <v>4.8025000000000002</v>
      </c>
      <c r="D708" s="11">
        <f t="shared" si="101"/>
        <v>1.33411546123418E-2</v>
      </c>
      <c r="E708" s="11">
        <f t="shared" si="102"/>
        <v>-9.0170067337593147E-3</v>
      </c>
      <c r="F708" s="26">
        <f t="shared" si="103"/>
        <v>3.6159201841903301</v>
      </c>
      <c r="G708" s="26">
        <f t="shared" si="104"/>
        <v>6.3851645687164673</v>
      </c>
      <c r="H708" s="25">
        <f t="shared" si="105"/>
        <v>50671.527244819648</v>
      </c>
      <c r="I708" s="25">
        <f t="shared" si="106"/>
        <v>49551.176227816759</v>
      </c>
      <c r="J708" s="25">
        <f t="shared" si="107"/>
        <v>100222.70347263641</v>
      </c>
      <c r="K708" s="25">
        <f t="shared" si="108"/>
        <v>671.52724481964833</v>
      </c>
      <c r="L708" s="25">
        <f t="shared" si="109"/>
        <v>-448.82377218324109</v>
      </c>
      <c r="M708" s="25">
        <f t="shared" si="110"/>
        <v>222.70347263640724</v>
      </c>
    </row>
    <row r="709" spans="1:13" x14ac:dyDescent="0.25">
      <c r="A709" s="21">
        <v>44530</v>
      </c>
      <c r="B709" s="24">
        <v>3.9965000000000002</v>
      </c>
      <c r="C709" s="24">
        <v>4.7024999999999997</v>
      </c>
      <c r="D709" s="11">
        <f t="shared" si="101"/>
        <v>8.7962366607771351E-3</v>
      </c>
      <c r="E709" s="11">
        <f t="shared" si="102"/>
        <v>-2.1042333467526375E-2</v>
      </c>
      <c r="F709" s="26">
        <f t="shared" si="103"/>
        <v>3.5995234128486686</v>
      </c>
      <c r="G709" s="26">
        <f t="shared" si="104"/>
        <v>6.3088407079646007</v>
      </c>
      <c r="H709" s="25">
        <f t="shared" si="105"/>
        <v>50441.751861668563</v>
      </c>
      <c r="I709" s="25">
        <f t="shared" si="106"/>
        <v>48958.875585632479</v>
      </c>
      <c r="J709" s="25">
        <f t="shared" si="107"/>
        <v>99400.627447301042</v>
      </c>
      <c r="K709" s="25">
        <f t="shared" si="108"/>
        <v>441.75186166856292</v>
      </c>
      <c r="L709" s="25">
        <f t="shared" si="109"/>
        <v>-1041.1244143675212</v>
      </c>
      <c r="M709" s="25">
        <f t="shared" si="110"/>
        <v>-599.37255269895832</v>
      </c>
    </row>
    <row r="710" spans="1:13" x14ac:dyDescent="0.25">
      <c r="A710" s="21">
        <v>44531</v>
      </c>
      <c r="B710" s="24">
        <v>3.84</v>
      </c>
      <c r="C710" s="24">
        <v>4.8174999999999999</v>
      </c>
      <c r="D710" s="11">
        <f t="shared" si="101"/>
        <v>-3.9946611484301321E-2</v>
      </c>
      <c r="E710" s="11">
        <f t="shared" si="102"/>
        <v>2.4160839113336031E-2</v>
      </c>
      <c r="F710" s="26">
        <f t="shared" si="103"/>
        <v>3.4282797447766793</v>
      </c>
      <c r="G710" s="26">
        <f t="shared" si="104"/>
        <v>6.6005640616693242</v>
      </c>
      <c r="H710" s="25">
        <f t="shared" si="105"/>
        <v>48042.036782184405</v>
      </c>
      <c r="I710" s="25">
        <f t="shared" si="106"/>
        <v>51222.753854332805</v>
      </c>
      <c r="J710" s="25">
        <f t="shared" si="107"/>
        <v>99264.790636517209</v>
      </c>
      <c r="K710" s="25">
        <f t="shared" si="108"/>
        <v>-1957.9632178155953</v>
      </c>
      <c r="L710" s="25">
        <f t="shared" si="109"/>
        <v>1222.7538543328046</v>
      </c>
      <c r="M710" s="25">
        <f t="shared" si="110"/>
        <v>-735.20936348279065</v>
      </c>
    </row>
    <row r="711" spans="1:13" x14ac:dyDescent="0.25">
      <c r="A711" s="3">
        <v>44532</v>
      </c>
      <c r="B711" s="4">
        <v>3.69</v>
      </c>
      <c r="C711" s="4">
        <v>4.7720000000000002</v>
      </c>
      <c r="D711" s="11">
        <f t="shared" si="101"/>
        <v>-3.9845908547199674E-2</v>
      </c>
      <c r="E711" s="11">
        <f t="shared" si="102"/>
        <v>-9.4896170707146777E-3</v>
      </c>
      <c r="F711" s="26">
        <f t="shared" si="103"/>
        <v>3.4286250000000003</v>
      </c>
      <c r="G711" s="26">
        <f t="shared" si="104"/>
        <v>6.3821475869226774</v>
      </c>
      <c r="H711" s="25">
        <f t="shared" si="105"/>
        <v>48046.875000000007</v>
      </c>
      <c r="I711" s="25">
        <f t="shared" si="106"/>
        <v>49527.763362740014</v>
      </c>
      <c r="J711" s="25">
        <f t="shared" si="107"/>
        <v>97574.638362740021</v>
      </c>
      <c r="K711" s="25">
        <f t="shared" si="108"/>
        <v>-1953.1249999999927</v>
      </c>
      <c r="L711" s="25">
        <f t="shared" si="109"/>
        <v>-472.23663725998631</v>
      </c>
      <c r="M711" s="25">
        <f t="shared" si="110"/>
        <v>-2425.361637259979</v>
      </c>
    </row>
    <row r="712" spans="1:13" x14ac:dyDescent="0.25">
      <c r="A712" s="3">
        <v>44533</v>
      </c>
      <c r="B712" s="4">
        <v>3.6695000000000002</v>
      </c>
      <c r="C712" s="4">
        <v>4.7895000000000003</v>
      </c>
      <c r="D712" s="11">
        <f t="shared" ref="D712:D775" si="111">LN(B712/B711)</f>
        <v>-5.5710450494553601E-3</v>
      </c>
      <c r="E712" s="11">
        <f t="shared" ref="E712:E775" si="112">LN(C712/C711)</f>
        <v>3.6605176051397472E-3</v>
      </c>
      <c r="F712" s="26">
        <f t="shared" ref="F712:F775" si="113">$B$4*EXP(D712)</f>
        <v>3.5481777777777781</v>
      </c>
      <c r="G712" s="26">
        <f t="shared" ref="G712:G775" si="114">$C$4*EXP(E712)</f>
        <v>6.4666279337803854</v>
      </c>
      <c r="H712" s="25">
        <f t="shared" ref="H712:H775" si="115">$B$3*F712</f>
        <v>49722.222222222226</v>
      </c>
      <c r="I712" s="25">
        <f t="shared" ref="I712:I775" si="116">$C$3*G712</f>
        <v>50183.361274098912</v>
      </c>
      <c r="J712" s="25">
        <f t="shared" ref="J712:J775" si="117">H712+I712</f>
        <v>99905.583496321138</v>
      </c>
      <c r="K712" s="25">
        <f t="shared" ref="K712:K775" si="118">H712-$B$2</f>
        <v>-277.77777777777374</v>
      </c>
      <c r="L712" s="25">
        <f t="shared" ref="L712:L775" si="119">I712-$C$2</f>
        <v>183.36127409891196</v>
      </c>
      <c r="M712" s="25">
        <f t="shared" ref="M712:M775" si="120">K712+L712</f>
        <v>-94.416503678861773</v>
      </c>
    </row>
    <row r="713" spans="1:13" x14ac:dyDescent="0.25">
      <c r="A713" s="3">
        <v>44536</v>
      </c>
      <c r="B713" s="4">
        <v>3.7625000000000002</v>
      </c>
      <c r="C713" s="4">
        <v>5.0010000000000003</v>
      </c>
      <c r="D713" s="11">
        <f t="shared" si="111"/>
        <v>2.5028217072013574E-2</v>
      </c>
      <c r="E713" s="11">
        <f t="shared" si="112"/>
        <v>4.3211870595957338E-2</v>
      </c>
      <c r="F713" s="26">
        <f t="shared" si="113"/>
        <v>3.6584275786891944</v>
      </c>
      <c r="G713" s="26">
        <f t="shared" si="114"/>
        <v>6.7275170685875354</v>
      </c>
      <c r="H713" s="25">
        <f t="shared" si="115"/>
        <v>51267.202616160241</v>
      </c>
      <c r="I713" s="25">
        <f t="shared" si="116"/>
        <v>52207.954901346704</v>
      </c>
      <c r="J713" s="25">
        <f t="shared" si="117"/>
        <v>103475.15751750694</v>
      </c>
      <c r="K713" s="25">
        <f t="shared" si="118"/>
        <v>1267.2026161602407</v>
      </c>
      <c r="L713" s="25">
        <f t="shared" si="119"/>
        <v>2207.954901346704</v>
      </c>
      <c r="M713" s="25">
        <f t="shared" si="120"/>
        <v>3475.1575175069447</v>
      </c>
    </row>
    <row r="714" spans="1:13" x14ac:dyDescent="0.25">
      <c r="A714" s="3">
        <v>44537</v>
      </c>
      <c r="B714" s="4">
        <v>3.7629999999999999</v>
      </c>
      <c r="C714" s="4">
        <v>5.133</v>
      </c>
      <c r="D714" s="11">
        <f t="shared" si="111"/>
        <v>1.3288153630608353E-4</v>
      </c>
      <c r="E714" s="11">
        <f t="shared" si="112"/>
        <v>2.6052391141399515E-2</v>
      </c>
      <c r="F714" s="26">
        <f t="shared" si="113"/>
        <v>3.5684741528239203</v>
      </c>
      <c r="G714" s="26">
        <f t="shared" si="114"/>
        <v>6.6130611877624474</v>
      </c>
      <c r="H714" s="25">
        <f t="shared" si="115"/>
        <v>50006.644518272427</v>
      </c>
      <c r="I714" s="25">
        <f t="shared" si="116"/>
        <v>51319.736052789449</v>
      </c>
      <c r="J714" s="25">
        <f t="shared" si="117"/>
        <v>101326.38057106188</v>
      </c>
      <c r="K714" s="25">
        <f t="shared" si="118"/>
        <v>6.6445182724273764</v>
      </c>
      <c r="L714" s="25">
        <f t="shared" si="119"/>
        <v>1319.7360527894489</v>
      </c>
      <c r="M714" s="25">
        <f t="shared" si="120"/>
        <v>1326.3805710618763</v>
      </c>
    </row>
    <row r="715" spans="1:13" x14ac:dyDescent="0.25">
      <c r="A715" s="3">
        <v>44538</v>
      </c>
      <c r="B715" s="4">
        <v>3.7090000000000001</v>
      </c>
      <c r="C715" s="4">
        <v>5.2030000000000003</v>
      </c>
      <c r="D715" s="11">
        <f t="shared" si="111"/>
        <v>-1.4454213103846383E-2</v>
      </c>
      <c r="E715" s="11">
        <f t="shared" si="112"/>
        <v>1.354509873000043E-2</v>
      </c>
      <c r="F715" s="26">
        <f t="shared" si="113"/>
        <v>3.5167982992293387</v>
      </c>
      <c r="G715" s="26">
        <f t="shared" si="114"/>
        <v>6.5308647964153517</v>
      </c>
      <c r="H715" s="25">
        <f t="shared" si="115"/>
        <v>49282.487377092752</v>
      </c>
      <c r="I715" s="25">
        <f t="shared" si="116"/>
        <v>50681.862458601216</v>
      </c>
      <c r="J715" s="25">
        <f t="shared" si="117"/>
        <v>99964.349835693967</v>
      </c>
      <c r="K715" s="25">
        <f t="shared" si="118"/>
        <v>-717.51262290724844</v>
      </c>
      <c r="L715" s="25">
        <f t="shared" si="119"/>
        <v>681.86245860121562</v>
      </c>
      <c r="M715" s="25">
        <f t="shared" si="120"/>
        <v>-35.650164306032821</v>
      </c>
    </row>
    <row r="716" spans="1:13" x14ac:dyDescent="0.25">
      <c r="A716" s="3">
        <v>44539</v>
      </c>
      <c r="B716" s="4">
        <v>3.6955</v>
      </c>
      <c r="C716" s="4">
        <v>5.1550000000000002</v>
      </c>
      <c r="D716" s="11">
        <f t="shared" si="111"/>
        <v>-3.6464352646494139E-3</v>
      </c>
      <c r="E716" s="11">
        <f t="shared" si="112"/>
        <v>-9.2682648392432461E-3</v>
      </c>
      <c r="F716" s="26">
        <f t="shared" si="113"/>
        <v>3.5550132111081152</v>
      </c>
      <c r="G716" s="26">
        <f t="shared" si="114"/>
        <v>6.3835604458965971</v>
      </c>
      <c r="H716" s="25">
        <f t="shared" si="115"/>
        <v>49818.010245349149</v>
      </c>
      <c r="I716" s="25">
        <f t="shared" si="116"/>
        <v>49538.727657120886</v>
      </c>
      <c r="J716" s="25">
        <f t="shared" si="117"/>
        <v>99356.737902470035</v>
      </c>
      <c r="K716" s="25">
        <f t="shared" si="118"/>
        <v>-181.98975465085095</v>
      </c>
      <c r="L716" s="25">
        <f t="shared" si="119"/>
        <v>-461.27234287911415</v>
      </c>
      <c r="M716" s="25">
        <f t="shared" si="120"/>
        <v>-643.2620975299651</v>
      </c>
    </row>
    <row r="717" spans="1:13" x14ac:dyDescent="0.25">
      <c r="A717" s="3">
        <v>44540</v>
      </c>
      <c r="B717" s="4">
        <v>3.7244999999999999</v>
      </c>
      <c r="C717" s="4">
        <v>5.1100000000000003</v>
      </c>
      <c r="D717" s="11">
        <f t="shared" si="111"/>
        <v>7.8167513913894506E-3</v>
      </c>
      <c r="E717" s="11">
        <f t="shared" si="112"/>
        <v>-8.7677132533101505E-3</v>
      </c>
      <c r="F717" s="26">
        <f t="shared" si="113"/>
        <v>3.5959994588012445</v>
      </c>
      <c r="G717" s="26">
        <f t="shared" si="114"/>
        <v>6.3867565470417071</v>
      </c>
      <c r="H717" s="25">
        <f t="shared" si="115"/>
        <v>50392.369097551076</v>
      </c>
      <c r="I717" s="25">
        <f t="shared" si="116"/>
        <v>49563.530552861303</v>
      </c>
      <c r="J717" s="25">
        <f t="shared" si="117"/>
        <v>99955.899650412379</v>
      </c>
      <c r="K717" s="25">
        <f t="shared" si="118"/>
        <v>392.36909755107627</v>
      </c>
      <c r="L717" s="25">
        <f t="shared" si="119"/>
        <v>-436.46944713869743</v>
      </c>
      <c r="M717" s="25">
        <f t="shared" si="120"/>
        <v>-44.100349587621167</v>
      </c>
    </row>
    <row r="718" spans="1:13" x14ac:dyDescent="0.25">
      <c r="A718" s="3">
        <v>44543</v>
      </c>
      <c r="B718" s="4">
        <v>3.6920000000000002</v>
      </c>
      <c r="C718" s="4">
        <v>5.1100000000000003</v>
      </c>
      <c r="D718" s="11">
        <f t="shared" si="111"/>
        <v>-8.7642979935881309E-3</v>
      </c>
      <c r="E718" s="11">
        <f t="shared" si="112"/>
        <v>0</v>
      </c>
      <c r="F718" s="26">
        <f t="shared" si="113"/>
        <v>3.5368656195462482</v>
      </c>
      <c r="G718" s="26">
        <f t="shared" si="114"/>
        <v>6.4429999999999996</v>
      </c>
      <c r="H718" s="25">
        <f t="shared" si="115"/>
        <v>49563.69982547994</v>
      </c>
      <c r="I718" s="25">
        <f t="shared" si="116"/>
        <v>50000</v>
      </c>
      <c r="J718" s="25">
        <f t="shared" si="117"/>
        <v>99563.69982547994</v>
      </c>
      <c r="K718" s="25">
        <f t="shared" si="118"/>
        <v>-436.30017452005995</v>
      </c>
      <c r="L718" s="25">
        <f t="shared" si="119"/>
        <v>0</v>
      </c>
      <c r="M718" s="25">
        <f t="shared" si="120"/>
        <v>-436.30017452005995</v>
      </c>
    </row>
    <row r="719" spans="1:13" x14ac:dyDescent="0.25">
      <c r="A719" s="3">
        <v>44544</v>
      </c>
      <c r="B719" s="4">
        <v>3.855</v>
      </c>
      <c r="C719" s="4">
        <v>5.12</v>
      </c>
      <c r="D719" s="11">
        <f t="shared" si="111"/>
        <v>4.3202690374687075E-2</v>
      </c>
      <c r="E719" s="11">
        <f t="shared" si="112"/>
        <v>1.9550348358032951E-3</v>
      </c>
      <c r="F719" s="26">
        <f t="shared" si="113"/>
        <v>3.7255254604550379</v>
      </c>
      <c r="G719" s="26">
        <f t="shared" si="114"/>
        <v>6.4556086105675137</v>
      </c>
      <c r="H719" s="25">
        <f t="shared" si="115"/>
        <v>52207.475622968581</v>
      </c>
      <c r="I719" s="25">
        <f t="shared" si="116"/>
        <v>50097.847358121326</v>
      </c>
      <c r="J719" s="25">
        <f t="shared" si="117"/>
        <v>102305.32298108991</v>
      </c>
      <c r="K719" s="25">
        <f t="shared" si="118"/>
        <v>2207.4756229685809</v>
      </c>
      <c r="L719" s="25">
        <f t="shared" si="119"/>
        <v>97.847358121325669</v>
      </c>
      <c r="M719" s="25">
        <f t="shared" si="120"/>
        <v>2305.3229810899065</v>
      </c>
    </row>
    <row r="720" spans="1:13" x14ac:dyDescent="0.25">
      <c r="A720" s="3">
        <v>44545</v>
      </c>
      <c r="B720" s="4">
        <v>3.8355000000000001</v>
      </c>
      <c r="C720" s="4">
        <v>5.0940000000000003</v>
      </c>
      <c r="D720" s="11">
        <f t="shared" si="111"/>
        <v>-5.0712025980788446E-3</v>
      </c>
      <c r="E720" s="11">
        <f t="shared" si="112"/>
        <v>-5.091062494151085E-3</v>
      </c>
      <c r="F720" s="26">
        <f t="shared" si="113"/>
        <v>3.5499517509727627</v>
      </c>
      <c r="G720" s="26">
        <f t="shared" si="114"/>
        <v>6.4102816406249996</v>
      </c>
      <c r="H720" s="25">
        <f t="shared" si="115"/>
        <v>49747.08171206226</v>
      </c>
      <c r="I720" s="25">
        <f t="shared" si="116"/>
        <v>49746.09375</v>
      </c>
      <c r="J720" s="25">
        <f t="shared" si="117"/>
        <v>99493.175462062267</v>
      </c>
      <c r="K720" s="25">
        <f t="shared" si="118"/>
        <v>-252.91828793774039</v>
      </c>
      <c r="L720" s="25">
        <f t="shared" si="119"/>
        <v>-253.90625</v>
      </c>
      <c r="M720" s="25">
        <f t="shared" si="120"/>
        <v>-506.82453793774039</v>
      </c>
    </row>
    <row r="721" spans="1:13" x14ac:dyDescent="0.25">
      <c r="A721" s="3">
        <v>44546</v>
      </c>
      <c r="B721" s="4">
        <v>3.823</v>
      </c>
      <c r="C721" s="4">
        <v>5.1379999999999999</v>
      </c>
      <c r="D721" s="11">
        <f t="shared" si="111"/>
        <v>-3.2643497029382815E-3</v>
      </c>
      <c r="E721" s="11">
        <f t="shared" si="112"/>
        <v>8.600522130426556E-3</v>
      </c>
      <c r="F721" s="26">
        <f t="shared" si="113"/>
        <v>3.5563717898579061</v>
      </c>
      <c r="G721" s="26">
        <f t="shared" si="114"/>
        <v>6.4986521397722807</v>
      </c>
      <c r="H721" s="25">
        <f t="shared" si="115"/>
        <v>49837.048624690389</v>
      </c>
      <c r="I721" s="25">
        <f t="shared" si="116"/>
        <v>50431.880643894779</v>
      </c>
      <c r="J721" s="25">
        <f t="shared" si="117"/>
        <v>100268.92926858517</v>
      </c>
      <c r="K721" s="25">
        <f t="shared" si="118"/>
        <v>-162.95137530961074</v>
      </c>
      <c r="L721" s="25">
        <f t="shared" si="119"/>
        <v>431.8806438947795</v>
      </c>
      <c r="M721" s="25">
        <f t="shared" si="120"/>
        <v>268.92926858516876</v>
      </c>
    </row>
    <row r="722" spans="1:13" x14ac:dyDescent="0.25">
      <c r="A722" s="3">
        <v>44547</v>
      </c>
      <c r="B722" s="4">
        <v>3.8555000000000001</v>
      </c>
      <c r="C722" s="4">
        <v>4.9974999999999996</v>
      </c>
      <c r="D722" s="11">
        <f t="shared" si="111"/>
        <v>8.4652455766025935E-3</v>
      </c>
      <c r="E722" s="11">
        <f t="shared" si="112"/>
        <v>-2.7726111295273834E-2</v>
      </c>
      <c r="F722" s="26">
        <f t="shared" si="113"/>
        <v>3.5983321998430555</v>
      </c>
      <c r="G722" s="26">
        <f t="shared" si="114"/>
        <v>6.2668144219540665</v>
      </c>
      <c r="H722" s="25">
        <f t="shared" si="115"/>
        <v>50425.058854302908</v>
      </c>
      <c r="I722" s="25">
        <f t="shared" si="116"/>
        <v>48632.736473335921</v>
      </c>
      <c r="J722" s="25">
        <f t="shared" si="117"/>
        <v>99057.795327638829</v>
      </c>
      <c r="K722" s="25">
        <f t="shared" si="118"/>
        <v>425.058854302908</v>
      </c>
      <c r="L722" s="25">
        <f t="shared" si="119"/>
        <v>-1367.2635266640791</v>
      </c>
      <c r="M722" s="25">
        <f t="shared" si="120"/>
        <v>-942.20467236117111</v>
      </c>
    </row>
    <row r="723" spans="1:13" x14ac:dyDescent="0.25">
      <c r="A723" s="3">
        <v>44550</v>
      </c>
      <c r="B723" s="4">
        <v>3.8294999999999999</v>
      </c>
      <c r="C723" s="4">
        <v>4.9459999999999997</v>
      </c>
      <c r="D723" s="11">
        <f t="shared" si="111"/>
        <v>-6.7664539233672329E-3</v>
      </c>
      <c r="E723" s="11">
        <f t="shared" si="112"/>
        <v>-1.0358618293193638E-2</v>
      </c>
      <c r="F723" s="26">
        <f t="shared" si="113"/>
        <v>3.5439387887433531</v>
      </c>
      <c r="G723" s="26">
        <f t="shared" si="114"/>
        <v>6.3766039019509746</v>
      </c>
      <c r="H723" s="25">
        <f t="shared" si="115"/>
        <v>49662.819348981968</v>
      </c>
      <c r="I723" s="25">
        <f t="shared" si="116"/>
        <v>49484.742371185588</v>
      </c>
      <c r="J723" s="25">
        <f t="shared" si="117"/>
        <v>99147.561720167549</v>
      </c>
      <c r="K723" s="25">
        <f t="shared" si="118"/>
        <v>-337.18065101803222</v>
      </c>
      <c r="L723" s="25">
        <f t="shared" si="119"/>
        <v>-515.25762881441187</v>
      </c>
      <c r="M723" s="25">
        <f t="shared" si="120"/>
        <v>-852.4382798324441</v>
      </c>
    </row>
    <row r="724" spans="1:13" x14ac:dyDescent="0.25">
      <c r="A724" s="3">
        <v>44551</v>
      </c>
      <c r="B724" s="4">
        <v>3.875</v>
      </c>
      <c r="C724" s="4">
        <v>5.0620000000000003</v>
      </c>
      <c r="D724" s="11">
        <f t="shared" si="111"/>
        <v>1.181141643779913E-2</v>
      </c>
      <c r="E724" s="11">
        <f t="shared" si="112"/>
        <v>2.3182493023708006E-2</v>
      </c>
      <c r="F724" s="26">
        <f t="shared" si="113"/>
        <v>3.6103930016973496</v>
      </c>
      <c r="G724" s="26">
        <f t="shared" si="114"/>
        <v>6.5941095835018206</v>
      </c>
      <c r="H724" s="25">
        <f t="shared" si="115"/>
        <v>50594.07233320277</v>
      </c>
      <c r="I724" s="25">
        <f t="shared" si="116"/>
        <v>51172.66477961991</v>
      </c>
      <c r="J724" s="25">
        <f t="shared" si="117"/>
        <v>101766.73711282268</v>
      </c>
      <c r="K724" s="25">
        <f t="shared" si="118"/>
        <v>594.0723332027701</v>
      </c>
      <c r="L724" s="25">
        <f t="shared" si="119"/>
        <v>1172.6647796199104</v>
      </c>
      <c r="M724" s="25">
        <f t="shared" si="120"/>
        <v>1766.7371128226805</v>
      </c>
    </row>
    <row r="725" spans="1:13" x14ac:dyDescent="0.25">
      <c r="A725" s="3">
        <v>44552</v>
      </c>
      <c r="B725" s="4">
        <v>3.887</v>
      </c>
      <c r="C725" s="4">
        <v>5.0970000000000004</v>
      </c>
      <c r="D725" s="11">
        <f t="shared" si="111"/>
        <v>3.0919890647757744E-3</v>
      </c>
      <c r="E725" s="11">
        <f t="shared" si="112"/>
        <v>6.890469234972366E-3</v>
      </c>
      <c r="F725" s="26">
        <f t="shared" si="113"/>
        <v>3.5790492903225806</v>
      </c>
      <c r="G725" s="26">
        <f t="shared" si="114"/>
        <v>6.487548597392335</v>
      </c>
      <c r="H725" s="25">
        <f t="shared" si="115"/>
        <v>50154.838709677417</v>
      </c>
      <c r="I725" s="25">
        <f t="shared" si="116"/>
        <v>50345.713156855003</v>
      </c>
      <c r="J725" s="25">
        <f t="shared" si="117"/>
        <v>100500.55186653242</v>
      </c>
      <c r="K725" s="25">
        <f t="shared" si="118"/>
        <v>154.83870967741677</v>
      </c>
      <c r="L725" s="25">
        <f t="shared" si="119"/>
        <v>345.71315685500304</v>
      </c>
      <c r="M725" s="25">
        <f t="shared" si="120"/>
        <v>500.55186653241981</v>
      </c>
    </row>
    <row r="726" spans="1:13" x14ac:dyDescent="0.25">
      <c r="A726" s="3">
        <v>44553</v>
      </c>
      <c r="B726" s="4">
        <v>3.9015</v>
      </c>
      <c r="C726" s="4">
        <v>5.17</v>
      </c>
      <c r="D726" s="11">
        <f t="shared" si="111"/>
        <v>3.7234427045928537E-3</v>
      </c>
      <c r="E726" s="11">
        <f t="shared" si="112"/>
        <v>1.4220557162433062E-2</v>
      </c>
      <c r="F726" s="26">
        <f t="shared" si="113"/>
        <v>3.5813100077180349</v>
      </c>
      <c r="G726" s="26">
        <f t="shared" si="114"/>
        <v>6.5352776142829105</v>
      </c>
      <c r="H726" s="25">
        <f t="shared" si="115"/>
        <v>50186.519166452286</v>
      </c>
      <c r="I726" s="25">
        <f t="shared" si="116"/>
        <v>50716.107514224052</v>
      </c>
      <c r="J726" s="25">
        <f t="shared" si="117"/>
        <v>100902.62668067633</v>
      </c>
      <c r="K726" s="25">
        <f t="shared" si="118"/>
        <v>186.5191664522863</v>
      </c>
      <c r="L726" s="25">
        <f t="shared" si="119"/>
        <v>716.10751422405156</v>
      </c>
      <c r="M726" s="25">
        <f t="shared" si="120"/>
        <v>902.62668067633786</v>
      </c>
    </row>
    <row r="727" spans="1:13" x14ac:dyDescent="0.25">
      <c r="A727" s="3">
        <v>44554</v>
      </c>
      <c r="B727" s="23">
        <v>3.9015</v>
      </c>
      <c r="C727" s="23">
        <v>5.17</v>
      </c>
      <c r="D727" s="11">
        <f t="shared" si="111"/>
        <v>0</v>
      </c>
      <c r="E727" s="11">
        <f t="shared" si="112"/>
        <v>0</v>
      </c>
      <c r="F727" s="26">
        <f t="shared" si="113"/>
        <v>3.5680000000000001</v>
      </c>
      <c r="G727" s="26">
        <f t="shared" si="114"/>
        <v>6.4429999999999996</v>
      </c>
      <c r="H727" s="25">
        <f t="shared" si="115"/>
        <v>50000</v>
      </c>
      <c r="I727" s="25">
        <f t="shared" si="116"/>
        <v>50000</v>
      </c>
      <c r="J727" s="25">
        <f t="shared" si="117"/>
        <v>100000</v>
      </c>
      <c r="K727" s="25">
        <f t="shared" si="118"/>
        <v>0</v>
      </c>
      <c r="L727" s="25">
        <f t="shared" si="119"/>
        <v>0</v>
      </c>
      <c r="M727" s="25">
        <f t="shared" si="120"/>
        <v>0</v>
      </c>
    </row>
    <row r="728" spans="1:13" x14ac:dyDescent="0.25">
      <c r="A728" s="3">
        <v>44557</v>
      </c>
      <c r="B728" s="23">
        <v>3.9015</v>
      </c>
      <c r="C728" s="23">
        <v>5.23</v>
      </c>
      <c r="D728" s="11">
        <f t="shared" si="111"/>
        <v>0</v>
      </c>
      <c r="E728" s="11">
        <f t="shared" si="112"/>
        <v>1.1538589556493806E-2</v>
      </c>
      <c r="F728" s="26">
        <f t="shared" si="113"/>
        <v>3.5680000000000001</v>
      </c>
      <c r="G728" s="26">
        <f t="shared" si="114"/>
        <v>6.5177736943907156</v>
      </c>
      <c r="H728" s="25">
        <f t="shared" si="115"/>
        <v>50000</v>
      </c>
      <c r="I728" s="25">
        <f t="shared" si="116"/>
        <v>50580.270793036754</v>
      </c>
      <c r="J728" s="25">
        <f t="shared" si="117"/>
        <v>100580.27079303676</v>
      </c>
      <c r="K728" s="25">
        <f t="shared" si="118"/>
        <v>0</v>
      </c>
      <c r="L728" s="25">
        <f t="shared" si="119"/>
        <v>580.27079303675418</v>
      </c>
      <c r="M728" s="25">
        <f t="shared" si="120"/>
        <v>580.27079303675418</v>
      </c>
    </row>
    <row r="729" spans="1:13" x14ac:dyDescent="0.25">
      <c r="A729" s="3">
        <v>44558</v>
      </c>
      <c r="B729" s="23">
        <v>3.9315000000000002</v>
      </c>
      <c r="C729" s="23">
        <v>5.2480000000000002</v>
      </c>
      <c r="D729" s="11">
        <f t="shared" si="111"/>
        <v>7.6599378747549398E-3</v>
      </c>
      <c r="E729" s="11">
        <f t="shared" si="112"/>
        <v>3.4357735649564432E-3</v>
      </c>
      <c r="F729" s="26">
        <f t="shared" si="113"/>
        <v>3.5954356016916575</v>
      </c>
      <c r="G729" s="26">
        <f t="shared" si="114"/>
        <v>6.4651747609942642</v>
      </c>
      <c r="H729" s="25">
        <f t="shared" si="115"/>
        <v>50384.467512495205</v>
      </c>
      <c r="I729" s="25">
        <f t="shared" si="116"/>
        <v>50172.084130019131</v>
      </c>
      <c r="J729" s="25">
        <f t="shared" si="117"/>
        <v>100556.55164251433</v>
      </c>
      <c r="K729" s="25">
        <f t="shared" si="118"/>
        <v>384.46751249520457</v>
      </c>
      <c r="L729" s="25">
        <f t="shared" si="119"/>
        <v>172.08413001913141</v>
      </c>
      <c r="M729" s="25">
        <f t="shared" si="120"/>
        <v>556.55164251433598</v>
      </c>
    </row>
    <row r="730" spans="1:13" x14ac:dyDescent="0.25">
      <c r="A730" s="3">
        <v>44559</v>
      </c>
      <c r="B730" s="23">
        <v>3.915</v>
      </c>
      <c r="C730" s="23">
        <v>5.266</v>
      </c>
      <c r="D730" s="11">
        <f t="shared" si="111"/>
        <v>-4.2057030066672751E-3</v>
      </c>
      <c r="E730" s="11">
        <f t="shared" si="112"/>
        <v>3.424009432329731E-3</v>
      </c>
      <c r="F730" s="26">
        <f t="shared" si="113"/>
        <v>3.5530255627623046</v>
      </c>
      <c r="G730" s="26">
        <f t="shared" si="114"/>
        <v>6.4650987042682919</v>
      </c>
      <c r="H730" s="25">
        <f t="shared" si="115"/>
        <v>49790.156428843955</v>
      </c>
      <c r="I730" s="25">
        <f t="shared" si="116"/>
        <v>50171.493902439026</v>
      </c>
      <c r="J730" s="25">
        <f t="shared" si="117"/>
        <v>99961.650331282988</v>
      </c>
      <c r="K730" s="25">
        <f t="shared" si="118"/>
        <v>-209.84357115604507</v>
      </c>
      <c r="L730" s="25">
        <f t="shared" si="119"/>
        <v>171.49390243902599</v>
      </c>
      <c r="M730" s="25">
        <f t="shared" si="120"/>
        <v>-38.349668717019085</v>
      </c>
    </row>
    <row r="731" spans="1:13" x14ac:dyDescent="0.25">
      <c r="A731" s="3">
        <v>44560</v>
      </c>
      <c r="B731" s="23">
        <v>3.8519999999999999</v>
      </c>
      <c r="C731" s="23">
        <v>5.25</v>
      </c>
      <c r="D731" s="11">
        <f t="shared" si="111"/>
        <v>-1.622283550688737E-2</v>
      </c>
      <c r="E731" s="11">
        <f t="shared" si="112"/>
        <v>-3.0429844705853288E-3</v>
      </c>
      <c r="F731" s="26">
        <f t="shared" si="113"/>
        <v>3.5105839080459766</v>
      </c>
      <c r="G731" s="26">
        <f t="shared" si="114"/>
        <v>6.4234238511203943</v>
      </c>
      <c r="H731" s="25">
        <f t="shared" si="115"/>
        <v>49195.402298850568</v>
      </c>
      <c r="I731" s="25">
        <f t="shared" si="116"/>
        <v>49848.082035700718</v>
      </c>
      <c r="J731" s="25">
        <f t="shared" si="117"/>
        <v>99043.484334551293</v>
      </c>
      <c r="K731" s="25">
        <f t="shared" si="118"/>
        <v>-804.5977011494324</v>
      </c>
      <c r="L731" s="25">
        <f t="shared" si="119"/>
        <v>-151.91796429928218</v>
      </c>
      <c r="M731" s="25">
        <f t="shared" si="120"/>
        <v>-956.51566544871457</v>
      </c>
    </row>
    <row r="732" spans="1:13" x14ac:dyDescent="0.25">
      <c r="A732" s="3">
        <v>44561</v>
      </c>
      <c r="B732" s="23">
        <v>3.8519999999999999</v>
      </c>
      <c r="C732" s="23">
        <v>5.25</v>
      </c>
      <c r="D732" s="11">
        <f t="shared" si="111"/>
        <v>0</v>
      </c>
      <c r="E732" s="11">
        <f t="shared" si="112"/>
        <v>0</v>
      </c>
      <c r="F732" s="26">
        <f t="shared" si="113"/>
        <v>3.5680000000000001</v>
      </c>
      <c r="G732" s="26">
        <f t="shared" si="114"/>
        <v>6.4429999999999996</v>
      </c>
      <c r="H732" s="25">
        <f t="shared" si="115"/>
        <v>50000</v>
      </c>
      <c r="I732" s="25">
        <f t="shared" si="116"/>
        <v>50000</v>
      </c>
      <c r="J732" s="25">
        <f t="shared" si="117"/>
        <v>100000</v>
      </c>
      <c r="K732" s="25">
        <f t="shared" si="118"/>
        <v>0</v>
      </c>
      <c r="L732" s="25">
        <f t="shared" si="119"/>
        <v>0</v>
      </c>
      <c r="M732" s="25">
        <f t="shared" si="120"/>
        <v>0</v>
      </c>
    </row>
    <row r="733" spans="1:13" x14ac:dyDescent="0.25">
      <c r="A733" s="3">
        <v>44564</v>
      </c>
      <c r="B733" s="23">
        <v>3.8555000000000001</v>
      </c>
      <c r="C733" s="23">
        <v>5.26</v>
      </c>
      <c r="D733" s="11">
        <f t="shared" si="111"/>
        <v>9.0820635499911794E-4</v>
      </c>
      <c r="E733" s="11">
        <f t="shared" si="112"/>
        <v>1.9029501460860636E-3</v>
      </c>
      <c r="F733" s="26">
        <f t="shared" si="113"/>
        <v>3.5712419522326062</v>
      </c>
      <c r="G733" s="26">
        <f t="shared" si="114"/>
        <v>6.4552723809523807</v>
      </c>
      <c r="H733" s="25">
        <f t="shared" si="115"/>
        <v>50045.430944963657</v>
      </c>
      <c r="I733" s="25">
        <f t="shared" si="116"/>
        <v>50095.238095238099</v>
      </c>
      <c r="J733" s="25">
        <f t="shared" si="117"/>
        <v>100140.66904020176</v>
      </c>
      <c r="K733" s="25">
        <f t="shared" si="118"/>
        <v>45.430944963656657</v>
      </c>
      <c r="L733" s="25">
        <f t="shared" si="119"/>
        <v>95.238095238099049</v>
      </c>
      <c r="M733" s="25">
        <f t="shared" si="120"/>
        <v>140.66904020175571</v>
      </c>
    </row>
    <row r="734" spans="1:13" x14ac:dyDescent="0.25">
      <c r="A734" s="3">
        <v>44565</v>
      </c>
      <c r="B734" s="23">
        <v>3.8504999999999998</v>
      </c>
      <c r="C734" s="23">
        <v>5.3929999999999998</v>
      </c>
      <c r="D734" s="11">
        <f t="shared" si="111"/>
        <v>-1.2976902937105906E-3</v>
      </c>
      <c r="E734" s="11">
        <f t="shared" si="112"/>
        <v>2.4970789605471468E-2</v>
      </c>
      <c r="F734" s="26">
        <f t="shared" si="113"/>
        <v>3.5633728439891064</v>
      </c>
      <c r="G734" s="26">
        <f t="shared" si="114"/>
        <v>6.6059123574144483</v>
      </c>
      <c r="H734" s="25">
        <f t="shared" si="115"/>
        <v>49935.157567111921</v>
      </c>
      <c r="I734" s="25">
        <f t="shared" si="116"/>
        <v>51264.258555133078</v>
      </c>
      <c r="J734" s="25">
        <f t="shared" si="117"/>
        <v>101199.41612224499</v>
      </c>
      <c r="K734" s="25">
        <f t="shared" si="118"/>
        <v>-64.842432888079202</v>
      </c>
      <c r="L734" s="25">
        <f t="shared" si="119"/>
        <v>1264.2585551330776</v>
      </c>
      <c r="M734" s="25">
        <f t="shared" si="120"/>
        <v>1199.4161222449984</v>
      </c>
    </row>
    <row r="735" spans="1:13" x14ac:dyDescent="0.25">
      <c r="A735" s="3">
        <v>44566</v>
      </c>
      <c r="B735" s="23">
        <v>3.8454999999999999</v>
      </c>
      <c r="C735" s="23">
        <v>5.38</v>
      </c>
      <c r="D735" s="11">
        <f t="shared" si="111"/>
        <v>-1.2993764821962594E-3</v>
      </c>
      <c r="E735" s="11">
        <f t="shared" si="112"/>
        <v>-2.4134421813969513E-3</v>
      </c>
      <c r="F735" s="26">
        <f t="shared" si="113"/>
        <v>3.5633668354759123</v>
      </c>
      <c r="G735" s="26">
        <f t="shared" si="114"/>
        <v>6.4274689412200994</v>
      </c>
      <c r="H735" s="25">
        <f t="shared" si="115"/>
        <v>49935.073367095181</v>
      </c>
      <c r="I735" s="25">
        <f t="shared" si="116"/>
        <v>49879.473391433341</v>
      </c>
      <c r="J735" s="25">
        <f t="shared" si="117"/>
        <v>99814.546758528522</v>
      </c>
      <c r="K735" s="25">
        <f t="shared" si="118"/>
        <v>-64.926632904818689</v>
      </c>
      <c r="L735" s="25">
        <f t="shared" si="119"/>
        <v>-120.52660856665898</v>
      </c>
      <c r="M735" s="25">
        <f t="shared" si="120"/>
        <v>-185.45324147147767</v>
      </c>
    </row>
    <row r="736" spans="1:13" x14ac:dyDescent="0.25">
      <c r="A736" s="3">
        <v>44567</v>
      </c>
      <c r="B736" s="23">
        <v>3.9055</v>
      </c>
      <c r="C736" s="23">
        <v>5.4580000000000002</v>
      </c>
      <c r="D736" s="11">
        <f t="shared" si="111"/>
        <v>1.548218255324358E-2</v>
      </c>
      <c r="E736" s="11">
        <f t="shared" si="112"/>
        <v>1.4394048112453825E-2</v>
      </c>
      <c r="F736" s="26">
        <f t="shared" si="113"/>
        <v>3.623670263944871</v>
      </c>
      <c r="G736" s="26">
        <f t="shared" si="114"/>
        <v>6.5364115241635696</v>
      </c>
      <c r="H736" s="25">
        <f t="shared" si="115"/>
        <v>50780.13262254584</v>
      </c>
      <c r="I736" s="25">
        <f t="shared" si="116"/>
        <v>50724.907063197039</v>
      </c>
      <c r="J736" s="25">
        <f t="shared" si="117"/>
        <v>101505.03968574287</v>
      </c>
      <c r="K736" s="25">
        <f t="shared" si="118"/>
        <v>780.13262254583969</v>
      </c>
      <c r="L736" s="25">
        <f t="shared" si="119"/>
        <v>724.90706319703895</v>
      </c>
      <c r="M736" s="25">
        <f t="shared" si="120"/>
        <v>1505.0396857428786</v>
      </c>
    </row>
    <row r="737" spans="1:13" x14ac:dyDescent="0.25">
      <c r="A737" s="3">
        <v>44568</v>
      </c>
      <c r="B737" s="23">
        <v>3.9089999999999998</v>
      </c>
      <c r="C737" s="23">
        <v>5.5869999999999997</v>
      </c>
      <c r="D737" s="11">
        <f t="shared" si="111"/>
        <v>8.9577074260277837E-4</v>
      </c>
      <c r="E737" s="11">
        <f t="shared" si="112"/>
        <v>2.3360048190864933E-2</v>
      </c>
      <c r="F737" s="26">
        <f t="shared" si="113"/>
        <v>3.5711975419280502</v>
      </c>
      <c r="G737" s="26">
        <f t="shared" si="114"/>
        <v>6.5952805056797352</v>
      </c>
      <c r="H737" s="25">
        <f t="shared" si="115"/>
        <v>50044.808603251826</v>
      </c>
      <c r="I737" s="25">
        <f t="shared" si="116"/>
        <v>51181.751557347008</v>
      </c>
      <c r="J737" s="25">
        <f t="shared" si="117"/>
        <v>101226.56016059883</v>
      </c>
      <c r="K737" s="25">
        <f t="shared" si="118"/>
        <v>44.808603251825843</v>
      </c>
      <c r="L737" s="25">
        <f t="shared" si="119"/>
        <v>1181.7515573470082</v>
      </c>
      <c r="M737" s="25">
        <f t="shared" si="120"/>
        <v>1226.560160598834</v>
      </c>
    </row>
    <row r="738" spans="1:13" x14ac:dyDescent="0.25">
      <c r="A738" s="3">
        <v>44571</v>
      </c>
      <c r="B738" s="23">
        <v>4.024</v>
      </c>
      <c r="C738" s="23">
        <v>5.577</v>
      </c>
      <c r="D738" s="11">
        <f t="shared" si="111"/>
        <v>2.8994845986620426E-2</v>
      </c>
      <c r="E738" s="11">
        <f t="shared" si="112"/>
        <v>-1.7914730695950266E-3</v>
      </c>
      <c r="F738" s="26">
        <f t="shared" si="113"/>
        <v>3.6729680225121517</v>
      </c>
      <c r="G738" s="26">
        <f t="shared" si="114"/>
        <v>6.4314678718453555</v>
      </c>
      <c r="H738" s="25">
        <f t="shared" si="115"/>
        <v>51470.964441033517</v>
      </c>
      <c r="I738" s="25">
        <f t="shared" si="116"/>
        <v>49910.506533023094</v>
      </c>
      <c r="J738" s="25">
        <f t="shared" si="117"/>
        <v>101381.4709740566</v>
      </c>
      <c r="K738" s="25">
        <f t="shared" si="118"/>
        <v>1470.9644410335168</v>
      </c>
      <c r="L738" s="25">
        <f t="shared" si="119"/>
        <v>-89.493466976906348</v>
      </c>
      <c r="M738" s="25">
        <f t="shared" si="120"/>
        <v>1381.4709740566104</v>
      </c>
    </row>
    <row r="739" spans="1:13" x14ac:dyDescent="0.25">
      <c r="A739" s="3">
        <v>44572</v>
      </c>
      <c r="B739" s="23">
        <v>3.9830000000000001</v>
      </c>
      <c r="C739" s="23">
        <v>5.5949999999999998</v>
      </c>
      <c r="D739" s="11">
        <f t="shared" si="111"/>
        <v>-1.0241128597930858E-2</v>
      </c>
      <c r="E739" s="11">
        <f t="shared" si="112"/>
        <v>3.2223443564718761E-3</v>
      </c>
      <c r="F739" s="26">
        <f t="shared" si="113"/>
        <v>3.5316461232604377</v>
      </c>
      <c r="G739" s="26">
        <f t="shared" si="114"/>
        <v>6.4637950511027427</v>
      </c>
      <c r="H739" s="25">
        <f t="shared" si="115"/>
        <v>49490.556660039765</v>
      </c>
      <c r="I739" s="25">
        <f t="shared" si="116"/>
        <v>50161.377084454005</v>
      </c>
      <c r="J739" s="25">
        <f t="shared" si="117"/>
        <v>99651.93374449377</v>
      </c>
      <c r="K739" s="25">
        <f t="shared" si="118"/>
        <v>-509.44333996023488</v>
      </c>
      <c r="L739" s="25">
        <f t="shared" si="119"/>
        <v>161.37708445400494</v>
      </c>
      <c r="M739" s="25">
        <f t="shared" si="120"/>
        <v>-348.06625550622994</v>
      </c>
    </row>
    <row r="740" spans="1:13" x14ac:dyDescent="0.25">
      <c r="A740" s="3">
        <v>44573</v>
      </c>
      <c r="B740" s="23">
        <v>3.976</v>
      </c>
      <c r="C740" s="23">
        <v>5.6980000000000004</v>
      </c>
      <c r="D740" s="11">
        <f t="shared" si="111"/>
        <v>-1.7590154051795588E-3</v>
      </c>
      <c r="E740" s="11">
        <f t="shared" si="112"/>
        <v>1.8241894311828169E-2</v>
      </c>
      <c r="F740" s="26">
        <f t="shared" si="113"/>
        <v>3.5617293497363796</v>
      </c>
      <c r="G740" s="26">
        <f t="shared" si="114"/>
        <v>6.5616110813226101</v>
      </c>
      <c r="H740" s="25">
        <f t="shared" si="115"/>
        <v>49912.126537785589</v>
      </c>
      <c r="I740" s="25">
        <f t="shared" si="116"/>
        <v>50920.464700625569</v>
      </c>
      <c r="J740" s="25">
        <f t="shared" si="117"/>
        <v>100832.59123841116</v>
      </c>
      <c r="K740" s="25">
        <f t="shared" si="118"/>
        <v>-87.87346221441112</v>
      </c>
      <c r="L740" s="25">
        <f t="shared" si="119"/>
        <v>920.46470062556909</v>
      </c>
      <c r="M740" s="25">
        <f t="shared" si="120"/>
        <v>832.59123841115797</v>
      </c>
    </row>
    <row r="741" spans="1:13" x14ac:dyDescent="0.25">
      <c r="A741" s="3">
        <v>44574</v>
      </c>
      <c r="B741" s="23">
        <v>4.0179999999999998</v>
      </c>
      <c r="C741" s="23">
        <v>5.7590000000000003</v>
      </c>
      <c r="D741" s="11">
        <f t="shared" si="111"/>
        <v>1.0507977598414944E-2</v>
      </c>
      <c r="E741" s="11">
        <f t="shared" si="112"/>
        <v>1.06486124488188E-2</v>
      </c>
      <c r="F741" s="26">
        <f t="shared" si="113"/>
        <v>3.6056901408450699</v>
      </c>
      <c r="G741" s="26">
        <f t="shared" si="114"/>
        <v>6.5119756054756053</v>
      </c>
      <c r="H741" s="25">
        <f t="shared" si="115"/>
        <v>50528.169014084502</v>
      </c>
      <c r="I741" s="25">
        <f t="shared" si="116"/>
        <v>50535.275535275541</v>
      </c>
      <c r="J741" s="25">
        <f t="shared" si="117"/>
        <v>101063.44454936005</v>
      </c>
      <c r="K741" s="25">
        <f t="shared" si="118"/>
        <v>528.16901408450212</v>
      </c>
      <c r="L741" s="25">
        <f t="shared" si="119"/>
        <v>535.27553527554119</v>
      </c>
      <c r="M741" s="25">
        <f t="shared" si="120"/>
        <v>1063.4445493600433</v>
      </c>
    </row>
    <row r="742" spans="1:13" x14ac:dyDescent="0.25">
      <c r="A742" s="3">
        <v>44575</v>
      </c>
      <c r="B742" s="23">
        <v>4.032</v>
      </c>
      <c r="C742" s="23">
        <v>5.766</v>
      </c>
      <c r="D742" s="11">
        <f t="shared" si="111"/>
        <v>3.4782643763247925E-3</v>
      </c>
      <c r="E742" s="11">
        <f t="shared" si="112"/>
        <v>1.2147506916749811E-3</v>
      </c>
      <c r="F742" s="26">
        <f t="shared" si="113"/>
        <v>3.5804320557491289</v>
      </c>
      <c r="G742" s="26">
        <f t="shared" si="114"/>
        <v>6.4508313943392936</v>
      </c>
      <c r="H742" s="25">
        <f t="shared" si="115"/>
        <v>50174.216027874565</v>
      </c>
      <c r="I742" s="25">
        <f t="shared" si="116"/>
        <v>50060.774440006942</v>
      </c>
      <c r="J742" s="25">
        <f t="shared" si="117"/>
        <v>100234.99046788151</v>
      </c>
      <c r="K742" s="25">
        <f t="shared" si="118"/>
        <v>174.21602787456504</v>
      </c>
      <c r="L742" s="25">
        <f t="shared" si="119"/>
        <v>60.774440006942314</v>
      </c>
      <c r="M742" s="25">
        <f t="shared" si="120"/>
        <v>234.99046788150736</v>
      </c>
    </row>
    <row r="743" spans="1:13" x14ac:dyDescent="0.25">
      <c r="A743" s="21">
        <v>44578</v>
      </c>
      <c r="B743" s="22">
        <v>4.0049999999999999</v>
      </c>
      <c r="C743" s="22">
        <v>5.7809999999999997</v>
      </c>
      <c r="D743" s="11">
        <f t="shared" si="111"/>
        <v>-6.7189502487449808E-3</v>
      </c>
      <c r="E743" s="11">
        <f t="shared" si="112"/>
        <v>2.5980788841285371E-3</v>
      </c>
      <c r="F743" s="26">
        <f t="shared" si="113"/>
        <v>3.5441071428571429</v>
      </c>
      <c r="G743" s="26">
        <f t="shared" si="114"/>
        <v>6.4597611862643074</v>
      </c>
      <c r="H743" s="25">
        <f t="shared" si="115"/>
        <v>49665.178571428572</v>
      </c>
      <c r="I743" s="25">
        <f t="shared" si="116"/>
        <v>50130.072840790839</v>
      </c>
      <c r="J743" s="25">
        <f t="shared" si="117"/>
        <v>99795.251412219412</v>
      </c>
      <c r="K743" s="25">
        <f t="shared" si="118"/>
        <v>-334.82142857142753</v>
      </c>
      <c r="L743" s="25">
        <f t="shared" si="119"/>
        <v>130.07284079083911</v>
      </c>
      <c r="M743" s="25">
        <f t="shared" si="120"/>
        <v>-204.74858778058842</v>
      </c>
    </row>
    <row r="744" spans="1:13" x14ac:dyDescent="0.25">
      <c r="A744" s="21">
        <v>44579</v>
      </c>
      <c r="B744" s="22">
        <v>4.0650000000000004</v>
      </c>
      <c r="C744" s="22">
        <v>5.7809999999999997</v>
      </c>
      <c r="D744" s="11">
        <f t="shared" si="111"/>
        <v>1.4870162479451407E-2</v>
      </c>
      <c r="E744" s="11">
        <f t="shared" si="112"/>
        <v>0</v>
      </c>
      <c r="F744" s="26">
        <f t="shared" si="113"/>
        <v>3.6214531835205994</v>
      </c>
      <c r="G744" s="26">
        <f t="shared" si="114"/>
        <v>6.4429999999999996</v>
      </c>
      <c r="H744" s="25">
        <f t="shared" si="115"/>
        <v>50749.06367041199</v>
      </c>
      <c r="I744" s="25">
        <f t="shared" si="116"/>
        <v>50000</v>
      </c>
      <c r="J744" s="25">
        <f t="shared" si="117"/>
        <v>100749.063670412</v>
      </c>
      <c r="K744" s="25">
        <f t="shared" si="118"/>
        <v>749.06367041198973</v>
      </c>
      <c r="L744" s="25">
        <f t="shared" si="119"/>
        <v>0</v>
      </c>
      <c r="M744" s="25">
        <f t="shared" si="120"/>
        <v>749.06367041198973</v>
      </c>
    </row>
    <row r="745" spans="1:13" x14ac:dyDescent="0.25">
      <c r="A745" s="21">
        <v>44580</v>
      </c>
      <c r="B745" s="22">
        <v>4.0274999999999999</v>
      </c>
      <c r="C745" s="22">
        <v>5.6920000000000002</v>
      </c>
      <c r="D745" s="11">
        <f t="shared" si="111"/>
        <v>-9.2679069307816195E-3</v>
      </c>
      <c r="E745" s="11">
        <f t="shared" si="112"/>
        <v>-1.5514997872733043E-2</v>
      </c>
      <c r="F745" s="26">
        <f t="shared" si="113"/>
        <v>3.5350848708487081</v>
      </c>
      <c r="G745" s="26">
        <f t="shared" si="114"/>
        <v>6.3438083376578449</v>
      </c>
      <c r="H745" s="25">
        <f t="shared" si="115"/>
        <v>49538.74538745387</v>
      </c>
      <c r="I745" s="25">
        <f t="shared" si="116"/>
        <v>49230.236983220901</v>
      </c>
      <c r="J745" s="25">
        <f t="shared" si="117"/>
        <v>98768.98237067477</v>
      </c>
      <c r="K745" s="25">
        <f t="shared" si="118"/>
        <v>-461.25461254613037</v>
      </c>
      <c r="L745" s="25">
        <f t="shared" si="119"/>
        <v>-769.76301677909942</v>
      </c>
      <c r="M745" s="25">
        <f t="shared" si="120"/>
        <v>-1231.0176293252298</v>
      </c>
    </row>
    <row r="746" spans="1:13" x14ac:dyDescent="0.25">
      <c r="A746" s="21">
        <v>44581</v>
      </c>
      <c r="B746" s="22">
        <v>4.0129999999999999</v>
      </c>
      <c r="C746" s="22">
        <v>5.7030000000000003</v>
      </c>
      <c r="D746" s="11">
        <f t="shared" si="111"/>
        <v>-3.6067447842126595E-3</v>
      </c>
      <c r="E746" s="11">
        <f t="shared" si="112"/>
        <v>1.9306719467959916E-3</v>
      </c>
      <c r="F746" s="26">
        <f t="shared" si="113"/>
        <v>3.5551543140906272</v>
      </c>
      <c r="G746" s="26">
        <f t="shared" si="114"/>
        <v>6.4554513352073091</v>
      </c>
      <c r="H746" s="25">
        <f t="shared" si="115"/>
        <v>49819.987585350718</v>
      </c>
      <c r="I746" s="25">
        <f t="shared" si="116"/>
        <v>50096.626844694314</v>
      </c>
      <c r="J746" s="25">
        <f t="shared" si="117"/>
        <v>99916.61443004504</v>
      </c>
      <c r="K746" s="25">
        <f t="shared" si="118"/>
        <v>-180.01241464928171</v>
      </c>
      <c r="L746" s="25">
        <f t="shared" si="119"/>
        <v>96.626844694314059</v>
      </c>
      <c r="M746" s="25">
        <f t="shared" si="120"/>
        <v>-83.38556995496765</v>
      </c>
    </row>
    <row r="747" spans="1:13" x14ac:dyDescent="0.25">
      <c r="A747" s="21">
        <v>44582</v>
      </c>
      <c r="B747" s="22">
        <v>4.0034999999999998</v>
      </c>
      <c r="C747" s="22">
        <v>5.6260000000000003</v>
      </c>
      <c r="D747" s="11">
        <f t="shared" si="111"/>
        <v>-2.370112754228187E-3</v>
      </c>
      <c r="E747" s="11">
        <f t="shared" si="112"/>
        <v>-1.3593642106736742E-2</v>
      </c>
      <c r="F747" s="26">
        <f t="shared" si="113"/>
        <v>3.5595534512833291</v>
      </c>
      <c r="G747" s="26">
        <f t="shared" si="114"/>
        <v>6.3560087673154477</v>
      </c>
      <c r="H747" s="25">
        <f t="shared" si="115"/>
        <v>49881.634687266385</v>
      </c>
      <c r="I747" s="25">
        <f t="shared" si="116"/>
        <v>49324.916710503247</v>
      </c>
      <c r="J747" s="25">
        <f t="shared" si="117"/>
        <v>99206.551397769625</v>
      </c>
      <c r="K747" s="25">
        <f t="shared" si="118"/>
        <v>-118.3653127336147</v>
      </c>
      <c r="L747" s="25">
        <f t="shared" si="119"/>
        <v>-675.08328949675342</v>
      </c>
      <c r="M747" s="25">
        <f t="shared" si="120"/>
        <v>-793.44860223036812</v>
      </c>
    </row>
    <row r="748" spans="1:13" x14ac:dyDescent="0.25">
      <c r="A748" s="21">
        <v>44585</v>
      </c>
      <c r="B748" s="22">
        <v>4.0220000000000002</v>
      </c>
      <c r="C748" s="22">
        <v>5.431</v>
      </c>
      <c r="D748" s="11">
        <f t="shared" si="111"/>
        <v>4.6103128199089525E-3</v>
      </c>
      <c r="E748" s="11">
        <f t="shared" si="112"/>
        <v>-3.5275431014956907E-2</v>
      </c>
      <c r="F748" s="26">
        <f t="shared" si="113"/>
        <v>3.5844875733732988</v>
      </c>
      <c r="G748" s="26">
        <f t="shared" si="114"/>
        <v>6.2196823675790966</v>
      </c>
      <c r="H748" s="25">
        <f t="shared" si="115"/>
        <v>50231.047833146004</v>
      </c>
      <c r="I748" s="25">
        <f t="shared" si="116"/>
        <v>48266.974760042664</v>
      </c>
      <c r="J748" s="25">
        <f t="shared" si="117"/>
        <v>98498.022593188667</v>
      </c>
      <c r="K748" s="25">
        <f t="shared" si="118"/>
        <v>231.04783314600354</v>
      </c>
      <c r="L748" s="25">
        <f t="shared" si="119"/>
        <v>-1733.0252399573365</v>
      </c>
      <c r="M748" s="25">
        <f t="shared" si="120"/>
        <v>-1501.9774068113329</v>
      </c>
    </row>
    <row r="749" spans="1:13" x14ac:dyDescent="0.25">
      <c r="A749" s="21">
        <v>44586</v>
      </c>
      <c r="B749" s="24">
        <v>4.0945</v>
      </c>
      <c r="C749" s="24">
        <v>5.4960000000000004</v>
      </c>
      <c r="D749" s="11">
        <f t="shared" si="111"/>
        <v>1.7865318377645566E-2</v>
      </c>
      <c r="E749" s="11">
        <f t="shared" si="112"/>
        <v>1.1897275867339982E-2</v>
      </c>
      <c r="F749" s="26">
        <f t="shared" si="113"/>
        <v>3.6323162605668822</v>
      </c>
      <c r="G749" s="26">
        <f t="shared" si="114"/>
        <v>6.5201119499171423</v>
      </c>
      <c r="H749" s="25">
        <f t="shared" si="115"/>
        <v>50901.2928891099</v>
      </c>
      <c r="I749" s="25">
        <f t="shared" si="116"/>
        <v>50598.416497882528</v>
      </c>
      <c r="J749" s="25">
        <f t="shared" si="117"/>
        <v>101499.70938699243</v>
      </c>
      <c r="K749" s="25">
        <f t="shared" si="118"/>
        <v>901.29288910989999</v>
      </c>
      <c r="L749" s="25">
        <f t="shared" si="119"/>
        <v>598.41649788252835</v>
      </c>
      <c r="M749" s="25">
        <f t="shared" si="120"/>
        <v>1499.7093869924283</v>
      </c>
    </row>
    <row r="750" spans="1:13" x14ac:dyDescent="0.25">
      <c r="A750" s="21">
        <v>44587</v>
      </c>
      <c r="B750" s="24">
        <v>4.0949999999999998</v>
      </c>
      <c r="C750" s="24">
        <v>5.6219999999999999</v>
      </c>
      <c r="D750" s="11">
        <f t="shared" si="111"/>
        <v>1.2210757692685803E-4</v>
      </c>
      <c r="E750" s="11">
        <f t="shared" si="112"/>
        <v>2.2666917564291837E-2</v>
      </c>
      <c r="F750" s="26">
        <f t="shared" si="113"/>
        <v>3.5684357064354622</v>
      </c>
      <c r="G750" s="26">
        <f t="shared" si="114"/>
        <v>6.5907106986899553</v>
      </c>
      <c r="H750" s="25">
        <f t="shared" si="115"/>
        <v>50006.105751618023</v>
      </c>
      <c r="I750" s="25">
        <f t="shared" si="116"/>
        <v>51146.288209606981</v>
      </c>
      <c r="J750" s="25">
        <f t="shared" si="117"/>
        <v>101152.393961225</v>
      </c>
      <c r="K750" s="25">
        <f t="shared" si="118"/>
        <v>6.105751618022623</v>
      </c>
      <c r="L750" s="25">
        <f t="shared" si="119"/>
        <v>1146.2882096069807</v>
      </c>
      <c r="M750" s="25">
        <f t="shared" si="120"/>
        <v>1152.3939612250033</v>
      </c>
    </row>
    <row r="751" spans="1:13" x14ac:dyDescent="0.25">
      <c r="A751" s="21">
        <v>44588</v>
      </c>
      <c r="B751" s="24">
        <v>4.1470000000000002</v>
      </c>
      <c r="C751" s="24">
        <v>5.6829999999999998</v>
      </c>
      <c r="D751" s="11">
        <f t="shared" si="111"/>
        <v>1.2618463959211684E-2</v>
      </c>
      <c r="E751" s="11">
        <f t="shared" si="112"/>
        <v>1.079178983064423E-2</v>
      </c>
      <c r="F751" s="26">
        <f t="shared" si="113"/>
        <v>3.6133079365079372</v>
      </c>
      <c r="G751" s="26">
        <f t="shared" si="114"/>
        <v>6.5129080398434711</v>
      </c>
      <c r="H751" s="25">
        <f t="shared" si="115"/>
        <v>50634.920634920643</v>
      </c>
      <c r="I751" s="25">
        <f t="shared" si="116"/>
        <v>50542.511561721803</v>
      </c>
      <c r="J751" s="25">
        <f t="shared" si="117"/>
        <v>101177.43219664245</v>
      </c>
      <c r="K751" s="25">
        <f t="shared" si="118"/>
        <v>634.92063492064335</v>
      </c>
      <c r="L751" s="25">
        <f t="shared" si="119"/>
        <v>542.51156172180345</v>
      </c>
      <c r="M751" s="25">
        <f t="shared" si="120"/>
        <v>1177.4321966424468</v>
      </c>
    </row>
    <row r="752" spans="1:13" x14ac:dyDescent="0.25">
      <c r="A752" s="21">
        <v>44589</v>
      </c>
      <c r="B752" s="24">
        <v>4.1630000000000003</v>
      </c>
      <c r="C752" s="24">
        <v>5.6440000000000001</v>
      </c>
      <c r="D752" s="11">
        <f t="shared" si="111"/>
        <v>3.8507869485940992E-3</v>
      </c>
      <c r="E752" s="11">
        <f t="shared" si="112"/>
        <v>-6.8862283244168331E-3</v>
      </c>
      <c r="F752" s="26">
        <f t="shared" si="113"/>
        <v>3.5817660959729927</v>
      </c>
      <c r="G752" s="26">
        <f t="shared" si="114"/>
        <v>6.3987844448354743</v>
      </c>
      <c r="H752" s="25">
        <f t="shared" si="115"/>
        <v>50192.910537738127</v>
      </c>
      <c r="I752" s="25">
        <f t="shared" si="116"/>
        <v>49656.871370754889</v>
      </c>
      <c r="J752" s="25">
        <f t="shared" si="117"/>
        <v>99849.781908493023</v>
      </c>
      <c r="K752" s="25">
        <f t="shared" si="118"/>
        <v>192.91053773812746</v>
      </c>
      <c r="L752" s="25">
        <f t="shared" si="119"/>
        <v>-343.12862924511137</v>
      </c>
      <c r="M752" s="25">
        <f t="shared" si="120"/>
        <v>-150.21809150698391</v>
      </c>
    </row>
    <row r="753" spans="1:13" x14ac:dyDescent="0.25">
      <c r="A753" s="21">
        <v>44592</v>
      </c>
      <c r="B753" s="24">
        <v>4.1284999999999998</v>
      </c>
      <c r="C753" s="24">
        <v>5.6340000000000003</v>
      </c>
      <c r="D753" s="11">
        <f t="shared" si="111"/>
        <v>-8.32182333749233E-3</v>
      </c>
      <c r="E753" s="11">
        <f t="shared" si="112"/>
        <v>-1.77336453638669E-3</v>
      </c>
      <c r="F753" s="26">
        <f t="shared" si="113"/>
        <v>3.5384309392265187</v>
      </c>
      <c r="G753" s="26">
        <f t="shared" si="114"/>
        <v>6.4315843373493973</v>
      </c>
      <c r="H753" s="25">
        <f t="shared" si="115"/>
        <v>49585.635359116015</v>
      </c>
      <c r="I753" s="25">
        <f t="shared" si="116"/>
        <v>49911.410347271441</v>
      </c>
      <c r="J753" s="25">
        <f t="shared" si="117"/>
        <v>99497.045706387464</v>
      </c>
      <c r="K753" s="25">
        <f t="shared" si="118"/>
        <v>-414.36464088398498</v>
      </c>
      <c r="L753" s="25">
        <f t="shared" si="119"/>
        <v>-88.589652728558576</v>
      </c>
      <c r="M753" s="25">
        <f t="shared" si="120"/>
        <v>-502.95429361254355</v>
      </c>
    </row>
    <row r="754" spans="1:13" x14ac:dyDescent="0.25">
      <c r="A754" s="21">
        <v>44593</v>
      </c>
      <c r="B754" s="24">
        <v>4.0979999999999999</v>
      </c>
      <c r="C754" s="24">
        <v>5.7519999999999998</v>
      </c>
      <c r="D754" s="11">
        <f t="shared" si="111"/>
        <v>-7.4150950586381803E-3</v>
      </c>
      <c r="E754" s="11">
        <f t="shared" si="112"/>
        <v>2.0727950964564527E-2</v>
      </c>
      <c r="F754" s="26">
        <f t="shared" si="113"/>
        <v>3.5416407896330386</v>
      </c>
      <c r="G754" s="26">
        <f t="shared" si="114"/>
        <v>6.5779439119630796</v>
      </c>
      <c r="H754" s="25">
        <f t="shared" si="115"/>
        <v>49630.616446651329</v>
      </c>
      <c r="I754" s="25">
        <f t="shared" si="116"/>
        <v>51047.21334753283</v>
      </c>
      <c r="J754" s="25">
        <f t="shared" si="117"/>
        <v>100677.82979418416</v>
      </c>
      <c r="K754" s="25">
        <f t="shared" si="118"/>
        <v>-369.38355334867083</v>
      </c>
      <c r="L754" s="25">
        <f t="shared" si="119"/>
        <v>1047.2133475328301</v>
      </c>
      <c r="M754" s="25">
        <f t="shared" si="120"/>
        <v>677.82979418415925</v>
      </c>
    </row>
    <row r="755" spans="1:13" x14ac:dyDescent="0.25">
      <c r="A755" s="21">
        <v>44594</v>
      </c>
      <c r="B755" s="24">
        <v>4.141</v>
      </c>
      <c r="C755" s="24">
        <v>5.8150000000000004</v>
      </c>
      <c r="D755" s="11">
        <f t="shared" si="111"/>
        <v>1.043825474672226E-2</v>
      </c>
      <c r="E755" s="11">
        <f t="shared" si="112"/>
        <v>1.089316555188225E-2</v>
      </c>
      <c r="F755" s="26">
        <f t="shared" si="113"/>
        <v>3.605438750610054</v>
      </c>
      <c r="G755" s="26">
        <f t="shared" si="114"/>
        <v>6.5135683240611959</v>
      </c>
      <c r="H755" s="25">
        <f t="shared" si="115"/>
        <v>50524.64616886287</v>
      </c>
      <c r="I755" s="25">
        <f t="shared" si="116"/>
        <v>50547.635605006959</v>
      </c>
      <c r="J755" s="25">
        <f t="shared" si="117"/>
        <v>101072.28177386982</v>
      </c>
      <c r="K755" s="25">
        <f t="shared" si="118"/>
        <v>524.64616886286967</v>
      </c>
      <c r="L755" s="25">
        <f t="shared" si="119"/>
        <v>547.63560500695894</v>
      </c>
      <c r="M755" s="25">
        <f t="shared" si="120"/>
        <v>1072.2817738698286</v>
      </c>
    </row>
    <row r="756" spans="1:13" x14ac:dyDescent="0.25">
      <c r="A756" s="21">
        <v>44595</v>
      </c>
      <c r="B756" s="24">
        <v>4.1894999999999998</v>
      </c>
      <c r="C756" s="24">
        <v>5.6950000000000003</v>
      </c>
      <c r="D756" s="11">
        <f t="shared" si="111"/>
        <v>1.1644090507773899E-2</v>
      </c>
      <c r="E756" s="11">
        <f t="shared" si="112"/>
        <v>-2.0852189071482258E-2</v>
      </c>
      <c r="F756" s="26">
        <f t="shared" si="113"/>
        <v>3.6097889398695968</v>
      </c>
      <c r="G756" s="26">
        <f t="shared" si="114"/>
        <v>6.3100404127257095</v>
      </c>
      <c r="H756" s="25">
        <f t="shared" si="115"/>
        <v>50585.607341221927</v>
      </c>
      <c r="I756" s="25">
        <f t="shared" si="116"/>
        <v>48968.185726569223</v>
      </c>
      <c r="J756" s="25">
        <f t="shared" si="117"/>
        <v>99553.79306779115</v>
      </c>
      <c r="K756" s="25">
        <f t="shared" si="118"/>
        <v>585.60734122192662</v>
      </c>
      <c r="L756" s="25">
        <f t="shared" si="119"/>
        <v>-1031.8142734307767</v>
      </c>
      <c r="M756" s="25">
        <f t="shared" si="120"/>
        <v>-446.20693220885005</v>
      </c>
    </row>
    <row r="757" spans="1:13" x14ac:dyDescent="0.25">
      <c r="A757" s="21">
        <v>44596</v>
      </c>
      <c r="B757" s="24">
        <v>4.1639999999999997</v>
      </c>
      <c r="C757" s="24">
        <v>5.6859999999999999</v>
      </c>
      <c r="D757" s="11">
        <f t="shared" si="111"/>
        <v>-6.1052443184817125E-3</v>
      </c>
      <c r="E757" s="11">
        <f t="shared" si="112"/>
        <v>-1.5815836703374647E-3</v>
      </c>
      <c r="F757" s="26">
        <f t="shared" si="113"/>
        <v>3.5462828499820978</v>
      </c>
      <c r="G757" s="26">
        <f t="shared" si="114"/>
        <v>6.4328179104477607</v>
      </c>
      <c r="H757" s="25">
        <f t="shared" si="115"/>
        <v>49695.667740780518</v>
      </c>
      <c r="I757" s="25">
        <f t="shared" si="116"/>
        <v>49920.983318700615</v>
      </c>
      <c r="J757" s="25">
        <f t="shared" si="117"/>
        <v>99616.651059481141</v>
      </c>
      <c r="K757" s="25">
        <f t="shared" si="118"/>
        <v>-304.33225921948178</v>
      </c>
      <c r="L757" s="25">
        <f t="shared" si="119"/>
        <v>-79.0166812993848</v>
      </c>
      <c r="M757" s="25">
        <f t="shared" si="120"/>
        <v>-383.34894051886658</v>
      </c>
    </row>
    <row r="758" spans="1:13" x14ac:dyDescent="0.25">
      <c r="A758" s="21">
        <v>44599</v>
      </c>
      <c r="B758" s="24">
        <v>4.1920000000000002</v>
      </c>
      <c r="C758" s="24">
        <v>5.75</v>
      </c>
      <c r="D758" s="11">
        <f t="shared" si="111"/>
        <v>6.7017962660186319E-3</v>
      </c>
      <c r="E758" s="11">
        <f t="shared" si="112"/>
        <v>1.1192841580451111E-2</v>
      </c>
      <c r="F758" s="26">
        <f t="shared" si="113"/>
        <v>3.5919923150816526</v>
      </c>
      <c r="G758" s="26">
        <f t="shared" si="114"/>
        <v>6.515520576855435</v>
      </c>
      <c r="H758" s="25">
        <f t="shared" si="115"/>
        <v>50336.215177713741</v>
      </c>
      <c r="I758" s="25">
        <f t="shared" si="116"/>
        <v>50562.785789658818</v>
      </c>
      <c r="J758" s="25">
        <f t="shared" si="117"/>
        <v>100899.00096737256</v>
      </c>
      <c r="K758" s="25">
        <f t="shared" si="118"/>
        <v>336.21517771374056</v>
      </c>
      <c r="L758" s="25">
        <f t="shared" si="119"/>
        <v>562.78578965881752</v>
      </c>
      <c r="M758" s="25">
        <f t="shared" si="120"/>
        <v>899.00096737255808</v>
      </c>
    </row>
    <row r="759" spans="1:13" x14ac:dyDescent="0.25">
      <c r="A759" s="21">
        <v>44600</v>
      </c>
      <c r="B759" s="24">
        <v>4.298</v>
      </c>
      <c r="C759" s="24">
        <v>5.8849999999999998</v>
      </c>
      <c r="D759" s="11">
        <f t="shared" si="111"/>
        <v>2.4971851201577657E-2</v>
      </c>
      <c r="E759" s="11">
        <f t="shared" si="112"/>
        <v>2.3206885902980923E-2</v>
      </c>
      <c r="F759" s="26">
        <f t="shared" si="113"/>
        <v>3.6582213740458016</v>
      </c>
      <c r="G759" s="26">
        <f t="shared" si="114"/>
        <v>6.594270434782608</v>
      </c>
      <c r="H759" s="25">
        <f t="shared" si="115"/>
        <v>51264.312977099238</v>
      </c>
      <c r="I759" s="25">
        <f t="shared" si="116"/>
        <v>51173.913043478256</v>
      </c>
      <c r="J759" s="25">
        <f t="shared" si="117"/>
        <v>102438.22602057749</v>
      </c>
      <c r="K759" s="25">
        <f t="shared" si="118"/>
        <v>1264.3129770992382</v>
      </c>
      <c r="L759" s="25">
        <f t="shared" si="119"/>
        <v>1173.9130434782564</v>
      </c>
      <c r="M759" s="25">
        <f t="shared" si="120"/>
        <v>2438.2260205774946</v>
      </c>
    </row>
    <row r="760" spans="1:13" x14ac:dyDescent="0.25">
      <c r="A760" s="21">
        <v>44601</v>
      </c>
      <c r="B760" s="24">
        <v>4.3525</v>
      </c>
      <c r="C760" s="24">
        <v>6.0149999999999997</v>
      </c>
      <c r="D760" s="11">
        <f t="shared" si="111"/>
        <v>1.260059443988836E-2</v>
      </c>
      <c r="E760" s="11">
        <f t="shared" si="112"/>
        <v>2.1849608714402065E-2</v>
      </c>
      <c r="F760" s="26">
        <f t="shared" si="113"/>
        <v>3.6132433690088415</v>
      </c>
      <c r="G760" s="26">
        <f t="shared" si="114"/>
        <v>6.5853262531860652</v>
      </c>
      <c r="H760" s="25">
        <f t="shared" si="115"/>
        <v>50634.015821312241</v>
      </c>
      <c r="I760" s="25">
        <f t="shared" si="116"/>
        <v>51104.502973661845</v>
      </c>
      <c r="J760" s="25">
        <f t="shared" si="117"/>
        <v>101738.51879497408</v>
      </c>
      <c r="K760" s="25">
        <f t="shared" si="118"/>
        <v>634.01582131224131</v>
      </c>
      <c r="L760" s="25">
        <f t="shared" si="119"/>
        <v>1104.5029736618453</v>
      </c>
      <c r="M760" s="25">
        <f t="shared" si="120"/>
        <v>1738.5187949740866</v>
      </c>
    </row>
    <row r="761" spans="1:13" x14ac:dyDescent="0.25">
      <c r="A761" s="21">
        <v>44602</v>
      </c>
      <c r="B761" s="24">
        <v>4.3979999999999997</v>
      </c>
      <c r="C761" s="24">
        <v>6.056</v>
      </c>
      <c r="D761" s="11">
        <f t="shared" si="111"/>
        <v>1.0399499472362317E-2</v>
      </c>
      <c r="E761" s="11">
        <f t="shared" si="112"/>
        <v>6.7931667085056116E-3</v>
      </c>
      <c r="F761" s="26">
        <f t="shared" si="113"/>
        <v>3.605299023549684</v>
      </c>
      <c r="G761" s="26">
        <f t="shared" si="114"/>
        <v>6.4869173732335836</v>
      </c>
      <c r="H761" s="25">
        <f t="shared" si="115"/>
        <v>50522.688110281444</v>
      </c>
      <c r="I761" s="25">
        <f t="shared" si="116"/>
        <v>50340.814630091452</v>
      </c>
      <c r="J761" s="25">
        <f t="shared" si="117"/>
        <v>100863.5027403729</v>
      </c>
      <c r="K761" s="25">
        <f t="shared" si="118"/>
        <v>522.6881102814441</v>
      </c>
      <c r="L761" s="25">
        <f t="shared" si="119"/>
        <v>340.81463009145227</v>
      </c>
      <c r="M761" s="25">
        <f t="shared" si="120"/>
        <v>863.50274037289637</v>
      </c>
    </row>
    <row r="762" spans="1:13" x14ac:dyDescent="0.25">
      <c r="A762" s="21">
        <v>44603</v>
      </c>
      <c r="B762" s="24">
        <v>4.4189999999999996</v>
      </c>
      <c r="C762" s="24">
        <v>5.9669999999999996</v>
      </c>
      <c r="D762" s="11">
        <f t="shared" si="111"/>
        <v>4.763534016033486E-3</v>
      </c>
      <c r="E762" s="11">
        <f t="shared" si="112"/>
        <v>-1.48052275952029E-2</v>
      </c>
      <c r="F762" s="26">
        <f t="shared" si="113"/>
        <v>3.5850368349249662</v>
      </c>
      <c r="G762" s="26">
        <f t="shared" si="114"/>
        <v>6.3483125825627464</v>
      </c>
      <c r="H762" s="25">
        <f t="shared" si="115"/>
        <v>50238.744884038206</v>
      </c>
      <c r="I762" s="25">
        <f t="shared" si="116"/>
        <v>49265.191545574635</v>
      </c>
      <c r="J762" s="25">
        <f t="shared" si="117"/>
        <v>99503.936429612833</v>
      </c>
      <c r="K762" s="25">
        <f t="shared" si="118"/>
        <v>238.74488403820578</v>
      </c>
      <c r="L762" s="25">
        <f t="shared" si="119"/>
        <v>-734.8084544253652</v>
      </c>
      <c r="M762" s="25">
        <f t="shared" si="120"/>
        <v>-496.06357038715942</v>
      </c>
    </row>
    <row r="763" spans="1:13" x14ac:dyDescent="0.25">
      <c r="A763" s="21">
        <v>44606</v>
      </c>
      <c r="B763" s="24">
        <v>4.3789999999999996</v>
      </c>
      <c r="C763" s="24">
        <v>5.7309999999999999</v>
      </c>
      <c r="D763" s="11">
        <f t="shared" si="111"/>
        <v>-9.093038329341576E-3</v>
      </c>
      <c r="E763" s="11">
        <f t="shared" si="112"/>
        <v>-4.0354252970344361E-2</v>
      </c>
      <c r="F763" s="26">
        <f t="shared" si="113"/>
        <v>3.5357031002489254</v>
      </c>
      <c r="G763" s="26">
        <f t="shared" si="114"/>
        <v>6.1881737891737894</v>
      </c>
      <c r="H763" s="25">
        <f t="shared" si="115"/>
        <v>49547.408916044362</v>
      </c>
      <c r="I763" s="25">
        <f t="shared" si="116"/>
        <v>48022.456845986264</v>
      </c>
      <c r="J763" s="25">
        <f t="shared" si="117"/>
        <v>97569.865762030618</v>
      </c>
      <c r="K763" s="25">
        <f t="shared" si="118"/>
        <v>-452.59108395563817</v>
      </c>
      <c r="L763" s="25">
        <f t="shared" si="119"/>
        <v>-1977.5431540137361</v>
      </c>
      <c r="M763" s="25">
        <f t="shared" si="120"/>
        <v>-2430.1342379693742</v>
      </c>
    </row>
    <row r="764" spans="1:13" x14ac:dyDescent="0.25">
      <c r="A764" s="21">
        <v>44607</v>
      </c>
      <c r="B764" s="24">
        <v>4.4130000000000003</v>
      </c>
      <c r="C764" s="24">
        <v>5.8739999999999997</v>
      </c>
      <c r="D764" s="11">
        <f t="shared" si="111"/>
        <v>7.7343424681490976E-3</v>
      </c>
      <c r="E764" s="11">
        <f t="shared" si="112"/>
        <v>2.4645797206827948E-2</v>
      </c>
      <c r="F764" s="26">
        <f t="shared" si="113"/>
        <v>3.5957031285681671</v>
      </c>
      <c r="G764" s="26">
        <f t="shared" si="114"/>
        <v>6.6037658349328217</v>
      </c>
      <c r="H764" s="25">
        <f t="shared" si="115"/>
        <v>50388.216487782614</v>
      </c>
      <c r="I764" s="25">
        <f t="shared" si="116"/>
        <v>51247.600767754324</v>
      </c>
      <c r="J764" s="25">
        <f t="shared" si="117"/>
        <v>101635.81725553694</v>
      </c>
      <c r="K764" s="25">
        <f t="shared" si="118"/>
        <v>388.21648778261442</v>
      </c>
      <c r="L764" s="25">
        <f t="shared" si="119"/>
        <v>1247.6007677543239</v>
      </c>
      <c r="M764" s="25">
        <f t="shared" si="120"/>
        <v>1635.8172555369383</v>
      </c>
    </row>
    <row r="765" spans="1:13" x14ac:dyDescent="0.25">
      <c r="A765" s="21">
        <v>44608</v>
      </c>
      <c r="B765" s="24">
        <v>4.3840000000000003</v>
      </c>
      <c r="C765" s="24">
        <v>5.8159999999999998</v>
      </c>
      <c r="D765" s="11">
        <f t="shared" si="111"/>
        <v>-6.5931806416956833E-3</v>
      </c>
      <c r="E765" s="11">
        <f t="shared" si="112"/>
        <v>-9.9230925452100729E-3</v>
      </c>
      <c r="F765" s="26">
        <f t="shared" si="113"/>
        <v>3.5445529118513486</v>
      </c>
      <c r="G765" s="26">
        <f t="shared" si="114"/>
        <v>6.3793816819884235</v>
      </c>
      <c r="H765" s="25">
        <f t="shared" si="115"/>
        <v>49671.42533423975</v>
      </c>
      <c r="I765" s="25">
        <f t="shared" si="116"/>
        <v>49506.298944501192</v>
      </c>
      <c r="J765" s="25">
        <f t="shared" si="117"/>
        <v>99177.724278740934</v>
      </c>
      <c r="K765" s="25">
        <f t="shared" si="118"/>
        <v>-328.57466576025035</v>
      </c>
      <c r="L765" s="25">
        <f t="shared" si="119"/>
        <v>-493.70105549880827</v>
      </c>
      <c r="M765" s="25">
        <f t="shared" si="120"/>
        <v>-822.27572125905863</v>
      </c>
    </row>
    <row r="766" spans="1:13" x14ac:dyDescent="0.25">
      <c r="A766" s="21">
        <v>44609</v>
      </c>
      <c r="B766" s="24">
        <v>4.3615000000000004</v>
      </c>
      <c r="C766" s="24">
        <v>5.7480000000000002</v>
      </c>
      <c r="D766" s="11">
        <f t="shared" si="111"/>
        <v>-5.1455147545782206E-3</v>
      </c>
      <c r="E766" s="11">
        <f t="shared" si="112"/>
        <v>-1.1760772014439628E-2</v>
      </c>
      <c r="F766" s="26">
        <f t="shared" si="113"/>
        <v>3.5496879562043797</v>
      </c>
      <c r="G766" s="26">
        <f t="shared" si="114"/>
        <v>6.3676691884456673</v>
      </c>
      <c r="H766" s="25">
        <f t="shared" si="115"/>
        <v>49743.385036496351</v>
      </c>
      <c r="I766" s="25">
        <f t="shared" si="116"/>
        <v>49415.405777166445</v>
      </c>
      <c r="J766" s="25">
        <f t="shared" si="117"/>
        <v>99158.790813662796</v>
      </c>
      <c r="K766" s="25">
        <f t="shared" si="118"/>
        <v>-256.61496350364905</v>
      </c>
      <c r="L766" s="25">
        <f t="shared" si="119"/>
        <v>-584.59422283355525</v>
      </c>
      <c r="M766" s="25">
        <f t="shared" si="120"/>
        <v>-841.2091863372043</v>
      </c>
    </row>
    <row r="767" spans="1:13" x14ac:dyDescent="0.25">
      <c r="A767" s="21">
        <v>44610</v>
      </c>
      <c r="B767" s="24">
        <v>4.3689999999999998</v>
      </c>
      <c r="C767" s="24">
        <v>5.7119999999999997</v>
      </c>
      <c r="D767" s="11">
        <f t="shared" si="111"/>
        <v>1.7181150781625666E-3</v>
      </c>
      <c r="E767" s="11">
        <f t="shared" si="112"/>
        <v>-6.2827431794952922E-3</v>
      </c>
      <c r="F767" s="26">
        <f t="shared" si="113"/>
        <v>3.5741355038404214</v>
      </c>
      <c r="G767" s="26">
        <f t="shared" si="114"/>
        <v>6.4026471816283914</v>
      </c>
      <c r="H767" s="25">
        <f t="shared" si="115"/>
        <v>50085.979594176308</v>
      </c>
      <c r="I767" s="25">
        <f t="shared" si="116"/>
        <v>49686.847599164925</v>
      </c>
      <c r="J767" s="25">
        <f t="shared" si="117"/>
        <v>99772.827193341232</v>
      </c>
      <c r="K767" s="25">
        <f t="shared" si="118"/>
        <v>85.979594176307728</v>
      </c>
      <c r="L767" s="25">
        <f t="shared" si="119"/>
        <v>-313.15240083507524</v>
      </c>
      <c r="M767" s="25">
        <f t="shared" si="120"/>
        <v>-227.17280665876751</v>
      </c>
    </row>
    <row r="768" spans="1:13" x14ac:dyDescent="0.25">
      <c r="A768" s="21">
        <v>44613</v>
      </c>
      <c r="B768" s="24">
        <v>4.3025000000000002</v>
      </c>
      <c r="C768" s="24">
        <v>5.6210000000000004</v>
      </c>
      <c r="D768" s="11">
        <f t="shared" si="111"/>
        <v>-1.533790086574134E-2</v>
      </c>
      <c r="E768" s="11">
        <f t="shared" si="112"/>
        <v>-1.6059641017345166E-2</v>
      </c>
      <c r="F768" s="26">
        <f t="shared" si="113"/>
        <v>3.513691920347906</v>
      </c>
      <c r="G768" s="26">
        <f t="shared" si="114"/>
        <v>6.3403541666666676</v>
      </c>
      <c r="H768" s="25">
        <f t="shared" si="115"/>
        <v>49238.956282902269</v>
      </c>
      <c r="I768" s="25">
        <f t="shared" si="116"/>
        <v>49203.431372549028</v>
      </c>
      <c r="J768" s="25">
        <f t="shared" si="117"/>
        <v>98442.387655451297</v>
      </c>
      <c r="K768" s="25">
        <f t="shared" si="118"/>
        <v>-761.04371709773113</v>
      </c>
      <c r="L768" s="25">
        <f t="shared" si="119"/>
        <v>-796.56862745097169</v>
      </c>
      <c r="M768" s="25">
        <f t="shared" si="120"/>
        <v>-1557.6123445487028</v>
      </c>
    </row>
    <row r="769" spans="1:13" x14ac:dyDescent="0.25">
      <c r="A769" s="21">
        <v>44614</v>
      </c>
      <c r="B769" s="24">
        <v>4.2640000000000002</v>
      </c>
      <c r="C769" s="24">
        <v>5.6429999999999998</v>
      </c>
      <c r="D769" s="11">
        <f t="shared" si="111"/>
        <v>-8.9885622400140298E-3</v>
      </c>
      <c r="E769" s="11">
        <f t="shared" si="112"/>
        <v>3.9062549670649893E-3</v>
      </c>
      <c r="F769" s="26">
        <f t="shared" si="113"/>
        <v>3.536072515979082</v>
      </c>
      <c r="G769" s="26">
        <f t="shared" si="114"/>
        <v>6.4682172211350286</v>
      </c>
      <c r="H769" s="25">
        <f t="shared" si="115"/>
        <v>49552.585705984893</v>
      </c>
      <c r="I769" s="25">
        <f t="shared" si="116"/>
        <v>50195.694716242659</v>
      </c>
      <c r="J769" s="25">
        <f t="shared" si="117"/>
        <v>99748.280422227544</v>
      </c>
      <c r="K769" s="25">
        <f t="shared" si="118"/>
        <v>-447.41429401510686</v>
      </c>
      <c r="L769" s="25">
        <f t="shared" si="119"/>
        <v>195.69471624265861</v>
      </c>
      <c r="M769" s="25">
        <f t="shared" si="120"/>
        <v>-251.71957777244825</v>
      </c>
    </row>
    <row r="770" spans="1:13" x14ac:dyDescent="0.25">
      <c r="A770" s="3">
        <v>44615</v>
      </c>
      <c r="B770" s="4">
        <v>4.2415000000000003</v>
      </c>
      <c r="C770" s="4">
        <v>5.6539999999999999</v>
      </c>
      <c r="D770" s="11">
        <f t="shared" si="111"/>
        <v>-5.290706597890972E-3</v>
      </c>
      <c r="E770" s="11">
        <f t="shared" si="112"/>
        <v>1.9474202843956288E-3</v>
      </c>
      <c r="F770" s="26">
        <f t="shared" si="113"/>
        <v>3.5491726078799251</v>
      </c>
      <c r="G770" s="26">
        <f t="shared" si="114"/>
        <v>6.4555594541910333</v>
      </c>
      <c r="H770" s="25">
        <f t="shared" si="115"/>
        <v>49736.163227016885</v>
      </c>
      <c r="I770" s="25">
        <f t="shared" si="116"/>
        <v>50097.465886939579</v>
      </c>
      <c r="J770" s="25">
        <f t="shared" si="117"/>
        <v>99833.629113956471</v>
      </c>
      <c r="K770" s="25">
        <f t="shared" si="118"/>
        <v>-263.83677298311522</v>
      </c>
      <c r="L770" s="25">
        <f t="shared" si="119"/>
        <v>97.465886939578922</v>
      </c>
      <c r="M770" s="25">
        <f t="shared" si="120"/>
        <v>-166.3708860435363</v>
      </c>
    </row>
    <row r="771" spans="1:13" x14ac:dyDescent="0.25">
      <c r="A771" s="3">
        <v>44616</v>
      </c>
      <c r="B771" s="4">
        <v>4.1665000000000001</v>
      </c>
      <c r="C771" s="4">
        <v>5.2990000000000004</v>
      </c>
      <c r="D771" s="11">
        <f t="shared" si="111"/>
        <v>-1.7840625425528066E-2</v>
      </c>
      <c r="E771" s="11">
        <f t="shared" si="112"/>
        <v>-6.4845135760773429E-2</v>
      </c>
      <c r="F771" s="26">
        <f t="shared" si="113"/>
        <v>3.5049091123423315</v>
      </c>
      <c r="G771" s="26">
        <f t="shared" si="114"/>
        <v>6.0384607357622926</v>
      </c>
      <c r="H771" s="25">
        <f t="shared" si="115"/>
        <v>49115.878816456439</v>
      </c>
      <c r="I771" s="25">
        <f t="shared" si="116"/>
        <v>46860.629642730819</v>
      </c>
      <c r="J771" s="25">
        <f t="shared" si="117"/>
        <v>95976.508459187258</v>
      </c>
      <c r="K771" s="25">
        <f t="shared" si="118"/>
        <v>-884.12118354356062</v>
      </c>
      <c r="L771" s="25">
        <f t="shared" si="119"/>
        <v>-3139.3703572691811</v>
      </c>
      <c r="M771" s="25">
        <f t="shared" si="120"/>
        <v>-4023.4915408127417</v>
      </c>
    </row>
    <row r="772" spans="1:13" x14ac:dyDescent="0.25">
      <c r="A772" s="3">
        <v>44617</v>
      </c>
      <c r="B772" s="4">
        <v>4.25</v>
      </c>
      <c r="C772" s="4">
        <v>5.4349999999999996</v>
      </c>
      <c r="D772" s="11">
        <f t="shared" si="111"/>
        <v>1.9842628096200996E-2</v>
      </c>
      <c r="E772" s="11">
        <f t="shared" si="112"/>
        <v>2.5341397062547559E-2</v>
      </c>
      <c r="F772" s="26">
        <f t="shared" si="113"/>
        <v>3.6395055802232088</v>
      </c>
      <c r="G772" s="26">
        <f t="shared" si="114"/>
        <v>6.6083610115116045</v>
      </c>
      <c r="H772" s="25">
        <f t="shared" si="115"/>
        <v>51002.040081603263</v>
      </c>
      <c r="I772" s="25">
        <f t="shared" si="116"/>
        <v>51283.260992640113</v>
      </c>
      <c r="J772" s="25">
        <f t="shared" si="117"/>
        <v>102285.30107424338</v>
      </c>
      <c r="K772" s="25">
        <f t="shared" si="118"/>
        <v>1002.0400816032634</v>
      </c>
      <c r="L772" s="25">
        <f t="shared" si="119"/>
        <v>1283.2609926401128</v>
      </c>
      <c r="M772" s="25">
        <f t="shared" si="120"/>
        <v>2285.3010742433762</v>
      </c>
    </row>
    <row r="773" spans="1:13" x14ac:dyDescent="0.25">
      <c r="A773" s="3">
        <v>44620</v>
      </c>
      <c r="B773" s="4">
        <v>4.2759999999999998</v>
      </c>
      <c r="C773" s="4">
        <v>5.29</v>
      </c>
      <c r="D773" s="11">
        <f t="shared" si="111"/>
        <v>6.099010226473362E-3</v>
      </c>
      <c r="E773" s="11">
        <f t="shared" si="112"/>
        <v>-2.7041274702964645E-2</v>
      </c>
      <c r="F773" s="26">
        <f t="shared" si="113"/>
        <v>3.5898277647058827</v>
      </c>
      <c r="G773" s="26">
        <f t="shared" si="114"/>
        <v>6.2711076356945723</v>
      </c>
      <c r="H773" s="25">
        <f t="shared" si="115"/>
        <v>50305.882352941182</v>
      </c>
      <c r="I773" s="25">
        <f t="shared" si="116"/>
        <v>48666.05335786569</v>
      </c>
      <c r="J773" s="25">
        <f t="shared" si="117"/>
        <v>98971.935710806865</v>
      </c>
      <c r="K773" s="25">
        <f t="shared" si="118"/>
        <v>305.88235294118203</v>
      </c>
      <c r="L773" s="25">
        <f t="shared" si="119"/>
        <v>-1333.9466421343095</v>
      </c>
      <c r="M773" s="25">
        <f t="shared" si="120"/>
        <v>-1028.0642891931275</v>
      </c>
    </row>
    <row r="774" spans="1:13" x14ac:dyDescent="0.25">
      <c r="A774" s="3">
        <v>44621</v>
      </c>
      <c r="B774" s="4">
        <v>4.2474999999999996</v>
      </c>
      <c r="C774" s="4">
        <v>5.0839999999999996</v>
      </c>
      <c r="D774" s="11">
        <f t="shared" si="111"/>
        <v>-6.6874185988488035E-3</v>
      </c>
      <c r="E774" s="11">
        <f t="shared" si="112"/>
        <v>-3.9719892543000533E-2</v>
      </c>
      <c r="F774" s="26">
        <f t="shared" si="113"/>
        <v>3.5442188961646397</v>
      </c>
      <c r="G774" s="26">
        <f t="shared" si="114"/>
        <v>6.1921005671077491</v>
      </c>
      <c r="H774" s="25">
        <f t="shared" si="115"/>
        <v>49666.744621141253</v>
      </c>
      <c r="I774" s="25">
        <f t="shared" si="116"/>
        <v>48052.930056710771</v>
      </c>
      <c r="J774" s="25">
        <f t="shared" si="117"/>
        <v>97719.674677852017</v>
      </c>
      <c r="K774" s="25">
        <f t="shared" si="118"/>
        <v>-333.25537885874655</v>
      </c>
      <c r="L774" s="25">
        <f t="shared" si="119"/>
        <v>-1947.0699432892288</v>
      </c>
      <c r="M774" s="25">
        <f t="shared" si="120"/>
        <v>-2280.3253221479754</v>
      </c>
    </row>
    <row r="775" spans="1:13" x14ac:dyDescent="0.25">
      <c r="A775" s="3">
        <v>44622</v>
      </c>
      <c r="B775" s="4">
        <v>4.3135000000000003</v>
      </c>
      <c r="C775" s="4">
        <v>5.1879999999999997</v>
      </c>
      <c r="D775" s="11">
        <f t="shared" si="111"/>
        <v>1.5419064970546627E-2</v>
      </c>
      <c r="E775" s="11">
        <f t="shared" si="112"/>
        <v>2.0249913126989878E-2</v>
      </c>
      <c r="F775" s="26">
        <f t="shared" si="113"/>
        <v>3.6234415538552098</v>
      </c>
      <c r="G775" s="26">
        <f t="shared" si="114"/>
        <v>6.5748001573564121</v>
      </c>
      <c r="H775" s="25">
        <f t="shared" si="115"/>
        <v>50776.927604473232</v>
      </c>
      <c r="I775" s="25">
        <f t="shared" si="116"/>
        <v>51022.816679779702</v>
      </c>
      <c r="J775" s="25">
        <f t="shared" si="117"/>
        <v>101799.74428425293</v>
      </c>
      <c r="K775" s="25">
        <f t="shared" si="118"/>
        <v>776.92760447323235</v>
      </c>
      <c r="L775" s="25">
        <f t="shared" si="119"/>
        <v>1022.8166797797021</v>
      </c>
      <c r="M775" s="25">
        <f t="shared" si="120"/>
        <v>1799.7442842529344</v>
      </c>
    </row>
    <row r="776" spans="1:13" x14ac:dyDescent="0.25">
      <c r="A776" s="3">
        <v>44623</v>
      </c>
      <c r="B776" s="4">
        <v>4.1879999999999997</v>
      </c>
      <c r="C776" s="4">
        <v>5.09</v>
      </c>
      <c r="D776" s="11">
        <f t="shared" ref="D776:D839" si="121">LN(B776/B775)</f>
        <v>-2.9526346526206171E-2</v>
      </c>
      <c r="E776" s="11">
        <f t="shared" ref="E776:E839" si="122">LN(C776/C775)</f>
        <v>-1.9070435891766022E-2</v>
      </c>
      <c r="F776" s="26">
        <f t="shared" ref="F776:F839" si="123">$B$4*EXP(D776)</f>
        <v>3.4641901008461802</v>
      </c>
      <c r="G776" s="26">
        <f t="shared" ref="G776:G839" si="124">$C$4*EXP(E776)</f>
        <v>6.3212933693138007</v>
      </c>
      <c r="H776" s="25">
        <f t="shared" ref="H776:H839" si="125">$B$3*F776</f>
        <v>48545.264866117999</v>
      </c>
      <c r="I776" s="25">
        <f t="shared" ref="I776:I839" si="126">$C$3*G776</f>
        <v>49055.512721665385</v>
      </c>
      <c r="J776" s="25">
        <f t="shared" ref="J776:J839" si="127">H776+I776</f>
        <v>97600.777587783377</v>
      </c>
      <c r="K776" s="25">
        <f t="shared" ref="K776:K839" si="128">H776-$B$2</f>
        <v>-1454.7351338820008</v>
      </c>
      <c r="L776" s="25">
        <f t="shared" ref="L776:L839" si="129">I776-$C$2</f>
        <v>-944.48727833461453</v>
      </c>
      <c r="M776" s="25">
        <f t="shared" ref="M776:M839" si="130">K776+L776</f>
        <v>-2399.2224122166153</v>
      </c>
    </row>
    <row r="777" spans="1:13" x14ac:dyDescent="0.25">
      <c r="A777" s="3">
        <v>44624</v>
      </c>
      <c r="B777" s="4">
        <v>3.9605000000000001</v>
      </c>
      <c r="C777" s="4">
        <v>4.7995000000000001</v>
      </c>
      <c r="D777" s="11">
        <f t="shared" si="121"/>
        <v>-5.5853013086093063E-2</v>
      </c>
      <c r="E777" s="11">
        <f t="shared" si="122"/>
        <v>-5.876608474097679E-2</v>
      </c>
      <c r="F777" s="26">
        <f t="shared" si="123"/>
        <v>3.3741795606494751</v>
      </c>
      <c r="G777" s="26">
        <f t="shared" si="124"/>
        <v>6.0752806483300583</v>
      </c>
      <c r="H777" s="25">
        <f t="shared" si="125"/>
        <v>47283.906399235922</v>
      </c>
      <c r="I777" s="25">
        <f t="shared" si="126"/>
        <v>47146.365422396855</v>
      </c>
      <c r="J777" s="25">
        <f t="shared" si="127"/>
        <v>94430.271821632778</v>
      </c>
      <c r="K777" s="25">
        <f t="shared" si="128"/>
        <v>-2716.0936007640776</v>
      </c>
      <c r="L777" s="25">
        <f t="shared" si="129"/>
        <v>-2853.6345776031449</v>
      </c>
      <c r="M777" s="25">
        <f t="shared" si="130"/>
        <v>-5569.7281783672224</v>
      </c>
    </row>
    <row r="778" spans="1:13" x14ac:dyDescent="0.25">
      <c r="A778" s="3">
        <v>44627</v>
      </c>
      <c r="B778" s="4">
        <v>3.887</v>
      </c>
      <c r="C778" s="4">
        <v>4.4855</v>
      </c>
      <c r="D778" s="11">
        <f t="shared" si="121"/>
        <v>-1.8732628052111261E-2</v>
      </c>
      <c r="E778" s="11">
        <f t="shared" si="122"/>
        <v>-6.7661773804253381E-2</v>
      </c>
      <c r="F778" s="26">
        <f t="shared" si="123"/>
        <v>3.5017841181668978</v>
      </c>
      <c r="G778" s="26">
        <f t="shared" si="124"/>
        <v>6.02147650796958</v>
      </c>
      <c r="H778" s="25">
        <f t="shared" si="125"/>
        <v>49072.08685771998</v>
      </c>
      <c r="I778" s="25">
        <f t="shared" si="126"/>
        <v>46728.825919366602</v>
      </c>
      <c r="J778" s="25">
        <f t="shared" si="127"/>
        <v>95800.912777086574</v>
      </c>
      <c r="K778" s="25">
        <f t="shared" si="128"/>
        <v>-927.91314228002011</v>
      </c>
      <c r="L778" s="25">
        <f t="shared" si="129"/>
        <v>-3271.1740806333983</v>
      </c>
      <c r="M778" s="25">
        <f t="shared" si="130"/>
        <v>-4199.0872229134184</v>
      </c>
    </row>
    <row r="779" spans="1:13" x14ac:dyDescent="0.25">
      <c r="A779" s="3">
        <v>44628</v>
      </c>
      <c r="B779" s="4">
        <v>3.8555000000000001</v>
      </c>
      <c r="C779" s="4">
        <v>4.5964999999999998</v>
      </c>
      <c r="D779" s="11">
        <f t="shared" si="121"/>
        <v>-8.1369515792078066E-3</v>
      </c>
      <c r="E779" s="11">
        <f t="shared" si="122"/>
        <v>2.4445172304471002E-2</v>
      </c>
      <c r="F779" s="26">
        <f t="shared" si="123"/>
        <v>3.5390851556470286</v>
      </c>
      <c r="G779" s="26">
        <f t="shared" si="124"/>
        <v>6.6024410879500603</v>
      </c>
      <c r="H779" s="25">
        <f t="shared" si="125"/>
        <v>49594.803190120918</v>
      </c>
      <c r="I779" s="25">
        <f t="shared" si="126"/>
        <v>51237.320254152262</v>
      </c>
      <c r="J779" s="25">
        <f t="shared" si="127"/>
        <v>100832.12344427318</v>
      </c>
      <c r="K779" s="25">
        <f t="shared" si="128"/>
        <v>-405.19680987908214</v>
      </c>
      <c r="L779" s="25">
        <f t="shared" si="129"/>
        <v>1237.3202541522624</v>
      </c>
      <c r="M779" s="25">
        <f t="shared" si="130"/>
        <v>832.12344427318021</v>
      </c>
    </row>
    <row r="780" spans="1:13" x14ac:dyDescent="0.25">
      <c r="A780" s="3">
        <v>44629</v>
      </c>
      <c r="B780" s="4">
        <v>3.9695</v>
      </c>
      <c r="C780" s="4">
        <v>4.9950000000000001</v>
      </c>
      <c r="D780" s="11">
        <f t="shared" si="121"/>
        <v>2.9139441892152666E-2</v>
      </c>
      <c r="E780" s="11">
        <f t="shared" si="122"/>
        <v>8.3142267778844689E-2</v>
      </c>
      <c r="F780" s="26">
        <f t="shared" si="123"/>
        <v>3.6734991570483722</v>
      </c>
      <c r="G780" s="26">
        <f t="shared" si="124"/>
        <v>7.0015849015555318</v>
      </c>
      <c r="H780" s="25">
        <f t="shared" si="125"/>
        <v>51478.407469848265</v>
      </c>
      <c r="I780" s="25">
        <f t="shared" si="126"/>
        <v>54334.819971717618</v>
      </c>
      <c r="J780" s="25">
        <f t="shared" si="127"/>
        <v>105813.22744156589</v>
      </c>
      <c r="K780" s="25">
        <f t="shared" si="128"/>
        <v>1478.4074698482655</v>
      </c>
      <c r="L780" s="25">
        <f t="shared" si="129"/>
        <v>4334.8199717176176</v>
      </c>
      <c r="M780" s="25">
        <f t="shared" si="130"/>
        <v>5813.2274415658831</v>
      </c>
    </row>
    <row r="781" spans="1:13" x14ac:dyDescent="0.25">
      <c r="A781" s="3">
        <v>44630</v>
      </c>
      <c r="B781" s="4">
        <v>4.0019999999999998</v>
      </c>
      <c r="C781" s="4">
        <v>4.9915000000000003</v>
      </c>
      <c r="D781" s="11">
        <f t="shared" si="121"/>
        <v>8.154093978510555E-3</v>
      </c>
      <c r="E781" s="11">
        <f t="shared" si="122"/>
        <v>-7.0094630617401944E-4</v>
      </c>
      <c r="F781" s="26">
        <f t="shared" si="123"/>
        <v>3.5972127471973798</v>
      </c>
      <c r="G781" s="26">
        <f t="shared" si="124"/>
        <v>6.438485385385385</v>
      </c>
      <c r="H781" s="25">
        <f t="shared" si="125"/>
        <v>50409.371457362387</v>
      </c>
      <c r="I781" s="25">
        <f t="shared" si="126"/>
        <v>49964.964964964965</v>
      </c>
      <c r="J781" s="25">
        <f t="shared" si="127"/>
        <v>100374.33642232735</v>
      </c>
      <c r="K781" s="25">
        <f t="shared" si="128"/>
        <v>409.37145736238745</v>
      </c>
      <c r="L781" s="25">
        <f t="shared" si="129"/>
        <v>-35.035035035034525</v>
      </c>
      <c r="M781" s="25">
        <f t="shared" si="130"/>
        <v>374.33642232735292</v>
      </c>
    </row>
    <row r="782" spans="1:13" x14ac:dyDescent="0.25">
      <c r="A782" s="3">
        <v>44631</v>
      </c>
      <c r="B782" s="4">
        <v>3.9885000000000002</v>
      </c>
      <c r="C782" s="4">
        <v>4.9930000000000003</v>
      </c>
      <c r="D782" s="11">
        <f t="shared" si="121"/>
        <v>-3.3790157924944316E-3</v>
      </c>
      <c r="E782" s="11">
        <f t="shared" si="122"/>
        <v>3.0046572412935991E-4</v>
      </c>
      <c r="F782" s="26">
        <f t="shared" si="123"/>
        <v>3.555964017991005</v>
      </c>
      <c r="G782" s="26">
        <f t="shared" si="124"/>
        <v>6.4449361915255929</v>
      </c>
      <c r="H782" s="25">
        <f t="shared" si="125"/>
        <v>49831.33433283359</v>
      </c>
      <c r="I782" s="25">
        <f t="shared" si="126"/>
        <v>50015.025543423821</v>
      </c>
      <c r="J782" s="25">
        <f t="shared" si="127"/>
        <v>99846.359876257411</v>
      </c>
      <c r="K782" s="25">
        <f t="shared" si="128"/>
        <v>-168.66566716640955</v>
      </c>
      <c r="L782" s="25">
        <f t="shared" si="129"/>
        <v>15.025543423820636</v>
      </c>
      <c r="M782" s="25">
        <f t="shared" si="130"/>
        <v>-153.64012374258891</v>
      </c>
    </row>
    <row r="783" spans="1:13" x14ac:dyDescent="0.25">
      <c r="A783" s="3">
        <v>44634</v>
      </c>
      <c r="B783" s="4">
        <v>4.0140000000000002</v>
      </c>
      <c r="C783" s="4">
        <v>5.1050000000000004</v>
      </c>
      <c r="D783" s="11">
        <f t="shared" si="121"/>
        <v>6.3730300050993038E-3</v>
      </c>
      <c r="E783" s="11">
        <f t="shared" si="122"/>
        <v>2.2183520098156641E-2</v>
      </c>
      <c r="F783" s="26">
        <f t="shared" si="123"/>
        <v>3.5908115833019933</v>
      </c>
      <c r="G783" s="26">
        <f t="shared" si="124"/>
        <v>6.58752553575005</v>
      </c>
      <c r="H783" s="25">
        <f t="shared" si="125"/>
        <v>50319.669048514479</v>
      </c>
      <c r="I783" s="25">
        <f t="shared" si="126"/>
        <v>51121.570198277594</v>
      </c>
      <c r="J783" s="25">
        <f t="shared" si="127"/>
        <v>101441.23924679207</v>
      </c>
      <c r="K783" s="25">
        <f t="shared" si="128"/>
        <v>319.66904851447907</v>
      </c>
      <c r="L783" s="25">
        <f t="shared" si="129"/>
        <v>1121.5701982775936</v>
      </c>
      <c r="M783" s="25">
        <f t="shared" si="130"/>
        <v>1441.2392467920727</v>
      </c>
    </row>
    <row r="784" spans="1:13" x14ac:dyDescent="0.25">
      <c r="A784" s="3">
        <v>44635</v>
      </c>
      <c r="B784" s="4">
        <v>4.0410000000000004</v>
      </c>
      <c r="C784" s="4">
        <v>5.1340000000000003</v>
      </c>
      <c r="D784" s="11">
        <f t="shared" si="121"/>
        <v>6.7039357221903547E-3</v>
      </c>
      <c r="E784" s="11">
        <f t="shared" si="122"/>
        <v>5.6646308323198497E-3</v>
      </c>
      <c r="F784" s="26">
        <f t="shared" si="123"/>
        <v>3.5920000000000005</v>
      </c>
      <c r="G784" s="26">
        <f t="shared" si="124"/>
        <v>6.4796007835455436</v>
      </c>
      <c r="H784" s="25">
        <f t="shared" si="125"/>
        <v>50336.322869955169</v>
      </c>
      <c r="I784" s="25">
        <f t="shared" si="126"/>
        <v>50284.035259549462</v>
      </c>
      <c r="J784" s="25">
        <f t="shared" si="127"/>
        <v>100620.35812950463</v>
      </c>
      <c r="K784" s="25">
        <f t="shared" si="128"/>
        <v>336.32286995516915</v>
      </c>
      <c r="L784" s="25">
        <f t="shared" si="129"/>
        <v>284.03525954946235</v>
      </c>
      <c r="M784" s="25">
        <f t="shared" si="130"/>
        <v>620.35812950463151</v>
      </c>
    </row>
    <row r="785" spans="1:13" x14ac:dyDescent="0.25">
      <c r="A785" s="3">
        <v>44636</v>
      </c>
      <c r="B785" s="4">
        <v>4.1085000000000003</v>
      </c>
      <c r="C785" s="4">
        <v>5.3719999999999999</v>
      </c>
      <c r="D785" s="11">
        <f t="shared" si="121"/>
        <v>1.6565812292768791E-2</v>
      </c>
      <c r="E785" s="11">
        <f t="shared" si="122"/>
        <v>4.531519621204249E-2</v>
      </c>
      <c r="F785" s="26">
        <f t="shared" si="123"/>
        <v>3.627599109131403</v>
      </c>
      <c r="G785" s="26">
        <f t="shared" si="124"/>
        <v>6.741682119205298</v>
      </c>
      <c r="H785" s="25">
        <f t="shared" si="125"/>
        <v>50835.189309576839</v>
      </c>
      <c r="I785" s="25">
        <f t="shared" si="126"/>
        <v>52317.880794701989</v>
      </c>
      <c r="J785" s="25">
        <f t="shared" si="127"/>
        <v>103153.07010427883</v>
      </c>
      <c r="K785" s="25">
        <f t="shared" si="128"/>
        <v>835.18930957683915</v>
      </c>
      <c r="L785" s="25">
        <f t="shared" si="129"/>
        <v>2317.8807947019886</v>
      </c>
      <c r="M785" s="25">
        <f t="shared" si="130"/>
        <v>3153.0701042788278</v>
      </c>
    </row>
    <row r="786" spans="1:13" x14ac:dyDescent="0.25">
      <c r="A786" s="3">
        <v>44637</v>
      </c>
      <c r="B786" s="23">
        <v>4.1900000000000004</v>
      </c>
      <c r="C786" s="23">
        <v>5.2919999999999998</v>
      </c>
      <c r="D786" s="11">
        <f t="shared" si="121"/>
        <v>1.9642735544940917E-2</v>
      </c>
      <c r="E786" s="11">
        <f t="shared" si="122"/>
        <v>-1.5004032408281898E-2</v>
      </c>
      <c r="F786" s="26">
        <f t="shared" si="123"/>
        <v>3.6387781428745285</v>
      </c>
      <c r="G786" s="26">
        <f t="shared" si="124"/>
        <v>6.347050632911392</v>
      </c>
      <c r="H786" s="25">
        <f t="shared" si="125"/>
        <v>50991.846172569065</v>
      </c>
      <c r="I786" s="25">
        <f t="shared" si="126"/>
        <v>49255.398361876396</v>
      </c>
      <c r="J786" s="25">
        <f t="shared" si="127"/>
        <v>100247.24453444546</v>
      </c>
      <c r="K786" s="25">
        <f t="shared" si="128"/>
        <v>991.84617256906495</v>
      </c>
      <c r="L786" s="25">
        <f t="shared" si="129"/>
        <v>-744.60163812360406</v>
      </c>
      <c r="M786" s="25">
        <f t="shared" si="130"/>
        <v>247.24453444546089</v>
      </c>
    </row>
    <row r="787" spans="1:13" x14ac:dyDescent="0.25">
      <c r="A787" s="3">
        <v>44638</v>
      </c>
      <c r="B787" s="23">
        <v>4.1710000000000003</v>
      </c>
      <c r="C787" s="23">
        <v>5.28</v>
      </c>
      <c r="D787" s="11">
        <f t="shared" si="121"/>
        <v>-4.544918719238164E-3</v>
      </c>
      <c r="E787" s="11">
        <f t="shared" si="122"/>
        <v>-2.2701485345390745E-3</v>
      </c>
      <c r="F787" s="26">
        <f t="shared" si="123"/>
        <v>3.5518205250596662</v>
      </c>
      <c r="G787" s="26">
        <f t="shared" si="124"/>
        <v>6.4283900226757371</v>
      </c>
      <c r="H787" s="25">
        <f t="shared" si="125"/>
        <v>49773.269689737477</v>
      </c>
      <c r="I787" s="25">
        <f t="shared" si="126"/>
        <v>49886.621315192751</v>
      </c>
      <c r="J787" s="25">
        <f t="shared" si="127"/>
        <v>99659.891004930221</v>
      </c>
      <c r="K787" s="25">
        <f t="shared" si="128"/>
        <v>-226.73031026252283</v>
      </c>
      <c r="L787" s="25">
        <f t="shared" si="129"/>
        <v>-113.37868480724865</v>
      </c>
      <c r="M787" s="25">
        <f t="shared" si="130"/>
        <v>-340.10899506977148</v>
      </c>
    </row>
    <row r="788" spans="1:13" x14ac:dyDescent="0.25">
      <c r="A788" s="3">
        <v>44641</v>
      </c>
      <c r="B788" s="23">
        <v>4.1859999999999999</v>
      </c>
      <c r="C788" s="23">
        <v>5.29</v>
      </c>
      <c r="D788" s="11">
        <f t="shared" si="121"/>
        <v>3.5898088089996697E-3</v>
      </c>
      <c r="E788" s="11">
        <f t="shared" si="122"/>
        <v>1.8921481520379623E-3</v>
      </c>
      <c r="F788" s="26">
        <f t="shared" si="123"/>
        <v>3.5808314552865017</v>
      </c>
      <c r="G788" s="26">
        <f t="shared" si="124"/>
        <v>6.455202651515151</v>
      </c>
      <c r="H788" s="25">
        <f t="shared" si="125"/>
        <v>50179.812994485728</v>
      </c>
      <c r="I788" s="25">
        <f t="shared" si="126"/>
        <v>50094.696969696968</v>
      </c>
      <c r="J788" s="25">
        <f t="shared" si="127"/>
        <v>100274.5099641827</v>
      </c>
      <c r="K788" s="25">
        <f t="shared" si="128"/>
        <v>179.81299448572827</v>
      </c>
      <c r="L788" s="25">
        <f t="shared" si="129"/>
        <v>94.696969696968154</v>
      </c>
      <c r="M788" s="25">
        <f t="shared" si="130"/>
        <v>274.50996418269642</v>
      </c>
    </row>
    <row r="789" spans="1:13" x14ac:dyDescent="0.25">
      <c r="A789" s="3">
        <v>44642</v>
      </c>
      <c r="B789" s="23">
        <v>4.2450000000000001</v>
      </c>
      <c r="C789" s="23">
        <v>5.3650000000000002</v>
      </c>
      <c r="D789" s="11">
        <f t="shared" si="121"/>
        <v>1.3996195739502781E-2</v>
      </c>
      <c r="E789" s="11">
        <f t="shared" si="122"/>
        <v>1.4078130212453804E-2</v>
      </c>
      <c r="F789" s="26">
        <f t="shared" si="123"/>
        <v>3.6182895365504066</v>
      </c>
      <c r="G789" s="26">
        <f t="shared" si="124"/>
        <v>6.5343468809073721</v>
      </c>
      <c r="H789" s="25">
        <f t="shared" si="125"/>
        <v>50704.730052556151</v>
      </c>
      <c r="I789" s="25">
        <f t="shared" si="126"/>
        <v>50708.884688090737</v>
      </c>
      <c r="J789" s="25">
        <f t="shared" si="127"/>
        <v>101413.61474064688</v>
      </c>
      <c r="K789" s="25">
        <f t="shared" si="128"/>
        <v>704.73005255615135</v>
      </c>
      <c r="L789" s="25">
        <f t="shared" si="129"/>
        <v>708.88468809073674</v>
      </c>
      <c r="M789" s="25">
        <f t="shared" si="130"/>
        <v>1413.6147406468881</v>
      </c>
    </row>
    <row r="790" spans="1:13" x14ac:dyDescent="0.25">
      <c r="A790" s="3">
        <v>44643</v>
      </c>
      <c r="B790" s="23">
        <v>4.1914999999999996</v>
      </c>
      <c r="C790" s="23">
        <v>5.1989999999999998</v>
      </c>
      <c r="D790" s="11">
        <f t="shared" si="121"/>
        <v>-1.2683154667535739E-2</v>
      </c>
      <c r="E790" s="11">
        <f t="shared" si="122"/>
        <v>-3.1430076681083122E-2</v>
      </c>
      <c r="F790" s="26">
        <f t="shared" si="123"/>
        <v>3.5230322732626616</v>
      </c>
      <c r="G790" s="26">
        <f t="shared" si="124"/>
        <v>6.2436452935694309</v>
      </c>
      <c r="H790" s="25">
        <f t="shared" si="125"/>
        <v>49369.846878680793</v>
      </c>
      <c r="I790" s="25">
        <f t="shared" si="126"/>
        <v>48452.935694315005</v>
      </c>
      <c r="J790" s="25">
        <f t="shared" si="127"/>
        <v>97822.782572995799</v>
      </c>
      <c r="K790" s="25">
        <f t="shared" si="128"/>
        <v>-630.15312131920655</v>
      </c>
      <c r="L790" s="25">
        <f t="shared" si="129"/>
        <v>-1547.0643056849949</v>
      </c>
      <c r="M790" s="25">
        <f t="shared" si="130"/>
        <v>-2177.2174270042015</v>
      </c>
    </row>
    <row r="791" spans="1:13" x14ac:dyDescent="0.25">
      <c r="A791" s="3">
        <v>44644</v>
      </c>
      <c r="B791" s="23">
        <v>4.2030000000000003</v>
      </c>
      <c r="C791" s="23">
        <v>5.12</v>
      </c>
      <c r="D791" s="11">
        <f t="shared" si="121"/>
        <v>2.7398909272047601E-3</v>
      </c>
      <c r="E791" s="11">
        <f t="shared" si="122"/>
        <v>-1.5311860350162295E-2</v>
      </c>
      <c r="F791" s="26">
        <f t="shared" si="123"/>
        <v>3.5777893355600625</v>
      </c>
      <c r="G791" s="26">
        <f t="shared" si="124"/>
        <v>6.3450971340642424</v>
      </c>
      <c r="H791" s="25">
        <f t="shared" si="125"/>
        <v>50137.182392938099</v>
      </c>
      <c r="I791" s="25">
        <f t="shared" si="126"/>
        <v>49240.238507405265</v>
      </c>
      <c r="J791" s="25">
        <f t="shared" si="127"/>
        <v>99377.420900343364</v>
      </c>
      <c r="K791" s="25">
        <f t="shared" si="128"/>
        <v>137.18239293809893</v>
      </c>
      <c r="L791" s="25">
        <f t="shared" si="129"/>
        <v>-759.76149259473459</v>
      </c>
      <c r="M791" s="25">
        <f t="shared" si="130"/>
        <v>-622.57909965663566</v>
      </c>
    </row>
    <row r="792" spans="1:13" x14ac:dyDescent="0.25">
      <c r="A792" s="3">
        <v>44645</v>
      </c>
      <c r="B792" s="23">
        <v>4.2394999999999996</v>
      </c>
      <c r="C792" s="23">
        <v>5.1150000000000002</v>
      </c>
      <c r="D792" s="11">
        <f t="shared" si="121"/>
        <v>8.6467817389407984E-3</v>
      </c>
      <c r="E792" s="11">
        <f t="shared" si="122"/>
        <v>-9.7703964782661274E-4</v>
      </c>
      <c r="F792" s="26">
        <f t="shared" si="123"/>
        <v>3.5989854865572202</v>
      </c>
      <c r="G792" s="26">
        <f t="shared" si="124"/>
        <v>6.4367080078124994</v>
      </c>
      <c r="H792" s="25">
        <f t="shared" si="125"/>
        <v>50434.213656911721</v>
      </c>
      <c r="I792" s="25">
        <f t="shared" si="126"/>
        <v>49951.171875</v>
      </c>
      <c r="J792" s="25">
        <f t="shared" si="127"/>
        <v>100385.38553191171</v>
      </c>
      <c r="K792" s="25">
        <f t="shared" si="128"/>
        <v>434.21365691172105</v>
      </c>
      <c r="L792" s="25">
        <f t="shared" si="129"/>
        <v>-48.828125</v>
      </c>
      <c r="M792" s="25">
        <f t="shared" si="130"/>
        <v>385.38553191172105</v>
      </c>
    </row>
    <row r="793" spans="1:13" x14ac:dyDescent="0.25">
      <c r="A793" s="3">
        <v>44648</v>
      </c>
      <c r="B793" s="23">
        <v>4.3140000000000001</v>
      </c>
      <c r="C793" s="23">
        <v>5.1550000000000002</v>
      </c>
      <c r="D793" s="11">
        <f t="shared" si="121"/>
        <v>1.7420210205044084E-2</v>
      </c>
      <c r="E793" s="11">
        <f t="shared" si="122"/>
        <v>7.7897180653334367E-3</v>
      </c>
      <c r="F793" s="26">
        <f t="shared" si="123"/>
        <v>3.6306998466800335</v>
      </c>
      <c r="G793" s="26">
        <f t="shared" si="124"/>
        <v>6.4933851417399797</v>
      </c>
      <c r="H793" s="25">
        <f t="shared" si="125"/>
        <v>50878.641349215715</v>
      </c>
      <c r="I793" s="25">
        <f t="shared" si="126"/>
        <v>50391.006842619747</v>
      </c>
      <c r="J793" s="25">
        <f t="shared" si="127"/>
        <v>101269.64819183547</v>
      </c>
      <c r="K793" s="25">
        <f t="shared" si="128"/>
        <v>878.64134921571531</v>
      </c>
      <c r="L793" s="25">
        <f t="shared" si="129"/>
        <v>391.00684261974675</v>
      </c>
      <c r="M793" s="25">
        <f t="shared" si="130"/>
        <v>1269.6481918354621</v>
      </c>
    </row>
    <row r="794" spans="1:13" x14ac:dyDescent="0.25">
      <c r="A794" s="3">
        <v>44649</v>
      </c>
      <c r="B794" s="23">
        <v>4.3559999999999999</v>
      </c>
      <c r="C794" s="23">
        <v>5.5010000000000003</v>
      </c>
      <c r="D794" s="11">
        <f t="shared" si="121"/>
        <v>9.6886571037493388E-3</v>
      </c>
      <c r="E794" s="11">
        <f t="shared" si="122"/>
        <v>6.4962776424397892E-2</v>
      </c>
      <c r="F794" s="26">
        <f t="shared" si="123"/>
        <v>3.6027371349095967</v>
      </c>
      <c r="G794" s="26">
        <f t="shared" si="124"/>
        <v>6.8754496605237634</v>
      </c>
      <c r="H794" s="25">
        <f t="shared" si="125"/>
        <v>50486.787204450629</v>
      </c>
      <c r="I794" s="25">
        <f t="shared" si="126"/>
        <v>53355.965082444236</v>
      </c>
      <c r="J794" s="25">
        <f t="shared" si="127"/>
        <v>103842.75228689486</v>
      </c>
      <c r="K794" s="25">
        <f t="shared" si="128"/>
        <v>486.78720445062936</v>
      </c>
      <c r="L794" s="25">
        <f t="shared" si="129"/>
        <v>3355.965082444236</v>
      </c>
      <c r="M794" s="25">
        <f t="shared" si="130"/>
        <v>3842.7522868948654</v>
      </c>
    </row>
    <row r="795" spans="1:13" x14ac:dyDescent="0.25">
      <c r="A795" s="3">
        <v>44650</v>
      </c>
      <c r="B795" s="23">
        <v>4.4119999999999999</v>
      </c>
      <c r="C795" s="23">
        <v>5.39</v>
      </c>
      <c r="D795" s="11">
        <f t="shared" si="121"/>
        <v>1.2773896320541982E-2</v>
      </c>
      <c r="E795" s="11">
        <f t="shared" si="122"/>
        <v>-2.0384508972415352E-2</v>
      </c>
      <c r="F795" s="26">
        <f t="shared" si="123"/>
        <v>3.6138696051423325</v>
      </c>
      <c r="G795" s="26">
        <f t="shared" si="124"/>
        <v>6.3129921832394098</v>
      </c>
      <c r="H795" s="25">
        <f t="shared" si="125"/>
        <v>50642.791551882459</v>
      </c>
      <c r="I795" s="25">
        <f t="shared" si="126"/>
        <v>48991.092528631154</v>
      </c>
      <c r="J795" s="25">
        <f t="shared" si="127"/>
        <v>99633.884080513613</v>
      </c>
      <c r="K795" s="25">
        <f t="shared" si="128"/>
        <v>642.79155188245932</v>
      </c>
      <c r="L795" s="25">
        <f t="shared" si="129"/>
        <v>-1008.907471368846</v>
      </c>
      <c r="M795" s="25">
        <f t="shared" si="130"/>
        <v>-366.1159194863867</v>
      </c>
    </row>
    <row r="796" spans="1:13" x14ac:dyDescent="0.25">
      <c r="A796" s="3">
        <v>44651</v>
      </c>
      <c r="B796" s="23">
        <v>4.3884999999999996</v>
      </c>
      <c r="C796" s="23">
        <v>5.21</v>
      </c>
      <c r="D796" s="11">
        <f t="shared" si="121"/>
        <v>-5.3406183412208095E-3</v>
      </c>
      <c r="E796" s="11">
        <f t="shared" si="122"/>
        <v>-3.3965529155630149E-2</v>
      </c>
      <c r="F796" s="26">
        <f t="shared" si="123"/>
        <v>3.5489954669084316</v>
      </c>
      <c r="G796" s="26">
        <f t="shared" si="124"/>
        <v>6.2278348794063083</v>
      </c>
      <c r="H796" s="25">
        <f t="shared" si="125"/>
        <v>49733.680870353586</v>
      </c>
      <c r="I796" s="25">
        <f t="shared" si="126"/>
        <v>48330.241187384054</v>
      </c>
      <c r="J796" s="25">
        <f t="shared" si="127"/>
        <v>98063.92205773764</v>
      </c>
      <c r="K796" s="25">
        <f t="shared" si="128"/>
        <v>-266.31912964641378</v>
      </c>
      <c r="L796" s="25">
        <f t="shared" si="129"/>
        <v>-1669.7588126159462</v>
      </c>
      <c r="M796" s="25">
        <f t="shared" si="130"/>
        <v>-1936.07794226236</v>
      </c>
    </row>
    <row r="797" spans="1:13" x14ac:dyDescent="0.25">
      <c r="A797" s="3">
        <v>44652</v>
      </c>
      <c r="B797" s="23">
        <v>4.4169999999999998</v>
      </c>
      <c r="C797" s="23">
        <v>5.29</v>
      </c>
      <c r="D797" s="11">
        <f t="shared" si="121"/>
        <v>6.4732495643542755E-3</v>
      </c>
      <c r="E797" s="11">
        <f t="shared" si="122"/>
        <v>1.5238390104932446E-2</v>
      </c>
      <c r="F797" s="26">
        <f t="shared" si="123"/>
        <v>3.5911714708898259</v>
      </c>
      <c r="G797" s="26">
        <f t="shared" si="124"/>
        <v>6.5419328214971202</v>
      </c>
      <c r="H797" s="25">
        <f t="shared" si="125"/>
        <v>50324.712316281191</v>
      </c>
      <c r="I797" s="25">
        <f t="shared" si="126"/>
        <v>50767.754318618041</v>
      </c>
      <c r="J797" s="25">
        <f t="shared" si="127"/>
        <v>101092.46663489923</v>
      </c>
      <c r="K797" s="25">
        <f t="shared" si="128"/>
        <v>324.71231628119131</v>
      </c>
      <c r="L797" s="25">
        <f t="shared" si="129"/>
        <v>767.754318618041</v>
      </c>
      <c r="M797" s="25">
        <f t="shared" si="130"/>
        <v>1092.4666348992323</v>
      </c>
    </row>
    <row r="798" spans="1:13" x14ac:dyDescent="0.25">
      <c r="A798" s="3">
        <v>44655</v>
      </c>
      <c r="B798" s="23">
        <v>4.4359999999999999</v>
      </c>
      <c r="C798" s="23">
        <v>5.3220000000000001</v>
      </c>
      <c r="D798" s="11">
        <f t="shared" si="121"/>
        <v>4.2923368737312903E-3</v>
      </c>
      <c r="E798" s="11">
        <f t="shared" si="122"/>
        <v>6.0309266852894387E-3</v>
      </c>
      <c r="F798" s="26">
        <f t="shared" si="123"/>
        <v>3.5833479737378315</v>
      </c>
      <c r="G798" s="26">
        <f t="shared" si="124"/>
        <v>6.4819746691871449</v>
      </c>
      <c r="H798" s="25">
        <f t="shared" si="125"/>
        <v>50215.078107312664</v>
      </c>
      <c r="I798" s="25">
        <f t="shared" si="126"/>
        <v>50302.457466918713</v>
      </c>
      <c r="J798" s="25">
        <f t="shared" si="127"/>
        <v>100517.53557423138</v>
      </c>
      <c r="K798" s="25">
        <f t="shared" si="128"/>
        <v>215.07810731266363</v>
      </c>
      <c r="L798" s="25">
        <f t="shared" si="129"/>
        <v>302.45746691871318</v>
      </c>
      <c r="M798" s="25">
        <f t="shared" si="130"/>
        <v>517.53557423137681</v>
      </c>
    </row>
    <row r="799" spans="1:13" x14ac:dyDescent="0.25">
      <c r="A799" s="3">
        <v>44656</v>
      </c>
      <c r="B799" s="23">
        <v>4.4969999999999999</v>
      </c>
      <c r="C799" s="23">
        <v>5.25</v>
      </c>
      <c r="D799" s="11">
        <f t="shared" si="121"/>
        <v>1.3657438300449659E-2</v>
      </c>
      <c r="E799" s="11">
        <f t="shared" si="122"/>
        <v>-1.3621095951965074E-2</v>
      </c>
      <c r="F799" s="26">
        <f t="shared" si="123"/>
        <v>3.6170640216411178</v>
      </c>
      <c r="G799" s="26">
        <f t="shared" si="124"/>
        <v>6.355834272829763</v>
      </c>
      <c r="H799" s="25">
        <f t="shared" si="125"/>
        <v>50687.556357078443</v>
      </c>
      <c r="I799" s="25">
        <f t="shared" si="126"/>
        <v>49323.562570462236</v>
      </c>
      <c r="J799" s="25">
        <f t="shared" si="127"/>
        <v>100011.11892754068</v>
      </c>
      <c r="K799" s="25">
        <f t="shared" si="128"/>
        <v>687.5563570784434</v>
      </c>
      <c r="L799" s="25">
        <f t="shared" si="129"/>
        <v>-676.43742953776382</v>
      </c>
      <c r="M799" s="25">
        <f t="shared" si="130"/>
        <v>11.118927540679579</v>
      </c>
    </row>
    <row r="800" spans="1:13" x14ac:dyDescent="0.25">
      <c r="A800" s="3">
        <v>44657</v>
      </c>
      <c r="B800" s="23">
        <v>4.5419999999999998</v>
      </c>
      <c r="C800" s="23">
        <v>4.8564999999999996</v>
      </c>
      <c r="D800" s="11">
        <f t="shared" si="121"/>
        <v>9.9569358947963794E-3</v>
      </c>
      <c r="E800" s="11">
        <f t="shared" si="122"/>
        <v>-7.7910062743284228E-2</v>
      </c>
      <c r="F800" s="26">
        <f t="shared" si="123"/>
        <v>3.6037038025350232</v>
      </c>
      <c r="G800" s="26">
        <f t="shared" si="124"/>
        <v>5.9600818095238086</v>
      </c>
      <c r="H800" s="25">
        <f t="shared" si="125"/>
        <v>50500.333555703801</v>
      </c>
      <c r="I800" s="25">
        <f t="shared" si="126"/>
        <v>46252.380952380947</v>
      </c>
      <c r="J800" s="25">
        <f t="shared" si="127"/>
        <v>96752.714508084755</v>
      </c>
      <c r="K800" s="25">
        <f t="shared" si="128"/>
        <v>500.33355570380081</v>
      </c>
      <c r="L800" s="25">
        <f t="shared" si="129"/>
        <v>-3747.6190476190532</v>
      </c>
      <c r="M800" s="25">
        <f t="shared" si="130"/>
        <v>-3247.2854919152524</v>
      </c>
    </row>
    <row r="801" spans="1:13" x14ac:dyDescent="0.25">
      <c r="A801" s="3">
        <v>44658</v>
      </c>
      <c r="B801" s="23">
        <v>4.55</v>
      </c>
      <c r="C801" s="23">
        <v>4.8455000000000004</v>
      </c>
      <c r="D801" s="11">
        <f t="shared" si="121"/>
        <v>1.7597892794923103E-3</v>
      </c>
      <c r="E801" s="11">
        <f t="shared" si="122"/>
        <v>-2.2675746677803233E-3</v>
      </c>
      <c r="F801" s="26">
        <f t="shared" si="123"/>
        <v>3.5742844561867018</v>
      </c>
      <c r="G801" s="26">
        <f t="shared" si="124"/>
        <v>6.4284065685164222</v>
      </c>
      <c r="H801" s="25">
        <f t="shared" si="125"/>
        <v>50088.066930867455</v>
      </c>
      <c r="I801" s="25">
        <f t="shared" si="126"/>
        <v>49886.749716874307</v>
      </c>
      <c r="J801" s="25">
        <f t="shared" si="127"/>
        <v>99974.816647741769</v>
      </c>
      <c r="K801" s="25">
        <f t="shared" si="128"/>
        <v>88.066930867455085</v>
      </c>
      <c r="L801" s="25">
        <f t="shared" si="129"/>
        <v>-113.25028312569339</v>
      </c>
      <c r="M801" s="25">
        <f t="shared" si="130"/>
        <v>-25.183352258238301</v>
      </c>
    </row>
    <row r="802" spans="1:13" x14ac:dyDescent="0.25">
      <c r="A802" s="3">
        <v>44659</v>
      </c>
      <c r="B802" s="23">
        <v>4.6269999999999998</v>
      </c>
      <c r="C802" s="23">
        <v>4.8929999999999998</v>
      </c>
      <c r="D802" s="11">
        <f t="shared" si="121"/>
        <v>1.6781476962003387E-2</v>
      </c>
      <c r="E802" s="11">
        <f t="shared" si="122"/>
        <v>9.7551731145187164E-3</v>
      </c>
      <c r="F802" s="26">
        <f t="shared" si="123"/>
        <v>3.6283815384615381</v>
      </c>
      <c r="G802" s="26">
        <f t="shared" si="124"/>
        <v>6.5061601485914755</v>
      </c>
      <c r="H802" s="25">
        <f t="shared" si="125"/>
        <v>50846.153846153844</v>
      </c>
      <c r="I802" s="25">
        <f t="shared" si="126"/>
        <v>50490.145495820863</v>
      </c>
      <c r="J802" s="25">
        <f t="shared" si="127"/>
        <v>101336.29934197471</v>
      </c>
      <c r="K802" s="25">
        <f t="shared" si="128"/>
        <v>846.15384615384392</v>
      </c>
      <c r="L802" s="25">
        <f t="shared" si="129"/>
        <v>490.14549582086329</v>
      </c>
      <c r="M802" s="25">
        <f t="shared" si="130"/>
        <v>1336.2993419747072</v>
      </c>
    </row>
    <row r="803" spans="1:13" x14ac:dyDescent="0.25">
      <c r="A803" s="3">
        <v>44662</v>
      </c>
      <c r="B803" s="23">
        <v>4.6779999999999999</v>
      </c>
      <c r="C803" s="23">
        <v>4.9619999999999997</v>
      </c>
      <c r="D803" s="11">
        <f t="shared" si="121"/>
        <v>1.0961958237124694E-2</v>
      </c>
      <c r="E803" s="11">
        <f t="shared" si="122"/>
        <v>1.4003272962622753E-2</v>
      </c>
      <c r="F803" s="26">
        <f t="shared" si="123"/>
        <v>3.6073274259779553</v>
      </c>
      <c r="G803" s="26">
        <f t="shared" si="124"/>
        <v>6.5338577559779276</v>
      </c>
      <c r="H803" s="25">
        <f t="shared" si="125"/>
        <v>50551.113032202287</v>
      </c>
      <c r="I803" s="25">
        <f t="shared" si="126"/>
        <v>50705.088902513802</v>
      </c>
      <c r="J803" s="25">
        <f t="shared" si="127"/>
        <v>101256.20193471608</v>
      </c>
      <c r="K803" s="25">
        <f t="shared" si="128"/>
        <v>551.11303220228729</v>
      </c>
      <c r="L803" s="25">
        <f t="shared" si="129"/>
        <v>705.08890251380217</v>
      </c>
      <c r="M803" s="25">
        <f t="shared" si="130"/>
        <v>1256.2019347160895</v>
      </c>
    </row>
    <row r="804" spans="1:13" x14ac:dyDescent="0.25">
      <c r="A804" s="3">
        <v>44663</v>
      </c>
      <c r="B804" s="23">
        <v>4.8220000000000001</v>
      </c>
      <c r="C804" s="23">
        <v>4.97</v>
      </c>
      <c r="D804" s="11">
        <f t="shared" si="121"/>
        <v>3.0318111596992096E-2</v>
      </c>
      <c r="E804" s="11">
        <f t="shared" si="122"/>
        <v>1.6109548389280273E-3</v>
      </c>
      <c r="F804" s="26">
        <f t="shared" si="123"/>
        <v>3.677831551945276</v>
      </c>
      <c r="G804" s="26">
        <f t="shared" si="124"/>
        <v>6.4533877468762588</v>
      </c>
      <c r="H804" s="25">
        <f t="shared" si="125"/>
        <v>51539.119281744337</v>
      </c>
      <c r="I804" s="25">
        <f t="shared" si="126"/>
        <v>50080.612656187019</v>
      </c>
      <c r="J804" s="25">
        <f t="shared" si="127"/>
        <v>101619.73193793136</v>
      </c>
      <c r="K804" s="25">
        <f t="shared" si="128"/>
        <v>1539.1192817443371</v>
      </c>
      <c r="L804" s="25">
        <f t="shared" si="129"/>
        <v>80.612656187018729</v>
      </c>
      <c r="M804" s="25">
        <f t="shared" si="130"/>
        <v>1619.7319379313558</v>
      </c>
    </row>
    <row r="805" spans="1:13" x14ac:dyDescent="0.25">
      <c r="A805" s="3">
        <v>44664</v>
      </c>
      <c r="B805" s="23">
        <v>4.9379999999999997</v>
      </c>
      <c r="C805" s="23">
        <v>4.9535</v>
      </c>
      <c r="D805" s="11">
        <f t="shared" si="121"/>
        <v>2.3771611164008364E-2</v>
      </c>
      <c r="E805" s="11">
        <f t="shared" si="122"/>
        <v>-3.3254426775893905E-3</v>
      </c>
      <c r="F805" s="26">
        <f t="shared" si="123"/>
        <v>3.6538332642057236</v>
      </c>
      <c r="G805" s="26">
        <f t="shared" si="124"/>
        <v>6.4216097585513081</v>
      </c>
      <c r="H805" s="25">
        <f t="shared" si="125"/>
        <v>51202.820406470346</v>
      </c>
      <c r="I805" s="25">
        <f t="shared" si="126"/>
        <v>49834.004024144873</v>
      </c>
      <c r="J805" s="25">
        <f t="shared" si="127"/>
        <v>101036.82443061522</v>
      </c>
      <c r="K805" s="25">
        <f t="shared" si="128"/>
        <v>1202.8204064703459</v>
      </c>
      <c r="L805" s="25">
        <f t="shared" si="129"/>
        <v>-165.99597585512674</v>
      </c>
      <c r="M805" s="25">
        <f t="shared" si="130"/>
        <v>1036.8244306152192</v>
      </c>
    </row>
    <row r="806" spans="1:13" x14ac:dyDescent="0.25">
      <c r="A806" s="3">
        <v>44665</v>
      </c>
      <c r="B806" s="23">
        <v>4.9960000000000004</v>
      </c>
      <c r="C806" s="23">
        <v>5.0339999999999998</v>
      </c>
      <c r="D806" s="11">
        <f t="shared" si="121"/>
        <v>1.1677201340343642E-2</v>
      </c>
      <c r="E806" s="11">
        <f t="shared" si="122"/>
        <v>1.6120499282176265E-2</v>
      </c>
      <c r="F806" s="26">
        <f t="shared" si="123"/>
        <v>3.6099084649655739</v>
      </c>
      <c r="G806" s="26">
        <f t="shared" si="124"/>
        <v>6.5477060664176845</v>
      </c>
      <c r="H806" s="25">
        <f t="shared" si="125"/>
        <v>50587.282300526545</v>
      </c>
      <c r="I806" s="25">
        <f t="shared" si="126"/>
        <v>50812.556778035738</v>
      </c>
      <c r="J806" s="25">
        <f t="shared" si="127"/>
        <v>101399.83907856228</v>
      </c>
      <c r="K806" s="25">
        <f t="shared" si="128"/>
        <v>587.28230052654544</v>
      </c>
      <c r="L806" s="25">
        <f t="shared" si="129"/>
        <v>812.55677803573781</v>
      </c>
      <c r="M806" s="25">
        <f t="shared" si="130"/>
        <v>1399.8390785622832</v>
      </c>
    </row>
    <row r="807" spans="1:13" x14ac:dyDescent="0.25">
      <c r="A807" s="3">
        <v>44666</v>
      </c>
      <c r="B807" s="23">
        <v>4.8498999999999999</v>
      </c>
      <c r="C807" s="23">
        <v>5.0339999999999998</v>
      </c>
      <c r="D807" s="11">
        <f t="shared" si="121"/>
        <v>-2.9679506083205943E-2</v>
      </c>
      <c r="E807" s="11">
        <f t="shared" si="122"/>
        <v>0</v>
      </c>
      <c r="F807" s="26">
        <f t="shared" si="123"/>
        <v>3.4636595676541231</v>
      </c>
      <c r="G807" s="26">
        <f t="shared" si="124"/>
        <v>6.4429999999999996</v>
      </c>
      <c r="H807" s="25">
        <f t="shared" si="125"/>
        <v>48537.83026421137</v>
      </c>
      <c r="I807" s="25">
        <f t="shared" si="126"/>
        <v>50000</v>
      </c>
      <c r="J807" s="25">
        <f t="shared" si="127"/>
        <v>98537.83026421137</v>
      </c>
      <c r="K807" s="25">
        <f t="shared" si="128"/>
        <v>-1462.1697357886296</v>
      </c>
      <c r="L807" s="25">
        <f t="shared" si="129"/>
        <v>0</v>
      </c>
      <c r="M807" s="25">
        <f t="shared" si="130"/>
        <v>-1462.1697357886296</v>
      </c>
    </row>
    <row r="808" spans="1:13" x14ac:dyDescent="0.25">
      <c r="A808" s="3">
        <v>44669</v>
      </c>
      <c r="B808" s="23">
        <v>4.8498999999999999</v>
      </c>
      <c r="C808" s="23">
        <v>5.0339999999999998</v>
      </c>
      <c r="D808" s="11">
        <f t="shared" si="121"/>
        <v>0</v>
      </c>
      <c r="E808" s="11">
        <f t="shared" si="122"/>
        <v>0</v>
      </c>
      <c r="F808" s="26">
        <f t="shared" si="123"/>
        <v>3.5680000000000001</v>
      </c>
      <c r="G808" s="26">
        <f t="shared" si="124"/>
        <v>6.4429999999999996</v>
      </c>
      <c r="H808" s="25">
        <f t="shared" si="125"/>
        <v>50000</v>
      </c>
      <c r="I808" s="25">
        <f t="shared" si="126"/>
        <v>50000</v>
      </c>
      <c r="J808" s="25">
        <f t="shared" si="127"/>
        <v>100000</v>
      </c>
      <c r="K808" s="25">
        <f t="shared" si="128"/>
        <v>0</v>
      </c>
      <c r="L808" s="25">
        <f t="shared" si="129"/>
        <v>0</v>
      </c>
      <c r="M808" s="25">
        <f t="shared" si="130"/>
        <v>0</v>
      </c>
    </row>
    <row r="809" spans="1:13" x14ac:dyDescent="0.25">
      <c r="A809" s="3">
        <v>44670</v>
      </c>
      <c r="B809" s="23">
        <v>4.7984</v>
      </c>
      <c r="C809" s="23">
        <v>5.0819999999999999</v>
      </c>
      <c r="D809" s="11">
        <f t="shared" si="121"/>
        <v>-1.0675557167517767E-2</v>
      </c>
      <c r="E809" s="11">
        <f t="shared" si="122"/>
        <v>9.4899881848482092E-3</v>
      </c>
      <c r="F809" s="26">
        <f t="shared" si="123"/>
        <v>3.5301122084991445</v>
      </c>
      <c r="G809" s="26">
        <f t="shared" si="124"/>
        <v>6.5044350417163281</v>
      </c>
      <c r="H809" s="25">
        <f t="shared" si="125"/>
        <v>49469.061217757073</v>
      </c>
      <c r="I809" s="25">
        <f t="shared" si="126"/>
        <v>50476.758045292016</v>
      </c>
      <c r="J809" s="25">
        <f t="shared" si="127"/>
        <v>99945.819263049081</v>
      </c>
      <c r="K809" s="25">
        <f t="shared" si="128"/>
        <v>-530.93878224292712</v>
      </c>
      <c r="L809" s="25">
        <f t="shared" si="129"/>
        <v>476.75804529201559</v>
      </c>
      <c r="M809" s="25">
        <f t="shared" si="130"/>
        <v>-54.180736950911523</v>
      </c>
    </row>
    <row r="810" spans="1:13" x14ac:dyDescent="0.25">
      <c r="A810" s="3">
        <v>44671</v>
      </c>
      <c r="B810" s="23">
        <v>4.7420999999999998</v>
      </c>
      <c r="C810" s="23">
        <v>5.0910000000000002</v>
      </c>
      <c r="D810" s="11">
        <f t="shared" si="121"/>
        <v>-1.1802453443285241E-2</v>
      </c>
      <c r="E810" s="11">
        <f t="shared" si="122"/>
        <v>1.7693900222267493E-3</v>
      </c>
      <c r="F810" s="26">
        <f t="shared" si="123"/>
        <v>3.526136378792931</v>
      </c>
      <c r="G810" s="26">
        <f t="shared" si="124"/>
        <v>6.454410271546636</v>
      </c>
      <c r="H810" s="25">
        <f t="shared" si="125"/>
        <v>49413.346115371794</v>
      </c>
      <c r="I810" s="25">
        <f t="shared" si="126"/>
        <v>50088.547815820551</v>
      </c>
      <c r="J810" s="25">
        <f t="shared" si="127"/>
        <v>99501.893931192346</v>
      </c>
      <c r="K810" s="25">
        <f t="shared" si="128"/>
        <v>-586.65388462820556</v>
      </c>
      <c r="L810" s="25">
        <f t="shared" si="129"/>
        <v>88.547815820551477</v>
      </c>
      <c r="M810" s="25">
        <f t="shared" si="130"/>
        <v>-498.10606880765408</v>
      </c>
    </row>
    <row r="811" spans="1:13" x14ac:dyDescent="0.25">
      <c r="A811" s="3">
        <v>44672</v>
      </c>
      <c r="B811" s="23">
        <v>4.6974999999999998</v>
      </c>
      <c r="C811" s="23">
        <v>5.1520000000000001</v>
      </c>
      <c r="D811" s="11">
        <f t="shared" si="121"/>
        <v>-9.4496232638390937E-3</v>
      </c>
      <c r="E811" s="11">
        <f t="shared" si="122"/>
        <v>1.1910713881853614E-2</v>
      </c>
      <c r="F811" s="26">
        <f t="shared" si="123"/>
        <v>3.534442546551106</v>
      </c>
      <c r="G811" s="26">
        <f t="shared" si="124"/>
        <v>6.5201995678648599</v>
      </c>
      <c r="H811" s="25">
        <f t="shared" si="125"/>
        <v>49529.744206153395</v>
      </c>
      <c r="I811" s="25">
        <f t="shared" si="126"/>
        <v>50599.096444706352</v>
      </c>
      <c r="J811" s="25">
        <f t="shared" si="127"/>
        <v>100128.84065085975</v>
      </c>
      <c r="K811" s="25">
        <f t="shared" si="128"/>
        <v>-470.25579384660523</v>
      </c>
      <c r="L811" s="25">
        <f t="shared" si="129"/>
        <v>599.09644470635249</v>
      </c>
      <c r="M811" s="25">
        <f t="shared" si="130"/>
        <v>128.84065085974726</v>
      </c>
    </row>
    <row r="812" spans="1:13" x14ac:dyDescent="0.25">
      <c r="A812" s="3">
        <v>44673</v>
      </c>
      <c r="B812" s="23">
        <v>4.7032999999999996</v>
      </c>
      <c r="C812" s="23">
        <v>5.0060000000000002</v>
      </c>
      <c r="D812" s="11">
        <f t="shared" si="121"/>
        <v>1.2339376937972621E-3</v>
      </c>
      <c r="E812" s="11">
        <f t="shared" si="122"/>
        <v>-2.8747795792470009E-2</v>
      </c>
      <c r="F812" s="26">
        <f t="shared" si="123"/>
        <v>3.5724054071314533</v>
      </c>
      <c r="G812" s="26">
        <f t="shared" si="124"/>
        <v>6.2604149844720496</v>
      </c>
      <c r="H812" s="25">
        <f t="shared" si="125"/>
        <v>50061.734965407137</v>
      </c>
      <c r="I812" s="25">
        <f t="shared" si="126"/>
        <v>48583.074534161497</v>
      </c>
      <c r="J812" s="25">
        <f t="shared" si="127"/>
        <v>98644.809499568626</v>
      </c>
      <c r="K812" s="25">
        <f t="shared" si="128"/>
        <v>61.734965407136769</v>
      </c>
      <c r="L812" s="25">
        <f t="shared" si="129"/>
        <v>-1416.9254658385034</v>
      </c>
      <c r="M812" s="25">
        <f t="shared" si="130"/>
        <v>-1355.1905004313667</v>
      </c>
    </row>
    <row r="813" spans="1:13" x14ac:dyDescent="0.25">
      <c r="A813" s="3">
        <v>44676</v>
      </c>
      <c r="B813" s="23">
        <v>4.6577000000000002</v>
      </c>
      <c r="C813" s="23">
        <v>4.8105000000000002</v>
      </c>
      <c r="D813" s="11">
        <f t="shared" si="121"/>
        <v>-9.7426259354165805E-3</v>
      </c>
      <c r="E813" s="11">
        <f t="shared" si="122"/>
        <v>-3.9836164190400231E-2</v>
      </c>
      <c r="F813" s="26">
        <f t="shared" si="123"/>
        <v>3.5334070971445586</v>
      </c>
      <c r="G813" s="26">
        <f t="shared" si="124"/>
        <v>6.1913806432281255</v>
      </c>
      <c r="H813" s="25">
        <f t="shared" si="125"/>
        <v>49515.233984649087</v>
      </c>
      <c r="I813" s="25">
        <f t="shared" si="126"/>
        <v>48047.343188174193</v>
      </c>
      <c r="J813" s="25">
        <f t="shared" si="127"/>
        <v>97562.577172823279</v>
      </c>
      <c r="K813" s="25">
        <f t="shared" si="128"/>
        <v>-484.76601535091322</v>
      </c>
      <c r="L813" s="25">
        <f t="shared" si="129"/>
        <v>-1952.6568118258074</v>
      </c>
      <c r="M813" s="25">
        <f t="shared" si="130"/>
        <v>-2437.4228271767206</v>
      </c>
    </row>
    <row r="814" spans="1:13" x14ac:dyDescent="0.25">
      <c r="A814" s="3">
        <v>44677</v>
      </c>
      <c r="B814" s="23">
        <v>4.6071999999999997</v>
      </c>
      <c r="C814" s="23">
        <v>4.6825000000000001</v>
      </c>
      <c r="D814" s="11">
        <f t="shared" si="121"/>
        <v>-1.0901466853538327E-2</v>
      </c>
      <c r="E814" s="11">
        <f t="shared" si="122"/>
        <v>-2.6968873483075716E-2</v>
      </c>
      <c r="F814" s="26">
        <f t="shared" si="123"/>
        <v>3.5293148120316893</v>
      </c>
      <c r="G814" s="26">
        <f t="shared" si="124"/>
        <v>6.2715616879742226</v>
      </c>
      <c r="H814" s="25">
        <f t="shared" si="125"/>
        <v>49457.886939905962</v>
      </c>
      <c r="I814" s="25">
        <f t="shared" si="126"/>
        <v>48669.576967051245</v>
      </c>
      <c r="J814" s="25">
        <f t="shared" si="127"/>
        <v>98127.463906957215</v>
      </c>
      <c r="K814" s="25">
        <f t="shared" si="128"/>
        <v>-542.11306009403779</v>
      </c>
      <c r="L814" s="25">
        <f t="shared" si="129"/>
        <v>-1330.4230329487546</v>
      </c>
      <c r="M814" s="25">
        <f t="shared" si="130"/>
        <v>-1872.5360930427923</v>
      </c>
    </row>
    <row r="815" spans="1:13" x14ac:dyDescent="0.25">
      <c r="A815" s="3">
        <v>44678</v>
      </c>
      <c r="B815" s="23">
        <v>4.5567000000000002</v>
      </c>
      <c r="C815" s="23">
        <v>4.6950000000000003</v>
      </c>
      <c r="D815" s="11">
        <f t="shared" si="121"/>
        <v>-1.1021619880379672E-2</v>
      </c>
      <c r="E815" s="11">
        <f t="shared" si="122"/>
        <v>2.665957324119696E-3</v>
      </c>
      <c r="F815" s="26">
        <f t="shared" si="123"/>
        <v>3.5288907796492448</v>
      </c>
      <c r="G815" s="26">
        <f t="shared" si="124"/>
        <v>6.4601996796583014</v>
      </c>
      <c r="H815" s="25">
        <f t="shared" si="125"/>
        <v>49451.944782080223</v>
      </c>
      <c r="I815" s="25">
        <f t="shared" si="126"/>
        <v>50133.475707421247</v>
      </c>
      <c r="J815" s="25">
        <f t="shared" si="127"/>
        <v>99585.42048950147</v>
      </c>
      <c r="K815" s="25">
        <f t="shared" si="128"/>
        <v>-548.05521791977662</v>
      </c>
      <c r="L815" s="25">
        <f t="shared" si="129"/>
        <v>133.47570742124663</v>
      </c>
      <c r="M815" s="25">
        <f t="shared" si="130"/>
        <v>-414.57951049853</v>
      </c>
    </row>
    <row r="816" spans="1:13" x14ac:dyDescent="0.25">
      <c r="A816" s="3">
        <v>44679</v>
      </c>
      <c r="B816" s="23">
        <v>4.5654000000000003</v>
      </c>
      <c r="C816" s="23">
        <v>4.7480000000000002</v>
      </c>
      <c r="D816" s="11">
        <f t="shared" si="121"/>
        <v>1.9074560984492068E-3</v>
      </c>
      <c r="E816" s="11">
        <f t="shared" si="122"/>
        <v>1.1225364087195379E-2</v>
      </c>
      <c r="F816" s="26">
        <f t="shared" si="123"/>
        <v>3.5748122983738231</v>
      </c>
      <c r="G816" s="26">
        <f t="shared" si="124"/>
        <v>6.5157324813631519</v>
      </c>
      <c r="H816" s="25">
        <f t="shared" si="125"/>
        <v>50095.46382250313</v>
      </c>
      <c r="I816" s="25">
        <f t="shared" si="126"/>
        <v>50564.430244941432</v>
      </c>
      <c r="J816" s="25">
        <f t="shared" si="127"/>
        <v>100659.89406744456</v>
      </c>
      <c r="K816" s="25">
        <f t="shared" si="128"/>
        <v>95.463822503130359</v>
      </c>
      <c r="L816" s="25">
        <f t="shared" si="129"/>
        <v>564.43024494143174</v>
      </c>
      <c r="M816" s="25">
        <f t="shared" si="130"/>
        <v>659.8940674445621</v>
      </c>
    </row>
    <row r="817" spans="1:13" x14ac:dyDescent="0.25">
      <c r="A817" s="3">
        <v>44680</v>
      </c>
      <c r="B817" s="23">
        <v>4.4974999999999996</v>
      </c>
      <c r="C817" s="23">
        <v>5.0590000000000002</v>
      </c>
      <c r="D817" s="11">
        <f t="shared" si="121"/>
        <v>-1.4984446585844068E-2</v>
      </c>
      <c r="E817" s="11">
        <f t="shared" si="122"/>
        <v>6.3445358562377485E-2</v>
      </c>
      <c r="F817" s="26">
        <f t="shared" si="123"/>
        <v>3.514934069303894</v>
      </c>
      <c r="G817" s="26">
        <f t="shared" si="124"/>
        <v>6.8650246419545073</v>
      </c>
      <c r="H817" s="25">
        <f t="shared" si="125"/>
        <v>49256.363078810173</v>
      </c>
      <c r="I817" s="25">
        <f t="shared" si="126"/>
        <v>53275.063184498744</v>
      </c>
      <c r="J817" s="25">
        <f t="shared" si="127"/>
        <v>102531.42626330891</v>
      </c>
      <c r="K817" s="25">
        <f t="shared" si="128"/>
        <v>-743.63692118982726</v>
      </c>
      <c r="L817" s="25">
        <f t="shared" si="129"/>
        <v>3275.0631844987438</v>
      </c>
      <c r="M817" s="25">
        <f t="shared" si="130"/>
        <v>2531.4262633089165</v>
      </c>
    </row>
    <row r="818" spans="1:13" x14ac:dyDescent="0.25">
      <c r="A818" s="3">
        <v>44683</v>
      </c>
      <c r="B818" s="23">
        <v>4.4625000000000004</v>
      </c>
      <c r="C818" s="23">
        <v>4.8449999999999998</v>
      </c>
      <c r="D818" s="11">
        <f t="shared" si="121"/>
        <v>-7.8125397367935119E-3</v>
      </c>
      <c r="E818" s="11">
        <f t="shared" si="122"/>
        <v>-4.3221589967069617E-2</v>
      </c>
      <c r="F818" s="26">
        <f t="shared" si="123"/>
        <v>3.5402334630350198</v>
      </c>
      <c r="G818" s="26">
        <f t="shared" si="124"/>
        <v>6.1704556236410344</v>
      </c>
      <c r="H818" s="25">
        <f t="shared" si="125"/>
        <v>49610.894941634251</v>
      </c>
      <c r="I818" s="25">
        <f t="shared" si="126"/>
        <v>47884.957501482502</v>
      </c>
      <c r="J818" s="25">
        <f t="shared" si="127"/>
        <v>97495.852443116746</v>
      </c>
      <c r="K818" s="25">
        <f t="shared" si="128"/>
        <v>-389.10505836574885</v>
      </c>
      <c r="L818" s="25">
        <f t="shared" si="129"/>
        <v>-2115.0424985174977</v>
      </c>
      <c r="M818" s="25">
        <f t="shared" si="130"/>
        <v>-2504.1475568832466</v>
      </c>
    </row>
    <row r="819" spans="1:13" x14ac:dyDescent="0.25">
      <c r="A819" s="3">
        <v>44684</v>
      </c>
      <c r="B819" s="23">
        <v>4.5509000000000004</v>
      </c>
      <c r="C819" s="23">
        <v>4.8949999999999996</v>
      </c>
      <c r="D819" s="11">
        <f t="shared" si="121"/>
        <v>1.9615868494628302E-2</v>
      </c>
      <c r="E819" s="11">
        <f t="shared" si="122"/>
        <v>1.0267030639744195E-2</v>
      </c>
      <c r="F819" s="26">
        <f t="shared" si="123"/>
        <v>3.6386803809523807</v>
      </c>
      <c r="G819" s="26">
        <f t="shared" si="124"/>
        <v>6.5094912280701758</v>
      </c>
      <c r="H819" s="25">
        <f t="shared" si="125"/>
        <v>50990.476190476191</v>
      </c>
      <c r="I819" s="25">
        <f t="shared" si="126"/>
        <v>50515.995872033032</v>
      </c>
      <c r="J819" s="25">
        <f t="shared" si="127"/>
        <v>101506.47206250922</v>
      </c>
      <c r="K819" s="25">
        <f t="shared" si="128"/>
        <v>990.47619047619082</v>
      </c>
      <c r="L819" s="25">
        <f t="shared" si="129"/>
        <v>515.99587203303236</v>
      </c>
      <c r="M819" s="25">
        <f t="shared" si="130"/>
        <v>1506.4720625092232</v>
      </c>
    </row>
    <row r="820" spans="1:13" x14ac:dyDescent="0.25">
      <c r="A820" s="3">
        <v>44685</v>
      </c>
      <c r="B820" s="23">
        <v>4.5595999999999997</v>
      </c>
      <c r="C820" s="23">
        <v>4.7699999999999996</v>
      </c>
      <c r="D820" s="11">
        <f t="shared" si="121"/>
        <v>1.9098847801005017E-3</v>
      </c>
      <c r="E820" s="11">
        <f t="shared" si="122"/>
        <v>-2.5867971082223898E-2</v>
      </c>
      <c r="F820" s="26">
        <f t="shared" si="123"/>
        <v>3.5748209804654021</v>
      </c>
      <c r="G820" s="26">
        <f t="shared" si="124"/>
        <v>6.2784698672114398</v>
      </c>
      <c r="H820" s="25">
        <f t="shared" si="125"/>
        <v>50095.585488584671</v>
      </c>
      <c r="I820" s="25">
        <f t="shared" si="126"/>
        <v>48723.186925434115</v>
      </c>
      <c r="J820" s="25">
        <f t="shared" si="127"/>
        <v>98818.772414018778</v>
      </c>
      <c r="K820" s="25">
        <f t="shared" si="128"/>
        <v>95.585488584671111</v>
      </c>
      <c r="L820" s="25">
        <f t="shared" si="129"/>
        <v>-1276.8130745658855</v>
      </c>
      <c r="M820" s="25">
        <f t="shared" si="130"/>
        <v>-1181.2275859812144</v>
      </c>
    </row>
    <row r="821" spans="1:13" x14ac:dyDescent="0.25">
      <c r="A821" s="3">
        <v>44686</v>
      </c>
      <c r="B821" s="23">
        <v>4.6304999999999996</v>
      </c>
      <c r="C821" s="23">
        <v>4.59</v>
      </c>
      <c r="D821" s="11">
        <f t="shared" si="121"/>
        <v>1.5429953247700072E-2</v>
      </c>
      <c r="E821" s="11">
        <f t="shared" si="122"/>
        <v>-3.8466280827796052E-2</v>
      </c>
      <c r="F821" s="26">
        <f t="shared" si="123"/>
        <v>3.6234810071058861</v>
      </c>
      <c r="G821" s="26">
        <f t="shared" si="124"/>
        <v>6.1998679245283013</v>
      </c>
      <c r="H821" s="25">
        <f t="shared" si="125"/>
        <v>50777.480480743921</v>
      </c>
      <c r="I821" s="25">
        <f t="shared" si="126"/>
        <v>48113.207547169812</v>
      </c>
      <c r="J821" s="25">
        <f t="shared" si="127"/>
        <v>98890.68802791374</v>
      </c>
      <c r="K821" s="25">
        <f t="shared" si="128"/>
        <v>777.48048074392136</v>
      </c>
      <c r="L821" s="25">
        <f t="shared" si="129"/>
        <v>-1886.7924528301883</v>
      </c>
      <c r="M821" s="25">
        <f t="shared" si="130"/>
        <v>-1109.3119720862669</v>
      </c>
    </row>
    <row r="822" spans="1:13" x14ac:dyDescent="0.25">
      <c r="A822" s="3">
        <v>44687</v>
      </c>
      <c r="B822" s="23">
        <v>4.5789999999999997</v>
      </c>
      <c r="C822" s="23">
        <v>4.5890000000000004</v>
      </c>
      <c r="D822" s="11">
        <f t="shared" si="121"/>
        <v>-1.1184219953228255E-2</v>
      </c>
      <c r="E822" s="11">
        <f t="shared" si="122"/>
        <v>-2.178886597572602E-4</v>
      </c>
      <c r="F822" s="26">
        <f t="shared" si="123"/>
        <v>3.5283170283986611</v>
      </c>
      <c r="G822" s="26">
        <f t="shared" si="124"/>
        <v>6.4415962962962965</v>
      </c>
      <c r="H822" s="25">
        <f t="shared" si="125"/>
        <v>49443.904545945363</v>
      </c>
      <c r="I822" s="25">
        <f t="shared" si="126"/>
        <v>49989.106753812644</v>
      </c>
      <c r="J822" s="25">
        <f t="shared" si="127"/>
        <v>99433.011299758015</v>
      </c>
      <c r="K822" s="25">
        <f t="shared" si="128"/>
        <v>-556.09545405463723</v>
      </c>
      <c r="L822" s="25">
        <f t="shared" si="129"/>
        <v>-10.893246187355544</v>
      </c>
      <c r="M822" s="25">
        <f t="shared" si="130"/>
        <v>-566.98870024199277</v>
      </c>
    </row>
    <row r="823" spans="1:13" x14ac:dyDescent="0.25">
      <c r="A823" s="3">
        <v>44690</v>
      </c>
      <c r="B823" s="23">
        <v>4.4954999999999998</v>
      </c>
      <c r="C823" s="23">
        <v>4.5789999999999997</v>
      </c>
      <c r="D823" s="11">
        <f t="shared" si="121"/>
        <v>-1.8403737232267802E-2</v>
      </c>
      <c r="E823" s="11">
        <f t="shared" si="122"/>
        <v>-2.1815017377381464E-3</v>
      </c>
      <c r="F823" s="26">
        <f t="shared" si="123"/>
        <v>3.5029360122297448</v>
      </c>
      <c r="G823" s="26">
        <f t="shared" si="124"/>
        <v>6.4289599041185435</v>
      </c>
      <c r="H823" s="25">
        <f t="shared" si="125"/>
        <v>49088.228870932522</v>
      </c>
      <c r="I823" s="25">
        <f t="shared" si="126"/>
        <v>49891.043800392239</v>
      </c>
      <c r="J823" s="25">
        <f t="shared" si="127"/>
        <v>98979.272671324754</v>
      </c>
      <c r="K823" s="25">
        <f t="shared" si="128"/>
        <v>-911.77112906747789</v>
      </c>
      <c r="L823" s="25">
        <f t="shared" si="129"/>
        <v>-108.95619960776094</v>
      </c>
      <c r="M823" s="25">
        <f t="shared" si="130"/>
        <v>-1020.7273286752388</v>
      </c>
    </row>
    <row r="824" spans="1:13" x14ac:dyDescent="0.25">
      <c r="A824" s="3">
        <v>44691</v>
      </c>
      <c r="B824" s="23">
        <v>4.4839000000000002</v>
      </c>
      <c r="C824" s="23">
        <v>4.6399999999999997</v>
      </c>
      <c r="D824" s="11">
        <f t="shared" si="121"/>
        <v>-2.5836929979626282E-3</v>
      </c>
      <c r="E824" s="11">
        <f t="shared" si="122"/>
        <v>1.3233732563205435E-2</v>
      </c>
      <c r="F824" s="26">
        <f t="shared" si="123"/>
        <v>3.5587932821710604</v>
      </c>
      <c r="G824" s="26">
        <f t="shared" si="124"/>
        <v>6.5288316226250265</v>
      </c>
      <c r="H824" s="25">
        <f t="shared" si="125"/>
        <v>49870.982093204322</v>
      </c>
      <c r="I824" s="25">
        <f t="shared" si="126"/>
        <v>50666.084297881629</v>
      </c>
      <c r="J824" s="25">
        <f t="shared" si="127"/>
        <v>100537.06639108594</v>
      </c>
      <c r="K824" s="25">
        <f t="shared" si="128"/>
        <v>-129.01790679567785</v>
      </c>
      <c r="L824" s="25">
        <f t="shared" si="129"/>
        <v>666.08429788162903</v>
      </c>
      <c r="M824" s="25">
        <f t="shared" si="130"/>
        <v>537.06639108595118</v>
      </c>
    </row>
    <row r="825" spans="1:13" x14ac:dyDescent="0.25">
      <c r="A825" s="3">
        <v>44692</v>
      </c>
      <c r="B825" s="23">
        <v>4.5208000000000004</v>
      </c>
      <c r="C825" s="23">
        <v>4.7474999999999996</v>
      </c>
      <c r="D825" s="11">
        <f t="shared" si="121"/>
        <v>8.1957658887688231E-3</v>
      </c>
      <c r="E825" s="11">
        <f t="shared" si="122"/>
        <v>2.2903797466139936E-2</v>
      </c>
      <c r="F825" s="26">
        <f t="shared" si="123"/>
        <v>3.5973626530475706</v>
      </c>
      <c r="G825" s="26">
        <f t="shared" si="124"/>
        <v>6.5922720905172403</v>
      </c>
      <c r="H825" s="25">
        <f t="shared" si="125"/>
        <v>50411.472155935691</v>
      </c>
      <c r="I825" s="25">
        <f t="shared" si="126"/>
        <v>51158.40517241379</v>
      </c>
      <c r="J825" s="25">
        <f t="shared" si="127"/>
        <v>101569.87732834948</v>
      </c>
      <c r="K825" s="25">
        <f t="shared" si="128"/>
        <v>411.47215593569126</v>
      </c>
      <c r="L825" s="25">
        <f t="shared" si="129"/>
        <v>1158.4051724137898</v>
      </c>
      <c r="M825" s="25">
        <f t="shared" si="130"/>
        <v>1569.8773283494811</v>
      </c>
    </row>
    <row r="826" spans="1:13" x14ac:dyDescent="0.25">
      <c r="A826" s="3">
        <v>44693</v>
      </c>
      <c r="B826" s="23">
        <v>4.6402000000000001</v>
      </c>
      <c r="C826" s="23">
        <v>4.7084999999999999</v>
      </c>
      <c r="D826" s="11">
        <f t="shared" si="121"/>
        <v>2.6068499424016324E-2</v>
      </c>
      <c r="E826" s="11">
        <f t="shared" si="122"/>
        <v>-8.2487777363229077E-3</v>
      </c>
      <c r="F826" s="26">
        <f t="shared" si="123"/>
        <v>3.6622353565740577</v>
      </c>
      <c r="G826" s="26">
        <f t="shared" si="124"/>
        <v>6.3900717219589263</v>
      </c>
      <c r="H826" s="25">
        <f t="shared" si="125"/>
        <v>51320.562732259779</v>
      </c>
      <c r="I826" s="25">
        <f t="shared" si="126"/>
        <v>49589.257503949455</v>
      </c>
      <c r="J826" s="25">
        <f t="shared" si="127"/>
        <v>100909.82023620923</v>
      </c>
      <c r="K826" s="25">
        <f t="shared" si="128"/>
        <v>1320.5627322597793</v>
      </c>
      <c r="L826" s="25">
        <f t="shared" si="129"/>
        <v>-410.74249605054501</v>
      </c>
      <c r="M826" s="25">
        <f t="shared" si="130"/>
        <v>909.82023620923428</v>
      </c>
    </row>
    <row r="827" spans="1:13" x14ac:dyDescent="0.25">
      <c r="A827" s="3">
        <v>44694</v>
      </c>
      <c r="B827" s="23">
        <v>4.6372999999999998</v>
      </c>
      <c r="C827" s="23">
        <v>4.8499999999999996</v>
      </c>
      <c r="D827" s="11">
        <f t="shared" si="121"/>
        <v>-6.2516843857764518E-4</v>
      </c>
      <c r="E827" s="11">
        <f t="shared" si="122"/>
        <v>2.9609318981410785E-2</v>
      </c>
      <c r="F827" s="26">
        <f t="shared" si="123"/>
        <v>3.5657700961165468</v>
      </c>
      <c r="G827" s="26">
        <f t="shared" si="124"/>
        <v>6.6366252522034603</v>
      </c>
      <c r="H827" s="25">
        <f t="shared" si="125"/>
        <v>49968.751346924706</v>
      </c>
      <c r="I827" s="25">
        <f t="shared" si="126"/>
        <v>51502.60167781671</v>
      </c>
      <c r="J827" s="25">
        <f t="shared" si="127"/>
        <v>101471.35302474142</v>
      </c>
      <c r="K827" s="25">
        <f t="shared" si="128"/>
        <v>-31.248653075293987</v>
      </c>
      <c r="L827" s="25">
        <f t="shared" si="129"/>
        <v>1502.6016778167104</v>
      </c>
      <c r="M827" s="25">
        <f t="shared" si="130"/>
        <v>1471.3530247414164</v>
      </c>
    </row>
    <row r="828" spans="1:13" x14ac:dyDescent="0.25">
      <c r="A828" s="3">
        <v>44697</v>
      </c>
      <c r="B828" s="23">
        <v>4.5983999999999998</v>
      </c>
      <c r="C828" s="23">
        <v>4.8479999999999999</v>
      </c>
      <c r="D828" s="11">
        <f t="shared" si="121"/>
        <v>-8.4238834163664986E-3</v>
      </c>
      <c r="E828" s="11">
        <f t="shared" si="122"/>
        <v>-4.1245618237847713E-4</v>
      </c>
      <c r="F828" s="26">
        <f t="shared" si="123"/>
        <v>3.5380698251137517</v>
      </c>
      <c r="G828" s="26">
        <f t="shared" si="124"/>
        <v>6.4403430927835048</v>
      </c>
      <c r="H828" s="25">
        <f t="shared" si="125"/>
        <v>49580.574903499888</v>
      </c>
      <c r="I828" s="25">
        <f t="shared" si="126"/>
        <v>49979.381443298967</v>
      </c>
      <c r="J828" s="25">
        <f t="shared" si="127"/>
        <v>99559.956346798863</v>
      </c>
      <c r="K828" s="25">
        <f t="shared" si="128"/>
        <v>-419.42509650011198</v>
      </c>
      <c r="L828" s="25">
        <f t="shared" si="129"/>
        <v>-20.618556701032503</v>
      </c>
      <c r="M828" s="25">
        <f t="shared" si="130"/>
        <v>-440.04365320114448</v>
      </c>
    </row>
    <row r="829" spans="1:13" x14ac:dyDescent="0.25">
      <c r="A829" s="3">
        <v>44698</v>
      </c>
      <c r="B829" s="23">
        <v>4.6382000000000003</v>
      </c>
      <c r="C829" s="23">
        <v>4.9005000000000001</v>
      </c>
      <c r="D829" s="11">
        <f t="shared" si="121"/>
        <v>8.6179430364031733E-3</v>
      </c>
      <c r="E829" s="11">
        <f t="shared" si="122"/>
        <v>1.0770991960084202E-2</v>
      </c>
      <c r="F829" s="26">
        <f t="shared" si="123"/>
        <v>3.5988816979819074</v>
      </c>
      <c r="G829" s="26">
        <f t="shared" si="124"/>
        <v>6.5127725866336634</v>
      </c>
      <c r="H829" s="25">
        <f t="shared" si="125"/>
        <v>50432.759220598477</v>
      </c>
      <c r="I829" s="25">
        <f t="shared" si="126"/>
        <v>50541.460396039605</v>
      </c>
      <c r="J829" s="25">
        <f t="shared" si="127"/>
        <v>100974.21961663809</v>
      </c>
      <c r="K829" s="25">
        <f t="shared" si="128"/>
        <v>432.75922059847653</v>
      </c>
      <c r="L829" s="25">
        <f t="shared" si="129"/>
        <v>541.46039603960526</v>
      </c>
      <c r="M829" s="25">
        <f t="shared" si="130"/>
        <v>974.21961663808179</v>
      </c>
    </row>
    <row r="830" spans="1:13" x14ac:dyDescent="0.25">
      <c r="A830" s="3">
        <v>44699</v>
      </c>
      <c r="B830" s="23">
        <v>4.5868000000000002</v>
      </c>
      <c r="C830" s="23">
        <v>4.8540000000000001</v>
      </c>
      <c r="D830" s="11">
        <f t="shared" si="121"/>
        <v>-1.11437467569595E-2</v>
      </c>
      <c r="E830" s="11">
        <f t="shared" si="122"/>
        <v>-9.5341334226878519E-3</v>
      </c>
      <c r="F830" s="26">
        <f t="shared" si="123"/>
        <v>3.5284598335561208</v>
      </c>
      <c r="G830" s="26">
        <f t="shared" si="124"/>
        <v>6.3818634833180283</v>
      </c>
      <c r="H830" s="25">
        <f t="shared" si="125"/>
        <v>49445.905739295413</v>
      </c>
      <c r="I830" s="25">
        <f t="shared" si="126"/>
        <v>49525.558616467708</v>
      </c>
      <c r="J830" s="25">
        <f t="shared" si="127"/>
        <v>98971.464355763121</v>
      </c>
      <c r="K830" s="25">
        <f t="shared" si="128"/>
        <v>-554.09426070458721</v>
      </c>
      <c r="L830" s="25">
        <f t="shared" si="129"/>
        <v>-474.44138353229209</v>
      </c>
      <c r="M830" s="25">
        <f t="shared" si="130"/>
        <v>-1028.5356442368793</v>
      </c>
    </row>
    <row r="831" spans="1:13" x14ac:dyDescent="0.25">
      <c r="A831" s="3">
        <v>44700</v>
      </c>
      <c r="B831" s="23">
        <v>4.5053000000000001</v>
      </c>
      <c r="C831" s="23">
        <v>4.7664999999999997</v>
      </c>
      <c r="D831" s="11">
        <f t="shared" si="121"/>
        <v>-1.792813166409906E-2</v>
      </c>
      <c r="E831" s="11">
        <f t="shared" si="122"/>
        <v>-1.8190824352913981E-2</v>
      </c>
      <c r="F831" s="26">
        <f t="shared" si="123"/>
        <v>3.5046024243481293</v>
      </c>
      <c r="G831" s="26">
        <f t="shared" si="124"/>
        <v>6.3268560980634518</v>
      </c>
      <c r="H831" s="25">
        <f t="shared" si="125"/>
        <v>49111.581058690157</v>
      </c>
      <c r="I831" s="25">
        <f t="shared" si="126"/>
        <v>49098.68149979398</v>
      </c>
      <c r="J831" s="25">
        <f t="shared" si="127"/>
        <v>98210.26255848413</v>
      </c>
      <c r="K831" s="25">
        <f t="shared" si="128"/>
        <v>-888.41894130984292</v>
      </c>
      <c r="L831" s="25">
        <f t="shared" si="129"/>
        <v>-901.31850020601996</v>
      </c>
      <c r="M831" s="25">
        <f t="shared" si="130"/>
        <v>-1789.7374415158629</v>
      </c>
    </row>
    <row r="832" spans="1:13" x14ac:dyDescent="0.25">
      <c r="A832" s="21">
        <v>44701</v>
      </c>
      <c r="B832" s="22">
        <v>4.5548000000000002</v>
      </c>
      <c r="C832" s="22">
        <v>4.7474999999999996</v>
      </c>
      <c r="D832" s="11">
        <f t="shared" si="121"/>
        <v>1.0927140436399732E-2</v>
      </c>
      <c r="E832" s="11">
        <f t="shared" si="122"/>
        <v>-3.9941192471919249E-3</v>
      </c>
      <c r="F832" s="26">
        <f t="shared" si="123"/>
        <v>3.6072018289570065</v>
      </c>
      <c r="G832" s="26">
        <f t="shared" si="124"/>
        <v>6.4173172138885972</v>
      </c>
      <c r="H832" s="25">
        <f t="shared" si="125"/>
        <v>50549.352984262987</v>
      </c>
      <c r="I832" s="25">
        <f t="shared" si="126"/>
        <v>49800.692331899721</v>
      </c>
      <c r="J832" s="25">
        <f t="shared" si="127"/>
        <v>100350.04531616271</v>
      </c>
      <c r="K832" s="25">
        <f t="shared" si="128"/>
        <v>549.35298426298687</v>
      </c>
      <c r="L832" s="25">
        <f t="shared" si="129"/>
        <v>-199.30766810027853</v>
      </c>
      <c r="M832" s="25">
        <f t="shared" si="130"/>
        <v>350.04531616270833</v>
      </c>
    </row>
    <row r="833" spans="1:13" x14ac:dyDescent="0.25">
      <c r="A833" s="21">
        <v>44704</v>
      </c>
      <c r="B833" s="22">
        <v>4.6382000000000003</v>
      </c>
      <c r="C833" s="22">
        <v>4.8710000000000004</v>
      </c>
      <c r="D833" s="11">
        <f t="shared" si="121"/>
        <v>1.8144737984658797E-2</v>
      </c>
      <c r="E833" s="11">
        <f t="shared" si="122"/>
        <v>2.5681091120101893E-2</v>
      </c>
      <c r="F833" s="26">
        <f t="shared" si="123"/>
        <v>3.6333313427592868</v>
      </c>
      <c r="G833" s="26">
        <f t="shared" si="124"/>
        <v>6.6106062137967356</v>
      </c>
      <c r="H833" s="25">
        <f t="shared" si="125"/>
        <v>50915.517695617811</v>
      </c>
      <c r="I833" s="25">
        <f t="shared" si="126"/>
        <v>51300.684570826757</v>
      </c>
      <c r="J833" s="25">
        <f t="shared" si="127"/>
        <v>102216.20226644457</v>
      </c>
      <c r="K833" s="25">
        <f t="shared" si="128"/>
        <v>915.51769561781111</v>
      </c>
      <c r="L833" s="25">
        <f t="shared" si="129"/>
        <v>1300.6845708267574</v>
      </c>
      <c r="M833" s="25">
        <f t="shared" si="130"/>
        <v>2216.2022664445685</v>
      </c>
    </row>
    <row r="834" spans="1:13" x14ac:dyDescent="0.25">
      <c r="A834" s="21">
        <v>44705</v>
      </c>
      <c r="B834" s="22">
        <v>4.7420999999999998</v>
      </c>
      <c r="C834" s="22">
        <v>4.8445</v>
      </c>
      <c r="D834" s="11">
        <f t="shared" si="121"/>
        <v>2.2153715630350609E-2</v>
      </c>
      <c r="E834" s="11">
        <f t="shared" si="122"/>
        <v>-5.4552139814839622E-3</v>
      </c>
      <c r="F834" s="26">
        <f t="shared" si="123"/>
        <v>3.6479265232202147</v>
      </c>
      <c r="G834" s="26">
        <f t="shared" si="124"/>
        <v>6.4079477520016415</v>
      </c>
      <c r="H834" s="25">
        <f t="shared" si="125"/>
        <v>51120.046569790007</v>
      </c>
      <c r="I834" s="25">
        <f t="shared" si="126"/>
        <v>49727.981933894473</v>
      </c>
      <c r="J834" s="25">
        <f t="shared" si="127"/>
        <v>100848.02850368447</v>
      </c>
      <c r="K834" s="25">
        <f t="shared" si="128"/>
        <v>1120.0465697900072</v>
      </c>
      <c r="L834" s="25">
        <f t="shared" si="129"/>
        <v>-272.0180661055274</v>
      </c>
      <c r="M834" s="25">
        <f t="shared" si="130"/>
        <v>848.0285036844798</v>
      </c>
    </row>
    <row r="835" spans="1:13" x14ac:dyDescent="0.25">
      <c r="A835" s="21">
        <v>44706</v>
      </c>
      <c r="B835" s="22">
        <v>4.7760999999999996</v>
      </c>
      <c r="C835" s="22">
        <v>4.8949999999999996</v>
      </c>
      <c r="D835" s="11">
        <f t="shared" si="121"/>
        <v>7.1442383252316687E-3</v>
      </c>
      <c r="E835" s="11">
        <f t="shared" si="122"/>
        <v>1.0370235139551832E-2</v>
      </c>
      <c r="F835" s="26">
        <f t="shared" si="123"/>
        <v>3.593581915185255</v>
      </c>
      <c r="G835" s="26">
        <f t="shared" si="124"/>
        <v>6.5101630715244081</v>
      </c>
      <c r="H835" s="25">
        <f t="shared" si="125"/>
        <v>50358.490963918935</v>
      </c>
      <c r="I835" s="25">
        <f t="shared" si="126"/>
        <v>50521.209619155743</v>
      </c>
      <c r="J835" s="25">
        <f t="shared" si="127"/>
        <v>100879.70058307468</v>
      </c>
      <c r="K835" s="25">
        <f t="shared" si="128"/>
        <v>358.49096391893545</v>
      </c>
      <c r="L835" s="25">
        <f t="shared" si="129"/>
        <v>521.20961915574298</v>
      </c>
      <c r="M835" s="25">
        <f t="shared" si="130"/>
        <v>879.70058307467843</v>
      </c>
    </row>
    <row r="836" spans="1:13" x14ac:dyDescent="0.25">
      <c r="A836" s="21">
        <v>44707</v>
      </c>
      <c r="B836" s="22">
        <v>4.8071999999999999</v>
      </c>
      <c r="C836" s="22">
        <v>5.0069999999999997</v>
      </c>
      <c r="D836" s="11">
        <f t="shared" si="121"/>
        <v>6.4904801430270779E-3</v>
      </c>
      <c r="E836" s="11">
        <f t="shared" si="122"/>
        <v>2.2622657365334121E-2</v>
      </c>
      <c r="F836" s="26">
        <f t="shared" si="123"/>
        <v>3.5912333493854822</v>
      </c>
      <c r="G836" s="26">
        <f t="shared" si="124"/>
        <v>6.5904189989785502</v>
      </c>
      <c r="H836" s="25">
        <f t="shared" si="125"/>
        <v>50325.579447666511</v>
      </c>
      <c r="I836" s="25">
        <f t="shared" si="126"/>
        <v>51144.024514811041</v>
      </c>
      <c r="J836" s="25">
        <f t="shared" si="127"/>
        <v>101469.60396247756</v>
      </c>
      <c r="K836" s="25">
        <f t="shared" si="128"/>
        <v>325.57944766651053</v>
      </c>
      <c r="L836" s="25">
        <f t="shared" si="129"/>
        <v>1144.0245148110407</v>
      </c>
      <c r="M836" s="25">
        <f t="shared" si="130"/>
        <v>1469.6039624775512</v>
      </c>
    </row>
    <row r="837" spans="1:13" x14ac:dyDescent="0.25">
      <c r="A837" s="21">
        <v>44708</v>
      </c>
      <c r="B837" s="22">
        <v>4.8022999999999998</v>
      </c>
      <c r="C837" s="22">
        <v>5.0410000000000004</v>
      </c>
      <c r="D837" s="11">
        <f t="shared" si="121"/>
        <v>-1.0198242207573338E-3</v>
      </c>
      <c r="E837" s="11">
        <f t="shared" si="122"/>
        <v>6.7675417526861731E-3</v>
      </c>
      <c r="F837" s="26">
        <f t="shared" si="123"/>
        <v>3.5643631219836909</v>
      </c>
      <c r="G837" s="26">
        <f t="shared" si="124"/>
        <v>6.4867511483922513</v>
      </c>
      <c r="H837" s="25">
        <f t="shared" si="125"/>
        <v>49949.034781161587</v>
      </c>
      <c r="I837" s="25">
        <f t="shared" si="126"/>
        <v>50339.524665468351</v>
      </c>
      <c r="J837" s="25">
        <f t="shared" si="127"/>
        <v>100288.55944662994</v>
      </c>
      <c r="K837" s="25">
        <f t="shared" si="128"/>
        <v>-50.965218838413421</v>
      </c>
      <c r="L837" s="25">
        <f t="shared" si="129"/>
        <v>339.52466546835058</v>
      </c>
      <c r="M837" s="25">
        <f t="shared" si="130"/>
        <v>288.55944662993716</v>
      </c>
    </row>
    <row r="838" spans="1:13" x14ac:dyDescent="0.25">
      <c r="A838" s="21">
        <v>44711</v>
      </c>
      <c r="B838" s="24">
        <v>4.8080999999999996</v>
      </c>
      <c r="C838" s="24">
        <v>5.1470000000000002</v>
      </c>
      <c r="D838" s="11">
        <f t="shared" si="121"/>
        <v>1.2070258686784558E-3</v>
      </c>
      <c r="E838" s="11">
        <f t="shared" si="122"/>
        <v>2.0809545570123666E-2</v>
      </c>
      <c r="F838" s="26">
        <f t="shared" si="123"/>
        <v>3.572309268475522</v>
      </c>
      <c r="G838" s="26">
        <f t="shared" si="124"/>
        <v>6.5784806585994833</v>
      </c>
      <c r="H838" s="25">
        <f t="shared" si="125"/>
        <v>50060.387730878952</v>
      </c>
      <c r="I838" s="25">
        <f t="shared" si="126"/>
        <v>51051.378694703431</v>
      </c>
      <c r="J838" s="25">
        <f t="shared" si="127"/>
        <v>101111.76642558238</v>
      </c>
      <c r="K838" s="25">
        <f t="shared" si="128"/>
        <v>60.387730878952425</v>
      </c>
      <c r="L838" s="25">
        <f t="shared" si="129"/>
        <v>1051.3786947034314</v>
      </c>
      <c r="M838" s="25">
        <f t="shared" si="130"/>
        <v>1111.7664255823838</v>
      </c>
    </row>
    <row r="839" spans="1:13" x14ac:dyDescent="0.25">
      <c r="A839" s="21">
        <v>44712</v>
      </c>
      <c r="B839" s="24">
        <v>4.9119999999999999</v>
      </c>
      <c r="C839" s="24">
        <v>5.0789999999999997</v>
      </c>
      <c r="D839" s="11">
        <f t="shared" si="121"/>
        <v>2.1379195159339094E-2</v>
      </c>
      <c r="E839" s="11">
        <f t="shared" si="122"/>
        <v>-1.32996288515096E-2</v>
      </c>
      <c r="F839" s="26">
        <f t="shared" si="123"/>
        <v>3.6451022233314618</v>
      </c>
      <c r="G839" s="26">
        <f t="shared" si="124"/>
        <v>6.3578777928890604</v>
      </c>
      <c r="H839" s="25">
        <f t="shared" si="125"/>
        <v>51080.4683762817</v>
      </c>
      <c r="I839" s="25">
        <f t="shared" si="126"/>
        <v>49339.421021954535</v>
      </c>
      <c r="J839" s="25">
        <f t="shared" si="127"/>
        <v>100419.88939823624</v>
      </c>
      <c r="K839" s="25">
        <f t="shared" si="128"/>
        <v>1080.4683762817003</v>
      </c>
      <c r="L839" s="25">
        <f t="shared" si="129"/>
        <v>-660.57897804546519</v>
      </c>
      <c r="M839" s="25">
        <f t="shared" si="130"/>
        <v>419.88939823623514</v>
      </c>
    </row>
    <row r="840" spans="1:13" x14ac:dyDescent="0.25">
      <c r="A840" s="21">
        <v>44713</v>
      </c>
      <c r="B840" s="24">
        <v>4.7699999999999996</v>
      </c>
      <c r="C840" s="24">
        <v>5.008</v>
      </c>
      <c r="D840" s="11">
        <f t="shared" ref="D840:D903" si="131">LN(B840/B839)</f>
        <v>-2.9334885944591559E-2</v>
      </c>
      <c r="E840" s="11">
        <f t="shared" ref="E840:E903" si="132">LN(C840/C839)</f>
        <v>-1.4077758021310522E-2</v>
      </c>
      <c r="F840" s="26">
        <f t="shared" ref="F840:F903" si="133">$B$4*EXP(D840)</f>
        <v>3.4648534201954395</v>
      </c>
      <c r="G840" s="26">
        <f t="shared" ref="G840:G903" si="134">$C$4*EXP(E840)</f>
        <v>6.3529324670210672</v>
      </c>
      <c r="H840" s="25">
        <f t="shared" ref="H840:H903" si="135">$B$3*F840</f>
        <v>48554.560260586317</v>
      </c>
      <c r="I840" s="25">
        <f t="shared" ref="I840:I903" si="136">$C$3*G840</f>
        <v>49301.043512502467</v>
      </c>
      <c r="J840" s="25">
        <f t="shared" ref="J840:J903" si="137">H840+I840</f>
        <v>97855.603773088777</v>
      </c>
      <c r="K840" s="25">
        <f t="shared" ref="K840:K903" si="138">H840-$B$2</f>
        <v>-1445.4397394136831</v>
      </c>
      <c r="L840" s="25">
        <f t="shared" ref="L840:L903" si="139">I840-$C$2</f>
        <v>-698.95648749753309</v>
      </c>
      <c r="M840" s="25">
        <f t="shared" ref="M840:M903" si="140">K840+L840</f>
        <v>-2144.3962269112162</v>
      </c>
    </row>
    <row r="841" spans="1:13" x14ac:dyDescent="0.25">
      <c r="A841" s="21">
        <v>44714</v>
      </c>
      <c r="B841" s="24">
        <v>4.7110000000000003</v>
      </c>
      <c r="C841" s="24">
        <v>4.9885000000000002</v>
      </c>
      <c r="D841" s="11">
        <f t="shared" si="131"/>
        <v>-1.2446105182345639E-2</v>
      </c>
      <c r="E841" s="11">
        <f t="shared" si="132"/>
        <v>-3.9013704263726294E-3</v>
      </c>
      <c r="F841" s="26">
        <f t="shared" si="133"/>
        <v>3.5238675052410908</v>
      </c>
      <c r="G841" s="26">
        <f t="shared" si="134"/>
        <v>6.4179124400958463</v>
      </c>
      <c r="H841" s="25">
        <f t="shared" si="135"/>
        <v>49381.551362683451</v>
      </c>
      <c r="I841" s="25">
        <f t="shared" si="136"/>
        <v>49805.311501597447</v>
      </c>
      <c r="J841" s="25">
        <f t="shared" si="137"/>
        <v>99186.862864280905</v>
      </c>
      <c r="K841" s="25">
        <f t="shared" si="138"/>
        <v>-618.44863731654914</v>
      </c>
      <c r="L841" s="25">
        <f t="shared" si="139"/>
        <v>-194.6884984025528</v>
      </c>
      <c r="M841" s="25">
        <f t="shared" si="140"/>
        <v>-813.13713571910193</v>
      </c>
    </row>
    <row r="842" spans="1:13" x14ac:dyDescent="0.25">
      <c r="A842" s="21">
        <v>44715</v>
      </c>
      <c r="B842" s="24">
        <v>4.6639999999999997</v>
      </c>
      <c r="C842" s="24">
        <v>4.9574999999999996</v>
      </c>
      <c r="D842" s="11">
        <f t="shared" si="131"/>
        <v>-1.002675066971288E-2</v>
      </c>
      <c r="E842" s="11">
        <f t="shared" si="132"/>
        <v>-6.233681959610912E-3</v>
      </c>
      <c r="F842" s="26">
        <f t="shared" si="133"/>
        <v>3.5324033113988533</v>
      </c>
      <c r="G842" s="26">
        <f t="shared" si="134"/>
        <v>6.4029613110153338</v>
      </c>
      <c r="H842" s="25">
        <f t="shared" si="135"/>
        <v>49501.167480365097</v>
      </c>
      <c r="I842" s="25">
        <f t="shared" si="136"/>
        <v>49689.285356319531</v>
      </c>
      <c r="J842" s="25">
        <f t="shared" si="137"/>
        <v>99190.452836684621</v>
      </c>
      <c r="K842" s="25">
        <f t="shared" si="138"/>
        <v>-498.83251963490329</v>
      </c>
      <c r="L842" s="25">
        <f t="shared" si="139"/>
        <v>-310.71464368046873</v>
      </c>
      <c r="M842" s="25">
        <f t="shared" si="140"/>
        <v>-809.54716331537202</v>
      </c>
    </row>
    <row r="843" spans="1:13" x14ac:dyDescent="0.25">
      <c r="A843" s="21">
        <v>44718</v>
      </c>
      <c r="B843" s="24">
        <v>4.6820000000000004</v>
      </c>
      <c r="C843" s="24">
        <v>5.1040000000000001</v>
      </c>
      <c r="D843" s="11">
        <f t="shared" si="131"/>
        <v>3.8519200205279738E-3</v>
      </c>
      <c r="E843" s="11">
        <f t="shared" si="132"/>
        <v>2.912296463067483E-2</v>
      </c>
      <c r="F843" s="26">
        <f t="shared" si="133"/>
        <v>3.5817701543739289</v>
      </c>
      <c r="G843" s="26">
        <f t="shared" si="134"/>
        <v>6.6333982854261224</v>
      </c>
      <c r="H843" s="25">
        <f t="shared" si="135"/>
        <v>50192.967409948556</v>
      </c>
      <c r="I843" s="25">
        <f t="shared" si="136"/>
        <v>51477.559253656087</v>
      </c>
      <c r="J843" s="25">
        <f t="shared" si="137"/>
        <v>101670.52666360464</v>
      </c>
      <c r="K843" s="25">
        <f t="shared" si="138"/>
        <v>192.96740994855645</v>
      </c>
      <c r="L843" s="25">
        <f t="shared" si="139"/>
        <v>1477.5592536560871</v>
      </c>
      <c r="M843" s="25">
        <f t="shared" si="140"/>
        <v>1670.5266636046435</v>
      </c>
    </row>
    <row r="844" spans="1:13" x14ac:dyDescent="0.25">
      <c r="A844" s="21">
        <v>44719</v>
      </c>
      <c r="B844" s="24">
        <v>4.6369999999999996</v>
      </c>
      <c r="C844" s="24">
        <v>5.0389999999999997</v>
      </c>
      <c r="D844" s="11">
        <f t="shared" si="131"/>
        <v>-9.6577636593954096E-3</v>
      </c>
      <c r="E844" s="11">
        <f t="shared" si="132"/>
        <v>-1.2816896344027778E-2</v>
      </c>
      <c r="F844" s="26">
        <f t="shared" si="133"/>
        <v>3.5337069628363942</v>
      </c>
      <c r="G844" s="26">
        <f t="shared" si="134"/>
        <v>6.3609476880877738</v>
      </c>
      <c r="H844" s="25">
        <f t="shared" si="135"/>
        <v>49519.436138402387</v>
      </c>
      <c r="I844" s="25">
        <f t="shared" si="136"/>
        <v>49363.244514106584</v>
      </c>
      <c r="J844" s="25">
        <f t="shared" si="137"/>
        <v>98882.680652508978</v>
      </c>
      <c r="K844" s="25">
        <f t="shared" si="138"/>
        <v>-480.56386159761314</v>
      </c>
      <c r="L844" s="25">
        <f t="shared" si="139"/>
        <v>-636.75548589341633</v>
      </c>
      <c r="M844" s="25">
        <f t="shared" si="140"/>
        <v>-1117.3193474910295</v>
      </c>
    </row>
    <row r="845" spans="1:13" x14ac:dyDescent="0.25">
      <c r="A845" s="21">
        <v>44720</v>
      </c>
      <c r="B845" s="24">
        <v>4.6189999999999998</v>
      </c>
      <c r="C845" s="24">
        <v>4.9770000000000003</v>
      </c>
      <c r="D845" s="11">
        <f t="shared" si="131"/>
        <v>-3.889373960855441E-3</v>
      </c>
      <c r="E845" s="11">
        <f t="shared" si="132"/>
        <v>-1.2380349822043836E-2</v>
      </c>
      <c r="F845" s="26">
        <f t="shared" si="133"/>
        <v>3.5541496657321545</v>
      </c>
      <c r="G845" s="26">
        <f t="shared" si="134"/>
        <v>6.3637251438777538</v>
      </c>
      <c r="H845" s="25">
        <f t="shared" si="135"/>
        <v>49805.908992883335</v>
      </c>
      <c r="I845" s="25">
        <f t="shared" si="136"/>
        <v>49384.798571145075</v>
      </c>
      <c r="J845" s="25">
        <f t="shared" si="137"/>
        <v>99190.707564028417</v>
      </c>
      <c r="K845" s="25">
        <f t="shared" si="138"/>
        <v>-194.09100711666542</v>
      </c>
      <c r="L845" s="25">
        <f t="shared" si="139"/>
        <v>-615.20142885492533</v>
      </c>
      <c r="M845" s="25">
        <f t="shared" si="140"/>
        <v>-809.29243597159075</v>
      </c>
    </row>
    <row r="846" spans="1:13" x14ac:dyDescent="0.25">
      <c r="A846" s="21">
        <v>44721</v>
      </c>
      <c r="B846" s="24">
        <v>4.5579999999999998</v>
      </c>
      <c r="C846" s="24">
        <v>4.7435</v>
      </c>
      <c r="D846" s="11">
        <f t="shared" si="131"/>
        <v>-1.3294300624975823E-2</v>
      </c>
      <c r="E846" s="11">
        <f t="shared" si="132"/>
        <v>-4.8052040025622689E-2</v>
      </c>
      <c r="F846" s="26">
        <f t="shared" si="133"/>
        <v>3.5208798441221045</v>
      </c>
      <c r="G846" s="26">
        <f t="shared" si="134"/>
        <v>6.1407214185252155</v>
      </c>
      <c r="H846" s="25">
        <f t="shared" si="135"/>
        <v>49339.68391426716</v>
      </c>
      <c r="I846" s="25">
        <f t="shared" si="136"/>
        <v>47654.20936307012</v>
      </c>
      <c r="J846" s="25">
        <f t="shared" si="137"/>
        <v>96993.89327733728</v>
      </c>
      <c r="K846" s="25">
        <f t="shared" si="138"/>
        <v>-660.31608573284029</v>
      </c>
      <c r="L846" s="25">
        <f t="shared" si="139"/>
        <v>-2345.7906369298798</v>
      </c>
      <c r="M846" s="25">
        <f t="shared" si="140"/>
        <v>-3006.1067226627201</v>
      </c>
    </row>
    <row r="847" spans="1:13" x14ac:dyDescent="0.25">
      <c r="A847" s="21">
        <v>44722</v>
      </c>
      <c r="B847" s="24">
        <v>4.4829999999999997</v>
      </c>
      <c r="C847" s="24">
        <v>4.3105000000000002</v>
      </c>
      <c r="D847" s="11">
        <f t="shared" si="131"/>
        <v>-1.6591465650190075E-2</v>
      </c>
      <c r="E847" s="11">
        <f t="shared" si="132"/>
        <v>-9.572135318295176E-2</v>
      </c>
      <c r="F847" s="26">
        <f t="shared" si="133"/>
        <v>3.5092900394910047</v>
      </c>
      <c r="G847" s="26">
        <f t="shared" si="134"/>
        <v>5.8548648677137134</v>
      </c>
      <c r="H847" s="25">
        <f t="shared" si="135"/>
        <v>49177.270732777535</v>
      </c>
      <c r="I847" s="25">
        <f t="shared" si="136"/>
        <v>45435.859597343733</v>
      </c>
      <c r="J847" s="25">
        <f t="shared" si="137"/>
        <v>94613.130330121261</v>
      </c>
      <c r="K847" s="25">
        <f t="shared" si="138"/>
        <v>-822.72926722246484</v>
      </c>
      <c r="L847" s="25">
        <f t="shared" si="139"/>
        <v>-4564.1404026562668</v>
      </c>
      <c r="M847" s="25">
        <f t="shared" si="140"/>
        <v>-5386.8696698787317</v>
      </c>
    </row>
    <row r="848" spans="1:13" x14ac:dyDescent="0.25">
      <c r="A848" s="21">
        <v>44725</v>
      </c>
      <c r="B848" s="24">
        <v>4.4450000000000003</v>
      </c>
      <c r="C848" s="24">
        <v>4.1539999999999999</v>
      </c>
      <c r="D848" s="11">
        <f t="shared" si="131"/>
        <v>-8.5125962074344471E-3</v>
      </c>
      <c r="E848" s="11">
        <f t="shared" si="132"/>
        <v>-3.6982181213922147E-2</v>
      </c>
      <c r="F848" s="26">
        <f t="shared" si="133"/>
        <v>3.5377559669863934</v>
      </c>
      <c r="G848" s="26">
        <f t="shared" si="134"/>
        <v>6.2090759772648179</v>
      </c>
      <c r="H848" s="25">
        <f t="shared" si="135"/>
        <v>49576.176667410225</v>
      </c>
      <c r="I848" s="25">
        <f t="shared" si="136"/>
        <v>48184.665352047326</v>
      </c>
      <c r="J848" s="25">
        <f t="shared" si="137"/>
        <v>97760.842019457545</v>
      </c>
      <c r="K848" s="25">
        <f t="shared" si="138"/>
        <v>-423.82333258977451</v>
      </c>
      <c r="L848" s="25">
        <f t="shared" si="139"/>
        <v>-1815.3346479526735</v>
      </c>
      <c r="M848" s="25">
        <f t="shared" si="140"/>
        <v>-2239.1579805424481</v>
      </c>
    </row>
    <row r="849" spans="1:13" x14ac:dyDescent="0.25">
      <c r="A849" s="21">
        <v>44726</v>
      </c>
      <c r="B849" s="24">
        <v>4.4089999999999998</v>
      </c>
      <c r="C849" s="24">
        <v>4.194</v>
      </c>
      <c r="D849" s="11">
        <f t="shared" si="131"/>
        <v>-8.1319625900674614E-3</v>
      </c>
      <c r="E849" s="11">
        <f t="shared" si="132"/>
        <v>9.5832070258076267E-3</v>
      </c>
      <c r="F849" s="26">
        <f t="shared" si="133"/>
        <v>3.5391028121484811</v>
      </c>
      <c r="G849" s="26">
        <f t="shared" si="134"/>
        <v>6.5050414058738557</v>
      </c>
      <c r="H849" s="25">
        <f t="shared" si="135"/>
        <v>49595.050618672663</v>
      </c>
      <c r="I849" s="25">
        <f t="shared" si="136"/>
        <v>50481.463649494464</v>
      </c>
      <c r="J849" s="25">
        <f t="shared" si="137"/>
        <v>100076.51426816713</v>
      </c>
      <c r="K849" s="25">
        <f t="shared" si="138"/>
        <v>-404.9493813273366</v>
      </c>
      <c r="L849" s="25">
        <f t="shared" si="139"/>
        <v>481.46364949446433</v>
      </c>
      <c r="M849" s="25">
        <f t="shared" si="140"/>
        <v>76.514268167127739</v>
      </c>
    </row>
    <row r="850" spans="1:13" x14ac:dyDescent="0.25">
      <c r="A850" s="21">
        <v>44727</v>
      </c>
      <c r="B850" s="24">
        <v>4.4480000000000004</v>
      </c>
      <c r="C850" s="24">
        <v>4.2614999999999998</v>
      </c>
      <c r="D850" s="11">
        <f t="shared" si="131"/>
        <v>8.8066505724808848E-3</v>
      </c>
      <c r="E850" s="11">
        <f t="shared" si="132"/>
        <v>1.5966278500487107E-2</v>
      </c>
      <c r="F850" s="26">
        <f t="shared" si="133"/>
        <v>3.5995608981628497</v>
      </c>
      <c r="G850" s="26">
        <f t="shared" si="134"/>
        <v>6.5466963519313301</v>
      </c>
      <c r="H850" s="25">
        <f t="shared" si="135"/>
        <v>50442.277160353835</v>
      </c>
      <c r="I850" s="25">
        <f t="shared" si="136"/>
        <v>50804.721030042921</v>
      </c>
      <c r="J850" s="25">
        <f t="shared" si="137"/>
        <v>101246.99819039676</v>
      </c>
      <c r="K850" s="25">
        <f t="shared" si="138"/>
        <v>442.27716035383492</v>
      </c>
      <c r="L850" s="25">
        <f t="shared" si="139"/>
        <v>804.72103004292148</v>
      </c>
      <c r="M850" s="25">
        <f t="shared" si="140"/>
        <v>1246.9981903967564</v>
      </c>
    </row>
    <row r="851" spans="1:13" x14ac:dyDescent="0.25">
      <c r="A851" s="21">
        <v>44728</v>
      </c>
      <c r="B851" s="24">
        <v>4.43</v>
      </c>
      <c r="C851" s="24">
        <v>4.1719999999999997</v>
      </c>
      <c r="D851" s="11">
        <f t="shared" si="131"/>
        <v>-4.0549728912371245E-3</v>
      </c>
      <c r="E851" s="11">
        <f t="shared" si="132"/>
        <v>-2.1225673841689233E-2</v>
      </c>
      <c r="F851" s="26">
        <f t="shared" si="133"/>
        <v>3.5535611510791361</v>
      </c>
      <c r="G851" s="26">
        <f t="shared" si="134"/>
        <v>6.3076841487739053</v>
      </c>
      <c r="H851" s="25">
        <f t="shared" si="135"/>
        <v>49797.661870503587</v>
      </c>
      <c r="I851" s="25">
        <f t="shared" si="136"/>
        <v>48949.90026985803</v>
      </c>
      <c r="J851" s="25">
        <f t="shared" si="137"/>
        <v>98747.56214036161</v>
      </c>
      <c r="K851" s="25">
        <f t="shared" si="138"/>
        <v>-202.33812949641288</v>
      </c>
      <c r="L851" s="25">
        <f t="shared" si="139"/>
        <v>-1050.0997301419702</v>
      </c>
      <c r="M851" s="25">
        <f t="shared" si="140"/>
        <v>-1252.4378596383831</v>
      </c>
    </row>
    <row r="852" spans="1:13" x14ac:dyDescent="0.25">
      <c r="A852" s="21">
        <v>44729</v>
      </c>
      <c r="B852" s="24">
        <v>4.3979999999999997</v>
      </c>
      <c r="C852" s="24">
        <v>4.2725</v>
      </c>
      <c r="D852" s="11">
        <f t="shared" si="131"/>
        <v>-7.24969192447481E-3</v>
      </c>
      <c r="E852" s="11">
        <f t="shared" si="132"/>
        <v>2.3803598869082919E-2</v>
      </c>
      <c r="F852" s="26">
        <f t="shared" si="133"/>
        <v>3.5422266365688491</v>
      </c>
      <c r="G852" s="26">
        <f t="shared" si="134"/>
        <v>6.5982064956855222</v>
      </c>
      <c r="H852" s="25">
        <f t="shared" si="135"/>
        <v>49638.826185101585</v>
      </c>
      <c r="I852" s="25">
        <f t="shared" si="136"/>
        <v>51204.458293384472</v>
      </c>
      <c r="J852" s="25">
        <f t="shared" si="137"/>
        <v>100843.28447848605</v>
      </c>
      <c r="K852" s="25">
        <f t="shared" si="138"/>
        <v>-361.173814898415</v>
      </c>
      <c r="L852" s="25">
        <f t="shared" si="139"/>
        <v>1204.4582933844722</v>
      </c>
      <c r="M852" s="25">
        <f t="shared" si="140"/>
        <v>843.2844784860572</v>
      </c>
    </row>
    <row r="853" spans="1:13" x14ac:dyDescent="0.25">
      <c r="A853" s="21">
        <v>44732</v>
      </c>
      <c r="B853" s="24">
        <v>4.532</v>
      </c>
      <c r="C853" s="24">
        <v>4.3295000000000003</v>
      </c>
      <c r="D853" s="11">
        <f t="shared" si="131"/>
        <v>3.0013451033190443E-2</v>
      </c>
      <c r="E853" s="11">
        <f t="shared" si="132"/>
        <v>1.3252925898110023E-2</v>
      </c>
      <c r="F853" s="26">
        <f t="shared" si="133"/>
        <v>3.676711232378354</v>
      </c>
      <c r="G853" s="26">
        <f t="shared" si="134"/>
        <v>6.5289569338794617</v>
      </c>
      <c r="H853" s="25">
        <f t="shared" si="135"/>
        <v>51523.419736243748</v>
      </c>
      <c r="I853" s="25">
        <f t="shared" si="136"/>
        <v>50667.056758338214</v>
      </c>
      <c r="J853" s="25">
        <f t="shared" si="137"/>
        <v>102190.47649458196</v>
      </c>
      <c r="K853" s="25">
        <f t="shared" si="138"/>
        <v>1523.419736243748</v>
      </c>
      <c r="L853" s="25">
        <f t="shared" si="139"/>
        <v>667.05675833821442</v>
      </c>
      <c r="M853" s="25">
        <f t="shared" si="140"/>
        <v>2190.4764945819625</v>
      </c>
    </row>
    <row r="854" spans="1:13" x14ac:dyDescent="0.25">
      <c r="A854" s="21">
        <v>44733</v>
      </c>
      <c r="B854" s="24">
        <v>4.54</v>
      </c>
      <c r="C854" s="24">
        <v>4.3079999999999998</v>
      </c>
      <c r="D854" s="11">
        <f t="shared" si="131"/>
        <v>1.7636688874967138E-3</v>
      </c>
      <c r="E854" s="11">
        <f t="shared" si="132"/>
        <v>-4.9783026115768833E-3</v>
      </c>
      <c r="F854" s="26">
        <f t="shared" si="133"/>
        <v>3.5742983230361869</v>
      </c>
      <c r="G854" s="26">
        <f t="shared" si="134"/>
        <v>6.4110045039842927</v>
      </c>
      <c r="H854" s="25">
        <f t="shared" si="135"/>
        <v>50088.261253309793</v>
      </c>
      <c r="I854" s="25">
        <f t="shared" si="136"/>
        <v>49751.703429957262</v>
      </c>
      <c r="J854" s="25">
        <f t="shared" si="137"/>
        <v>99839.964683267055</v>
      </c>
      <c r="K854" s="25">
        <f t="shared" si="138"/>
        <v>88.261253309792664</v>
      </c>
      <c r="L854" s="25">
        <f t="shared" si="139"/>
        <v>-248.29657004273759</v>
      </c>
      <c r="M854" s="25">
        <f t="shared" si="140"/>
        <v>-160.03531673294492</v>
      </c>
    </row>
    <row r="855" spans="1:13" x14ac:dyDescent="0.25">
      <c r="A855" s="21">
        <v>44734</v>
      </c>
      <c r="B855" s="24">
        <v>4.6319999999999997</v>
      </c>
      <c r="C855" s="24">
        <v>4.3724999999999996</v>
      </c>
      <c r="D855" s="11">
        <f t="shared" si="131"/>
        <v>2.0061728217437482E-2</v>
      </c>
      <c r="E855" s="11">
        <f t="shared" si="132"/>
        <v>1.4861168616477839E-2</v>
      </c>
      <c r="F855" s="26">
        <f t="shared" si="133"/>
        <v>3.6403030837004406</v>
      </c>
      <c r="G855" s="26">
        <f t="shared" si="134"/>
        <v>6.5394655292479094</v>
      </c>
      <c r="H855" s="25">
        <f t="shared" si="135"/>
        <v>51013.215859030839</v>
      </c>
      <c r="I855" s="25">
        <f t="shared" si="136"/>
        <v>50748.607242339829</v>
      </c>
      <c r="J855" s="25">
        <f t="shared" si="137"/>
        <v>101761.82310137067</v>
      </c>
      <c r="K855" s="25">
        <f t="shared" si="138"/>
        <v>1013.2158590308391</v>
      </c>
      <c r="L855" s="25">
        <f t="shared" si="139"/>
        <v>748.6072423398291</v>
      </c>
      <c r="M855" s="25">
        <f t="shared" si="140"/>
        <v>1761.8231013706682</v>
      </c>
    </row>
    <row r="856" spans="1:13" x14ac:dyDescent="0.25">
      <c r="A856" s="21">
        <v>44735</v>
      </c>
      <c r="B856" s="24">
        <v>4.7210000000000001</v>
      </c>
      <c r="C856" s="24">
        <v>4.2430000000000003</v>
      </c>
      <c r="D856" s="11">
        <f t="shared" si="131"/>
        <v>1.9031901293455711E-2</v>
      </c>
      <c r="E856" s="11">
        <f t="shared" si="132"/>
        <v>-3.006436169043215E-2</v>
      </c>
      <c r="F856" s="26">
        <f t="shared" si="133"/>
        <v>3.6365561312607952</v>
      </c>
      <c r="G856" s="26">
        <f t="shared" si="134"/>
        <v>6.252178158947971</v>
      </c>
      <c r="H856" s="25">
        <f t="shared" si="135"/>
        <v>50960.708117443879</v>
      </c>
      <c r="I856" s="25">
        <f t="shared" si="136"/>
        <v>48519.153802172681</v>
      </c>
      <c r="J856" s="25">
        <f t="shared" si="137"/>
        <v>99479.861919616553</v>
      </c>
      <c r="K856" s="25">
        <f t="shared" si="138"/>
        <v>960.70811744387902</v>
      </c>
      <c r="L856" s="25">
        <f t="shared" si="139"/>
        <v>-1480.846197827319</v>
      </c>
      <c r="M856" s="25">
        <f t="shared" si="140"/>
        <v>-520.13808038343996</v>
      </c>
    </row>
    <row r="857" spans="1:13" x14ac:dyDescent="0.25">
      <c r="A857" s="21">
        <v>44736</v>
      </c>
      <c r="B857" s="24">
        <v>4.734</v>
      </c>
      <c r="C857" s="24">
        <v>4.343</v>
      </c>
      <c r="D857" s="11">
        <f t="shared" si="131"/>
        <v>2.749869527642548E-3</v>
      </c>
      <c r="E857" s="11">
        <f t="shared" si="132"/>
        <v>2.3294787332496975E-2</v>
      </c>
      <c r="F857" s="26">
        <f t="shared" si="133"/>
        <v>3.5778250370684179</v>
      </c>
      <c r="G857" s="26">
        <f t="shared" si="134"/>
        <v>6.5948501060570344</v>
      </c>
      <c r="H857" s="25">
        <f t="shared" si="135"/>
        <v>50137.682694344425</v>
      </c>
      <c r="I857" s="25">
        <f t="shared" si="136"/>
        <v>51178.41150129625</v>
      </c>
      <c r="J857" s="25">
        <f t="shared" si="137"/>
        <v>101316.09419564068</v>
      </c>
      <c r="K857" s="25">
        <f t="shared" si="138"/>
        <v>137.68269434442482</v>
      </c>
      <c r="L857" s="25">
        <f t="shared" si="139"/>
        <v>1178.4115012962502</v>
      </c>
      <c r="M857" s="25">
        <f t="shared" si="140"/>
        <v>1316.094195640675</v>
      </c>
    </row>
    <row r="858" spans="1:13" x14ac:dyDescent="0.25">
      <c r="A858" s="21">
        <v>44739</v>
      </c>
      <c r="B858" s="24">
        <v>4.7329999999999997</v>
      </c>
      <c r="C858" s="24">
        <v>4.4139999999999997</v>
      </c>
      <c r="D858" s="11">
        <f t="shared" si="131"/>
        <v>-2.1126016768134074E-4</v>
      </c>
      <c r="E858" s="11">
        <f t="shared" si="132"/>
        <v>1.6215954281859828E-2</v>
      </c>
      <c r="F858" s="26">
        <f t="shared" si="133"/>
        <v>3.5672463033375577</v>
      </c>
      <c r="G858" s="26">
        <f t="shared" si="134"/>
        <v>6.5483311075293571</v>
      </c>
      <c r="H858" s="25">
        <f t="shared" si="135"/>
        <v>49989.438107308823</v>
      </c>
      <c r="I858" s="25">
        <f t="shared" si="136"/>
        <v>50817.407322127561</v>
      </c>
      <c r="J858" s="25">
        <f t="shared" si="137"/>
        <v>100806.84542943639</v>
      </c>
      <c r="K858" s="25">
        <f t="shared" si="138"/>
        <v>-10.561892691177491</v>
      </c>
      <c r="L858" s="25">
        <f t="shared" si="139"/>
        <v>817.4073221275612</v>
      </c>
      <c r="M858" s="25">
        <f t="shared" si="140"/>
        <v>806.84542943638371</v>
      </c>
    </row>
    <row r="859" spans="1:13" x14ac:dyDescent="0.25">
      <c r="A859" s="3">
        <v>44740</v>
      </c>
      <c r="B859" s="4">
        <v>4.8239999999999998</v>
      </c>
      <c r="C859" s="4">
        <v>4.4089999999999998</v>
      </c>
      <c r="D859" s="11">
        <f t="shared" si="131"/>
        <v>1.9044208500773385E-2</v>
      </c>
      <c r="E859" s="11">
        <f t="shared" si="132"/>
        <v>-1.1334014587440955E-3</v>
      </c>
      <c r="F859" s="26">
        <f t="shared" si="133"/>
        <v>3.6366008873864359</v>
      </c>
      <c r="G859" s="26">
        <f t="shared" si="134"/>
        <v>6.4357016311735382</v>
      </c>
      <c r="H859" s="25">
        <f t="shared" si="135"/>
        <v>50961.335305303197</v>
      </c>
      <c r="I859" s="25">
        <f t="shared" si="136"/>
        <v>49943.362029904849</v>
      </c>
      <c r="J859" s="25">
        <f t="shared" si="137"/>
        <v>100904.69733520804</v>
      </c>
      <c r="K859" s="25">
        <f t="shared" si="138"/>
        <v>961.33530530319695</v>
      </c>
      <c r="L859" s="25">
        <f t="shared" si="139"/>
        <v>-56.637970095151104</v>
      </c>
      <c r="M859" s="25">
        <f t="shared" si="140"/>
        <v>904.69733520804584</v>
      </c>
    </row>
    <row r="860" spans="1:13" x14ac:dyDescent="0.25">
      <c r="A860" s="3">
        <v>44741</v>
      </c>
      <c r="B860" s="4">
        <v>4.851</v>
      </c>
      <c r="C860" s="4">
        <v>4.3174999999999999</v>
      </c>
      <c r="D860" s="11">
        <f t="shared" si="131"/>
        <v>5.5814098381952656E-3</v>
      </c>
      <c r="E860" s="11">
        <f t="shared" si="132"/>
        <v>-2.0971375337103949E-2</v>
      </c>
      <c r="F860" s="26">
        <f t="shared" si="133"/>
        <v>3.5879701492537319</v>
      </c>
      <c r="G860" s="26">
        <f t="shared" si="134"/>
        <v>6.3092883873894303</v>
      </c>
      <c r="H860" s="25">
        <f t="shared" si="135"/>
        <v>50279.850746268668</v>
      </c>
      <c r="I860" s="25">
        <f t="shared" si="136"/>
        <v>48962.349739169884</v>
      </c>
      <c r="J860" s="25">
        <f t="shared" si="137"/>
        <v>99242.200485438545</v>
      </c>
      <c r="K860" s="25">
        <f t="shared" si="138"/>
        <v>279.85074626866844</v>
      </c>
      <c r="L860" s="25">
        <f t="shared" si="139"/>
        <v>-1037.6502608301162</v>
      </c>
      <c r="M860" s="25">
        <f t="shared" si="140"/>
        <v>-757.79951456144772</v>
      </c>
    </row>
    <row r="861" spans="1:13" x14ac:dyDescent="0.25">
      <c r="A861" s="3">
        <v>44742</v>
      </c>
      <c r="B861" s="4">
        <v>4.8620000000000001</v>
      </c>
      <c r="C861" s="4">
        <v>4.3304999999999998</v>
      </c>
      <c r="D861" s="11">
        <f t="shared" si="131"/>
        <v>2.2650066308520615E-3</v>
      </c>
      <c r="E861" s="11">
        <f t="shared" si="132"/>
        <v>3.0064777502657484E-3</v>
      </c>
      <c r="F861" s="26">
        <f t="shared" si="133"/>
        <v>3.5760907029478455</v>
      </c>
      <c r="G861" s="26">
        <f t="shared" si="134"/>
        <v>6.4623998841922399</v>
      </c>
      <c r="H861" s="25">
        <f t="shared" si="135"/>
        <v>50113.378684807256</v>
      </c>
      <c r="I861" s="25">
        <f t="shared" si="136"/>
        <v>50150.550086855816</v>
      </c>
      <c r="J861" s="25">
        <f t="shared" si="137"/>
        <v>100263.92877166308</v>
      </c>
      <c r="K861" s="25">
        <f t="shared" si="138"/>
        <v>113.37868480725592</v>
      </c>
      <c r="L861" s="25">
        <f t="shared" si="139"/>
        <v>150.55008685581561</v>
      </c>
      <c r="M861" s="25">
        <f t="shared" si="140"/>
        <v>263.92877166307153</v>
      </c>
    </row>
    <row r="862" spans="1:13" x14ac:dyDescent="0.25">
      <c r="A862" s="3">
        <v>44743</v>
      </c>
      <c r="B862" s="4">
        <v>4.8730000000000002</v>
      </c>
      <c r="C862" s="4">
        <v>4.3135000000000003</v>
      </c>
      <c r="D862" s="11">
        <f t="shared" si="131"/>
        <v>2.2598879674375042E-3</v>
      </c>
      <c r="E862" s="11">
        <f t="shared" si="132"/>
        <v>-3.9333692544658893E-3</v>
      </c>
      <c r="F862" s="26">
        <f t="shared" si="133"/>
        <v>3.5760723981900453</v>
      </c>
      <c r="G862" s="26">
        <f t="shared" si="134"/>
        <v>6.4177070777046534</v>
      </c>
      <c r="H862" s="25">
        <f t="shared" si="135"/>
        <v>50113.122171945703</v>
      </c>
      <c r="I862" s="25">
        <f t="shared" si="136"/>
        <v>49803.717815494754</v>
      </c>
      <c r="J862" s="25">
        <f t="shared" si="137"/>
        <v>99916.839987440457</v>
      </c>
      <c r="K862" s="25">
        <f t="shared" si="138"/>
        <v>113.12217194570258</v>
      </c>
      <c r="L862" s="25">
        <f t="shared" si="139"/>
        <v>-196.28218450524582</v>
      </c>
      <c r="M862" s="25">
        <f t="shared" si="140"/>
        <v>-83.160012559543247</v>
      </c>
    </row>
    <row r="863" spans="1:13" x14ac:dyDescent="0.25">
      <c r="A863" s="3">
        <v>44746</v>
      </c>
      <c r="B863" s="4">
        <v>4.8970000000000002</v>
      </c>
      <c r="C863" s="4">
        <v>4.3734999999999999</v>
      </c>
      <c r="D863" s="11">
        <f t="shared" si="131"/>
        <v>4.9130088588112998E-3</v>
      </c>
      <c r="E863" s="11">
        <f t="shared" si="132"/>
        <v>1.3813964343276029E-2</v>
      </c>
      <c r="F863" s="26">
        <f t="shared" si="133"/>
        <v>3.5855727477939672</v>
      </c>
      <c r="G863" s="26">
        <f t="shared" si="134"/>
        <v>6.5326209574591392</v>
      </c>
      <c r="H863" s="25">
        <f t="shared" si="135"/>
        <v>50246.254873794387</v>
      </c>
      <c r="I863" s="25">
        <f t="shared" si="136"/>
        <v>50695.490900660712</v>
      </c>
      <c r="J863" s="25">
        <f t="shared" si="137"/>
        <v>100941.74577445511</v>
      </c>
      <c r="K863" s="25">
        <f t="shared" si="138"/>
        <v>246.25487379438709</v>
      </c>
      <c r="L863" s="25">
        <f t="shared" si="139"/>
        <v>695.49090066071221</v>
      </c>
      <c r="M863" s="25">
        <f t="shared" si="140"/>
        <v>941.74577445509931</v>
      </c>
    </row>
    <row r="864" spans="1:13" x14ac:dyDescent="0.25">
      <c r="A864" s="3">
        <v>44747</v>
      </c>
      <c r="B864" s="4">
        <v>4.9050000000000002</v>
      </c>
      <c r="C864" s="4">
        <v>4.2149999999999999</v>
      </c>
      <c r="D864" s="11">
        <f t="shared" si="131"/>
        <v>1.6323202971460927E-3</v>
      </c>
      <c r="E864" s="11">
        <f t="shared" si="132"/>
        <v>-3.691401242395384E-2</v>
      </c>
      <c r="F864" s="26">
        <f t="shared" si="133"/>
        <v>3.5738288748213192</v>
      </c>
      <c r="G864" s="26">
        <f t="shared" si="134"/>
        <v>6.2094992568880754</v>
      </c>
      <c r="H864" s="25">
        <f t="shared" si="135"/>
        <v>50081.682662854808</v>
      </c>
      <c r="I864" s="25">
        <f t="shared" si="136"/>
        <v>48187.950154338629</v>
      </c>
      <c r="J864" s="25">
        <f t="shared" si="137"/>
        <v>98269.632817193429</v>
      </c>
      <c r="K864" s="25">
        <f t="shared" si="138"/>
        <v>81.682662854807859</v>
      </c>
      <c r="L864" s="25">
        <f t="shared" si="139"/>
        <v>-1812.0498456613714</v>
      </c>
      <c r="M864" s="25">
        <f t="shared" si="140"/>
        <v>-1730.3671828065635</v>
      </c>
    </row>
    <row r="865" spans="1:13" x14ac:dyDescent="0.25">
      <c r="A865" s="3">
        <v>44748</v>
      </c>
      <c r="B865" s="4">
        <v>4.6900000000000004</v>
      </c>
      <c r="C865" s="4">
        <v>4.2095000000000002</v>
      </c>
      <c r="D865" s="11">
        <f t="shared" si="131"/>
        <v>-4.4822510559138377E-2</v>
      </c>
      <c r="E865" s="11">
        <f t="shared" si="132"/>
        <v>-1.3057156582370255E-3</v>
      </c>
      <c r="F865" s="26">
        <f t="shared" si="133"/>
        <v>3.4116044852191645</v>
      </c>
      <c r="G865" s="26">
        <f t="shared" si="134"/>
        <v>6.4345927639383156</v>
      </c>
      <c r="H865" s="25">
        <f t="shared" si="135"/>
        <v>47808.358817533139</v>
      </c>
      <c r="I865" s="25">
        <f t="shared" si="136"/>
        <v>49934.756820877825</v>
      </c>
      <c r="J865" s="25">
        <f t="shared" si="137"/>
        <v>97743.115638410964</v>
      </c>
      <c r="K865" s="25">
        <f t="shared" si="138"/>
        <v>-2191.6411824668612</v>
      </c>
      <c r="L865" s="25">
        <f t="shared" si="139"/>
        <v>-65.243179122175206</v>
      </c>
      <c r="M865" s="25">
        <f t="shared" si="140"/>
        <v>-2256.8843615890364</v>
      </c>
    </row>
    <row r="866" spans="1:13" x14ac:dyDescent="0.25">
      <c r="A866" s="3">
        <v>44749</v>
      </c>
      <c r="B866" s="4">
        <v>4.7240000000000002</v>
      </c>
      <c r="C866" s="4">
        <v>4.3624999999999998</v>
      </c>
      <c r="D866" s="11">
        <f t="shared" si="131"/>
        <v>7.2233158769279019E-3</v>
      </c>
      <c r="E866" s="11">
        <f t="shared" si="132"/>
        <v>3.5701411732963727E-2</v>
      </c>
      <c r="F866" s="26">
        <f t="shared" si="133"/>
        <v>3.5938660980810235</v>
      </c>
      <c r="G866" s="26">
        <f t="shared" si="134"/>
        <v>6.677179593775981</v>
      </c>
      <c r="H866" s="25">
        <f t="shared" si="135"/>
        <v>50362.473347547973</v>
      </c>
      <c r="I866" s="25">
        <f t="shared" si="136"/>
        <v>51817.317971255485</v>
      </c>
      <c r="J866" s="25">
        <f t="shared" si="137"/>
        <v>102179.79131880346</v>
      </c>
      <c r="K866" s="25">
        <f t="shared" si="138"/>
        <v>362.47334754797339</v>
      </c>
      <c r="L866" s="25">
        <f t="shared" si="139"/>
        <v>1817.3179712554847</v>
      </c>
      <c r="M866" s="25">
        <f t="shared" si="140"/>
        <v>2179.7913188034581</v>
      </c>
    </row>
    <row r="867" spans="1:13" x14ac:dyDescent="0.25">
      <c r="A867" s="3">
        <v>44750</v>
      </c>
      <c r="B867" s="4">
        <v>4.72</v>
      </c>
      <c r="C867" s="4">
        <v>4.3970000000000002</v>
      </c>
      <c r="D867" s="11">
        <f t="shared" si="131"/>
        <v>-8.4709873765199777E-4</v>
      </c>
      <c r="E867" s="11">
        <f t="shared" si="132"/>
        <v>7.8772026701275279E-3</v>
      </c>
      <c r="F867" s="26">
        <f t="shared" si="133"/>
        <v>3.5649788314987294</v>
      </c>
      <c r="G867" s="26">
        <f t="shared" si="134"/>
        <v>6.4939532378223497</v>
      </c>
      <c r="H867" s="25">
        <f t="shared" si="135"/>
        <v>49957.662997459774</v>
      </c>
      <c r="I867" s="25">
        <f t="shared" si="136"/>
        <v>50395.415472779372</v>
      </c>
      <c r="J867" s="25">
        <f t="shared" si="137"/>
        <v>100353.07847023915</v>
      </c>
      <c r="K867" s="25">
        <f t="shared" si="138"/>
        <v>-42.337002540225512</v>
      </c>
      <c r="L867" s="25">
        <f t="shared" si="139"/>
        <v>395.41547277937207</v>
      </c>
      <c r="M867" s="25">
        <f t="shared" si="140"/>
        <v>353.07847023914655</v>
      </c>
    </row>
    <row r="868" spans="1:13" x14ac:dyDescent="0.25">
      <c r="A868" s="3">
        <v>44753</v>
      </c>
      <c r="B868" s="4">
        <v>4.7869999999999999</v>
      </c>
      <c r="C868" s="4">
        <v>4.2850000000000001</v>
      </c>
      <c r="D868" s="11">
        <f t="shared" si="131"/>
        <v>1.4095110812908004E-2</v>
      </c>
      <c r="E868" s="11">
        <f t="shared" si="132"/>
        <v>-2.5801938148929927E-2</v>
      </c>
      <c r="F868" s="26">
        <f t="shared" si="133"/>
        <v>3.618647457627119</v>
      </c>
      <c r="G868" s="26">
        <f t="shared" si="134"/>
        <v>6.278884466681828</v>
      </c>
      <c r="H868" s="25">
        <f t="shared" si="135"/>
        <v>50709.745762711871</v>
      </c>
      <c r="I868" s="25">
        <f t="shared" si="136"/>
        <v>48726.404366613599</v>
      </c>
      <c r="J868" s="25">
        <f t="shared" si="137"/>
        <v>99436.15012932547</v>
      </c>
      <c r="K868" s="25">
        <f t="shared" si="138"/>
        <v>709.74576271187107</v>
      </c>
      <c r="L868" s="25">
        <f t="shared" si="139"/>
        <v>-1273.5956333864015</v>
      </c>
      <c r="M868" s="25">
        <f t="shared" si="140"/>
        <v>-563.84987067453039</v>
      </c>
    </row>
    <row r="869" spans="1:13" x14ac:dyDescent="0.25">
      <c r="A869" s="3">
        <v>44754</v>
      </c>
      <c r="B869" s="4">
        <v>4.82</v>
      </c>
      <c r="C869" s="4">
        <v>4.1234999999999999</v>
      </c>
      <c r="D869" s="11">
        <f t="shared" si="131"/>
        <v>6.8700176521370475E-3</v>
      </c>
      <c r="E869" s="11">
        <f t="shared" si="132"/>
        <v>-3.8418234758470116E-2</v>
      </c>
      <c r="F869" s="26">
        <f t="shared" si="133"/>
        <v>3.5925966158345521</v>
      </c>
      <c r="G869" s="26">
        <f t="shared" si="134"/>
        <v>6.2001658109684943</v>
      </c>
      <c r="H869" s="25">
        <f t="shared" si="135"/>
        <v>50344.683517860874</v>
      </c>
      <c r="I869" s="25">
        <f t="shared" si="136"/>
        <v>48115.519253208869</v>
      </c>
      <c r="J869" s="25">
        <f t="shared" si="137"/>
        <v>98460.202771069744</v>
      </c>
      <c r="K869" s="25">
        <f t="shared" si="138"/>
        <v>344.68351786087442</v>
      </c>
      <c r="L869" s="25">
        <f t="shared" si="139"/>
        <v>-1884.4807467911305</v>
      </c>
      <c r="M869" s="25">
        <f t="shared" si="140"/>
        <v>-1539.7972289302561</v>
      </c>
    </row>
    <row r="870" spans="1:13" x14ac:dyDescent="0.25">
      <c r="A870" s="3">
        <v>44755</v>
      </c>
      <c r="B870" s="4">
        <v>4.8079999999999998</v>
      </c>
      <c r="C870" s="4">
        <v>4.1280000000000001</v>
      </c>
      <c r="D870" s="11">
        <f t="shared" si="131"/>
        <v>-2.492730829602584E-3</v>
      </c>
      <c r="E870" s="11">
        <f t="shared" si="132"/>
        <v>1.0907108879885381E-3</v>
      </c>
      <c r="F870" s="26">
        <f t="shared" si="133"/>
        <v>3.5591170124481324</v>
      </c>
      <c r="G870" s="26">
        <f t="shared" si="134"/>
        <v>6.4500312841033098</v>
      </c>
      <c r="H870" s="25">
        <f t="shared" si="135"/>
        <v>49875.518672199163</v>
      </c>
      <c r="I870" s="25">
        <f t="shared" si="136"/>
        <v>50054.565296471446</v>
      </c>
      <c r="J870" s="25">
        <f t="shared" si="137"/>
        <v>99930.083968670602</v>
      </c>
      <c r="K870" s="25">
        <f t="shared" si="138"/>
        <v>-124.48132780083688</v>
      </c>
      <c r="L870" s="25">
        <f t="shared" si="139"/>
        <v>54.565296471446345</v>
      </c>
      <c r="M870" s="25">
        <f t="shared" si="140"/>
        <v>-69.916031329390535</v>
      </c>
    </row>
    <row r="871" spans="1:13" x14ac:dyDescent="0.25">
      <c r="A871" s="3">
        <v>44756</v>
      </c>
      <c r="B871" s="4">
        <v>4.7300000000000004</v>
      </c>
      <c r="C871" s="4">
        <v>3.9994999999999998</v>
      </c>
      <c r="D871" s="11">
        <f t="shared" si="131"/>
        <v>-1.6355994729064727E-2</v>
      </c>
      <c r="E871" s="11">
        <f t="shared" si="132"/>
        <v>-3.1623674872522121E-2</v>
      </c>
      <c r="F871" s="26">
        <f t="shared" si="133"/>
        <v>3.5101164725457576</v>
      </c>
      <c r="G871" s="26">
        <f t="shared" si="134"/>
        <v>6.242436652131782</v>
      </c>
      <c r="H871" s="25">
        <f t="shared" si="135"/>
        <v>49188.851913477549</v>
      </c>
      <c r="I871" s="25">
        <f t="shared" si="136"/>
        <v>48443.556201550382</v>
      </c>
      <c r="J871" s="25">
        <f t="shared" si="137"/>
        <v>97632.408115027938</v>
      </c>
      <c r="K871" s="25">
        <f t="shared" si="138"/>
        <v>-811.14808652245119</v>
      </c>
      <c r="L871" s="25">
        <f t="shared" si="139"/>
        <v>-1556.443798449618</v>
      </c>
      <c r="M871" s="25">
        <f t="shared" si="140"/>
        <v>-2367.5918849720692</v>
      </c>
    </row>
    <row r="872" spans="1:13" x14ac:dyDescent="0.25">
      <c r="A872" s="3">
        <v>44757</v>
      </c>
      <c r="B872" s="4">
        <v>4.6589999999999998</v>
      </c>
      <c r="C872" s="4">
        <v>4.101</v>
      </c>
      <c r="D872" s="11">
        <f t="shared" si="131"/>
        <v>-1.5124369669181972E-2</v>
      </c>
      <c r="E872" s="11">
        <f t="shared" si="132"/>
        <v>2.5061493103182789E-2</v>
      </c>
      <c r="F872" s="26">
        <f t="shared" si="133"/>
        <v>3.5144422832980968</v>
      </c>
      <c r="G872" s="26">
        <f t="shared" si="134"/>
        <v>6.6065115639454932</v>
      </c>
      <c r="H872" s="25">
        <f t="shared" si="135"/>
        <v>49249.471458773776</v>
      </c>
      <c r="I872" s="25">
        <f t="shared" si="136"/>
        <v>51268.908613576699</v>
      </c>
      <c r="J872" s="25">
        <f t="shared" si="137"/>
        <v>100518.38007235047</v>
      </c>
      <c r="K872" s="25">
        <f t="shared" si="138"/>
        <v>-750.52854122622375</v>
      </c>
      <c r="L872" s="25">
        <f t="shared" si="139"/>
        <v>1268.9086135766993</v>
      </c>
      <c r="M872" s="25">
        <f t="shared" si="140"/>
        <v>518.38007235047553</v>
      </c>
    </row>
    <row r="873" spans="1:13" x14ac:dyDescent="0.25">
      <c r="A873" s="3">
        <v>44760</v>
      </c>
      <c r="B873" s="4">
        <v>4.6130000000000004</v>
      </c>
      <c r="C873" s="4">
        <v>4.0999999999999996</v>
      </c>
      <c r="D873" s="11">
        <f t="shared" si="131"/>
        <v>-9.9224282589761483E-3</v>
      </c>
      <c r="E873" s="11">
        <f t="shared" si="132"/>
        <v>-2.4387269966020468E-4</v>
      </c>
      <c r="F873" s="26">
        <f t="shared" si="133"/>
        <v>3.5327718394505263</v>
      </c>
      <c r="G873" s="26">
        <f t="shared" si="134"/>
        <v>6.4414289197756629</v>
      </c>
      <c r="H873" s="25">
        <f t="shared" si="135"/>
        <v>49506.331830864998</v>
      </c>
      <c r="I873" s="25">
        <f t="shared" si="136"/>
        <v>49987.80785174347</v>
      </c>
      <c r="J873" s="25">
        <f t="shared" si="137"/>
        <v>99494.139682608467</v>
      </c>
      <c r="K873" s="25">
        <f t="shared" si="138"/>
        <v>-493.66816913500224</v>
      </c>
      <c r="L873" s="25">
        <f t="shared" si="139"/>
        <v>-12.192148256530345</v>
      </c>
      <c r="M873" s="25">
        <f t="shared" si="140"/>
        <v>-505.86031739153259</v>
      </c>
    </row>
    <row r="874" spans="1:13" x14ac:dyDescent="0.25">
      <c r="A874" s="3">
        <v>44761</v>
      </c>
      <c r="B874" s="4">
        <v>4.6120000000000001</v>
      </c>
      <c r="C874" s="4">
        <v>4.2605000000000004</v>
      </c>
      <c r="D874" s="11">
        <f t="shared" si="131"/>
        <v>-2.1680216887097443E-4</v>
      </c>
      <c r="E874" s="11">
        <f t="shared" si="132"/>
        <v>3.8399550575611625E-2</v>
      </c>
      <c r="F874" s="26">
        <f t="shared" si="133"/>
        <v>3.5672265337090829</v>
      </c>
      <c r="G874" s="26">
        <f t="shared" si="134"/>
        <v>6.695219878048781</v>
      </c>
      <c r="H874" s="25">
        <f t="shared" si="135"/>
        <v>49989.161066551052</v>
      </c>
      <c r="I874" s="25">
        <f t="shared" si="136"/>
        <v>51957.317073170743</v>
      </c>
      <c r="J874" s="25">
        <f t="shared" si="137"/>
        <v>101946.47813972179</v>
      </c>
      <c r="K874" s="25">
        <f t="shared" si="138"/>
        <v>-10.8389334489475</v>
      </c>
      <c r="L874" s="25">
        <f t="shared" si="139"/>
        <v>1957.3170731707432</v>
      </c>
      <c r="M874" s="25">
        <f t="shared" si="140"/>
        <v>1946.4781397217957</v>
      </c>
    </row>
    <row r="875" spans="1:13" x14ac:dyDescent="0.25">
      <c r="A875" s="3">
        <v>44762</v>
      </c>
      <c r="B875" s="23">
        <v>4.5679999999999996</v>
      </c>
      <c r="C875" s="23">
        <v>4.17</v>
      </c>
      <c r="D875" s="11">
        <f t="shared" si="131"/>
        <v>-9.5861300531036413E-3</v>
      </c>
      <c r="E875" s="11">
        <f t="shared" si="132"/>
        <v>-2.1470488475163602E-2</v>
      </c>
      <c r="F875" s="26">
        <f t="shared" si="133"/>
        <v>3.5339601040763222</v>
      </c>
      <c r="G875" s="26">
        <f t="shared" si="134"/>
        <v>6.306140124398544</v>
      </c>
      <c r="H875" s="25">
        <f t="shared" si="135"/>
        <v>49522.983521248912</v>
      </c>
      <c r="I875" s="25">
        <f t="shared" si="136"/>
        <v>48937.918084731835</v>
      </c>
      <c r="J875" s="25">
        <f t="shared" si="137"/>
        <v>98460.901605980747</v>
      </c>
      <c r="K875" s="25">
        <f t="shared" si="138"/>
        <v>-477.01647875108756</v>
      </c>
      <c r="L875" s="25">
        <f t="shared" si="139"/>
        <v>-1062.0819152681652</v>
      </c>
      <c r="M875" s="25">
        <f t="shared" si="140"/>
        <v>-1539.0983940192527</v>
      </c>
    </row>
    <row r="876" spans="1:13" x14ac:dyDescent="0.25">
      <c r="A876" s="3">
        <v>44763</v>
      </c>
      <c r="B876" s="23">
        <v>4.4619999999999997</v>
      </c>
      <c r="C876" s="23">
        <v>4.2004999999999999</v>
      </c>
      <c r="D876" s="11">
        <f t="shared" si="131"/>
        <v>-2.3478376343368298E-2</v>
      </c>
      <c r="E876" s="11">
        <f t="shared" si="132"/>
        <v>7.2875300120546146E-3</v>
      </c>
      <c r="F876" s="26">
        <f t="shared" si="133"/>
        <v>3.4852049036777584</v>
      </c>
      <c r="G876" s="26">
        <f t="shared" si="134"/>
        <v>6.490125059952037</v>
      </c>
      <c r="H876" s="25">
        <f t="shared" si="135"/>
        <v>48839.754816112087</v>
      </c>
      <c r="I876" s="25">
        <f t="shared" si="136"/>
        <v>50365.707434052754</v>
      </c>
      <c r="J876" s="25">
        <f t="shared" si="137"/>
        <v>99205.462250164841</v>
      </c>
      <c r="K876" s="25">
        <f t="shared" si="138"/>
        <v>-1160.2451838879133</v>
      </c>
      <c r="L876" s="25">
        <f t="shared" si="139"/>
        <v>365.70743405275425</v>
      </c>
      <c r="M876" s="25">
        <f t="shared" si="140"/>
        <v>-794.53774983515905</v>
      </c>
    </row>
    <row r="877" spans="1:13" x14ac:dyDescent="0.25">
      <c r="A877" s="3">
        <v>44764</v>
      </c>
      <c r="B877" s="23">
        <v>4.3849999999999998</v>
      </c>
      <c r="C877" s="23">
        <v>4.1479999999999997</v>
      </c>
      <c r="D877" s="11">
        <f t="shared" si="131"/>
        <v>-1.7407470186194381E-2</v>
      </c>
      <c r="E877" s="11">
        <f t="shared" si="132"/>
        <v>-1.2577275455483997E-2</v>
      </c>
      <c r="F877" s="26">
        <f t="shared" si="133"/>
        <v>3.5064276109367998</v>
      </c>
      <c r="G877" s="26">
        <f t="shared" si="134"/>
        <v>6.3624720866563491</v>
      </c>
      <c r="H877" s="25">
        <f t="shared" si="135"/>
        <v>49137.158225011211</v>
      </c>
      <c r="I877" s="25">
        <f t="shared" si="136"/>
        <v>49375.074395905242</v>
      </c>
      <c r="J877" s="25">
        <f t="shared" si="137"/>
        <v>98512.232620916446</v>
      </c>
      <c r="K877" s="25">
        <f t="shared" si="138"/>
        <v>-862.84177498878853</v>
      </c>
      <c r="L877" s="25">
        <f t="shared" si="139"/>
        <v>-624.92560409475846</v>
      </c>
      <c r="M877" s="25">
        <f t="shared" si="140"/>
        <v>-1487.767379083547</v>
      </c>
    </row>
    <row r="878" spans="1:13" x14ac:dyDescent="0.25">
      <c r="A878" s="3">
        <v>44767</v>
      </c>
      <c r="B878" s="23">
        <v>4.4669999999999996</v>
      </c>
      <c r="C878" s="23">
        <v>4.1970000000000001</v>
      </c>
      <c r="D878" s="11">
        <f t="shared" si="131"/>
        <v>1.8527416545835278E-2</v>
      </c>
      <c r="E878" s="11">
        <f t="shared" si="132"/>
        <v>1.1743693984172967E-2</v>
      </c>
      <c r="F878" s="26">
        <f t="shared" si="133"/>
        <v>3.6347220068415051</v>
      </c>
      <c r="G878" s="26">
        <f t="shared" si="134"/>
        <v>6.5191106557377045</v>
      </c>
      <c r="H878" s="25">
        <f t="shared" si="135"/>
        <v>50935.005701254275</v>
      </c>
      <c r="I878" s="25">
        <f t="shared" si="136"/>
        <v>50590.646094503376</v>
      </c>
      <c r="J878" s="25">
        <f t="shared" si="137"/>
        <v>101525.65179575764</v>
      </c>
      <c r="K878" s="25">
        <f t="shared" si="138"/>
        <v>935.00570125427475</v>
      </c>
      <c r="L878" s="25">
        <f t="shared" si="139"/>
        <v>590.64609450337593</v>
      </c>
      <c r="M878" s="25">
        <f t="shared" si="140"/>
        <v>1525.6517957576507</v>
      </c>
    </row>
    <row r="879" spans="1:13" x14ac:dyDescent="0.25">
      <c r="A879" s="3">
        <v>44768</v>
      </c>
      <c r="B879" s="23">
        <v>4.4470000000000001</v>
      </c>
      <c r="C879" s="23">
        <v>4.1059999999999999</v>
      </c>
      <c r="D879" s="11">
        <f t="shared" si="131"/>
        <v>-4.4873308414221337E-3</v>
      </c>
      <c r="E879" s="11">
        <f t="shared" si="132"/>
        <v>-2.1920665754712076E-2</v>
      </c>
      <c r="F879" s="26">
        <f t="shared" si="133"/>
        <v>3.552025072755765</v>
      </c>
      <c r="G879" s="26">
        <f t="shared" si="134"/>
        <v>6.3033018822968776</v>
      </c>
      <c r="H879" s="25">
        <f t="shared" si="135"/>
        <v>49776.136109245585</v>
      </c>
      <c r="I879" s="25">
        <f t="shared" si="136"/>
        <v>48915.892304026682</v>
      </c>
      <c r="J879" s="25">
        <f t="shared" si="137"/>
        <v>98692.028413272259</v>
      </c>
      <c r="K879" s="25">
        <f t="shared" si="138"/>
        <v>-223.86389075441548</v>
      </c>
      <c r="L879" s="25">
        <f t="shared" si="139"/>
        <v>-1084.1076959733182</v>
      </c>
      <c r="M879" s="25">
        <f t="shared" si="140"/>
        <v>-1307.9715867277337</v>
      </c>
    </row>
    <row r="880" spans="1:13" x14ac:dyDescent="0.25">
      <c r="A880" s="3">
        <v>44769</v>
      </c>
      <c r="B880" s="23">
        <v>4.407</v>
      </c>
      <c r="C880" s="23">
        <v>4.16</v>
      </c>
      <c r="D880" s="11">
        <f t="shared" si="131"/>
        <v>-9.0355256687094966E-3</v>
      </c>
      <c r="E880" s="11">
        <f t="shared" si="132"/>
        <v>1.3065755676430254E-2</v>
      </c>
      <c r="F880" s="26">
        <f t="shared" si="133"/>
        <v>3.535906453789071</v>
      </c>
      <c r="G880" s="26">
        <f t="shared" si="134"/>
        <v>6.5277350219191437</v>
      </c>
      <c r="H880" s="25">
        <f t="shared" si="135"/>
        <v>49550.258601304246</v>
      </c>
      <c r="I880" s="25">
        <f t="shared" si="136"/>
        <v>50657.574281539222</v>
      </c>
      <c r="J880" s="25">
        <f t="shared" si="137"/>
        <v>100207.83288284348</v>
      </c>
      <c r="K880" s="25">
        <f t="shared" si="138"/>
        <v>-449.74139869575447</v>
      </c>
      <c r="L880" s="25">
        <f t="shared" si="139"/>
        <v>657.57428153922228</v>
      </c>
      <c r="M880" s="25">
        <f t="shared" si="140"/>
        <v>207.83288284346781</v>
      </c>
    </row>
    <row r="881" spans="1:13" x14ac:dyDescent="0.25">
      <c r="A881" s="3">
        <v>44770</v>
      </c>
      <c r="B881" s="23">
        <v>4.3419999999999996</v>
      </c>
      <c r="C881" s="23">
        <v>4.1680000000000001</v>
      </c>
      <c r="D881" s="11">
        <f t="shared" si="131"/>
        <v>-1.4859114403749941E-2</v>
      </c>
      <c r="E881" s="11">
        <f t="shared" si="132"/>
        <v>1.9212301778938723E-3</v>
      </c>
      <c r="F881" s="26">
        <f t="shared" si="133"/>
        <v>3.5153746312684362</v>
      </c>
      <c r="G881" s="26">
        <f t="shared" si="134"/>
        <v>6.4553903846153844</v>
      </c>
      <c r="H881" s="25">
        <f t="shared" si="135"/>
        <v>49262.536873156336</v>
      </c>
      <c r="I881" s="25">
        <f t="shared" si="136"/>
        <v>50096.153846153851</v>
      </c>
      <c r="J881" s="25">
        <f t="shared" si="137"/>
        <v>99358.690719310194</v>
      </c>
      <c r="K881" s="25">
        <f t="shared" si="138"/>
        <v>-737.46312684366421</v>
      </c>
      <c r="L881" s="25">
        <f t="shared" si="139"/>
        <v>96.153846153851191</v>
      </c>
      <c r="M881" s="25">
        <f t="shared" si="140"/>
        <v>-641.30928068981302</v>
      </c>
    </row>
    <row r="882" spans="1:13" x14ac:dyDescent="0.25">
      <c r="A882" s="3">
        <v>44771</v>
      </c>
      <c r="B882" s="23">
        <v>4.3570000000000002</v>
      </c>
      <c r="C882" s="23">
        <v>4.4169999999999998</v>
      </c>
      <c r="D882" s="11">
        <f t="shared" si="131"/>
        <v>3.4486756792050945E-3</v>
      </c>
      <c r="E882" s="11">
        <f t="shared" si="132"/>
        <v>5.802442816332358E-2</v>
      </c>
      <c r="F882" s="26">
        <f t="shared" si="133"/>
        <v>3.5803261169967762</v>
      </c>
      <c r="G882" s="26">
        <f t="shared" si="134"/>
        <v>6.8279105086372356</v>
      </c>
      <c r="H882" s="25">
        <f t="shared" si="135"/>
        <v>50172.731460156618</v>
      </c>
      <c r="I882" s="25">
        <f t="shared" si="136"/>
        <v>52987.044145873318</v>
      </c>
      <c r="J882" s="25">
        <f t="shared" si="137"/>
        <v>103159.77560602993</v>
      </c>
      <c r="K882" s="25">
        <f t="shared" si="138"/>
        <v>172.73146015661769</v>
      </c>
      <c r="L882" s="25">
        <f t="shared" si="139"/>
        <v>2987.0441458733185</v>
      </c>
      <c r="M882" s="25">
        <f t="shared" si="140"/>
        <v>3159.7756060299362</v>
      </c>
    </row>
    <row r="883" spans="1:13" x14ac:dyDescent="0.25">
      <c r="A883" s="21">
        <v>44774</v>
      </c>
      <c r="B883" s="22">
        <v>4.2430000000000003</v>
      </c>
      <c r="C883" s="22">
        <v>4.3654999999999999</v>
      </c>
      <c r="D883" s="11">
        <f t="shared" si="131"/>
        <v>-2.6513180915117243E-2</v>
      </c>
      <c r="E883" s="11">
        <f t="shared" si="132"/>
        <v>-1.1728002345664122E-2</v>
      </c>
      <c r="F883" s="26">
        <f t="shared" si="133"/>
        <v>3.4746440211154463</v>
      </c>
      <c r="G883" s="26">
        <f t="shared" si="134"/>
        <v>6.3678778582748468</v>
      </c>
      <c r="H883" s="25">
        <f t="shared" si="135"/>
        <v>48691.760385586414</v>
      </c>
      <c r="I883" s="25">
        <f t="shared" si="136"/>
        <v>49417.025130178852</v>
      </c>
      <c r="J883" s="25">
        <f t="shared" si="137"/>
        <v>98108.785515765267</v>
      </c>
      <c r="K883" s="25">
        <f t="shared" si="138"/>
        <v>-1308.2396144135855</v>
      </c>
      <c r="L883" s="25">
        <f t="shared" si="139"/>
        <v>-582.97486982114788</v>
      </c>
      <c r="M883" s="25">
        <f t="shared" si="140"/>
        <v>-1891.2144842347334</v>
      </c>
    </row>
    <row r="884" spans="1:13" x14ac:dyDescent="0.25">
      <c r="A884" s="21">
        <v>44775</v>
      </c>
      <c r="B884" s="22">
        <v>4.2880000000000003</v>
      </c>
      <c r="C884" s="22">
        <v>4.4154999999999998</v>
      </c>
      <c r="D884" s="11">
        <f t="shared" si="131"/>
        <v>1.0549857548313019E-2</v>
      </c>
      <c r="E884" s="11">
        <f t="shared" si="132"/>
        <v>1.1388347657994586E-2</v>
      </c>
      <c r="F884" s="26">
        <f t="shared" si="133"/>
        <v>3.605841150129625</v>
      </c>
      <c r="G884" s="26">
        <f t="shared" si="134"/>
        <v>6.5167945252548387</v>
      </c>
      <c r="H884" s="25">
        <f t="shared" si="135"/>
        <v>50530.285175583311</v>
      </c>
      <c r="I884" s="25">
        <f t="shared" si="136"/>
        <v>50572.672087962434</v>
      </c>
      <c r="J884" s="25">
        <f t="shared" si="137"/>
        <v>101102.95726354574</v>
      </c>
      <c r="K884" s="25">
        <f t="shared" si="138"/>
        <v>530.28517558331077</v>
      </c>
      <c r="L884" s="25">
        <f t="shared" si="139"/>
        <v>572.67208796243358</v>
      </c>
      <c r="M884" s="25">
        <f t="shared" si="140"/>
        <v>1102.9572635457444</v>
      </c>
    </row>
    <row r="885" spans="1:13" x14ac:dyDescent="0.25">
      <c r="A885" s="21">
        <v>44776</v>
      </c>
      <c r="B885" s="22">
        <v>4.2370000000000001</v>
      </c>
      <c r="C885" s="22">
        <v>4.5585000000000004</v>
      </c>
      <c r="D885" s="11">
        <f t="shared" si="131"/>
        <v>-1.1964952124078743E-2</v>
      </c>
      <c r="E885" s="11">
        <f t="shared" si="132"/>
        <v>3.1872544116100632E-2</v>
      </c>
      <c r="F885" s="26">
        <f t="shared" si="133"/>
        <v>3.525563432835821</v>
      </c>
      <c r="G885" s="26">
        <f t="shared" si="134"/>
        <v>6.6516624391348662</v>
      </c>
      <c r="H885" s="25">
        <f t="shared" si="135"/>
        <v>49405.317164179105</v>
      </c>
      <c r="I885" s="25">
        <f t="shared" si="136"/>
        <v>51619.29566300533</v>
      </c>
      <c r="J885" s="25">
        <f t="shared" si="137"/>
        <v>101024.61282718444</v>
      </c>
      <c r="K885" s="25">
        <f t="shared" si="138"/>
        <v>-594.68283582089498</v>
      </c>
      <c r="L885" s="25">
        <f t="shared" si="139"/>
        <v>1619.2956630053304</v>
      </c>
      <c r="M885" s="25">
        <f t="shared" si="140"/>
        <v>1024.6128271844354</v>
      </c>
    </row>
    <row r="886" spans="1:13" x14ac:dyDescent="0.25">
      <c r="A886" s="21">
        <v>44777</v>
      </c>
      <c r="B886" s="22">
        <v>4.21</v>
      </c>
      <c r="C886" s="22">
        <v>4.6094999999999997</v>
      </c>
      <c r="D886" s="11">
        <f t="shared" si="131"/>
        <v>-6.3928239501320943E-3</v>
      </c>
      <c r="E886" s="11">
        <f t="shared" si="132"/>
        <v>1.1125769213691447E-2</v>
      </c>
      <c r="F886" s="26">
        <f t="shared" si="133"/>
        <v>3.5452631578947371</v>
      </c>
      <c r="G886" s="26">
        <f t="shared" si="134"/>
        <v>6.5150835801250402</v>
      </c>
      <c r="H886" s="25">
        <f t="shared" si="135"/>
        <v>49681.378333726701</v>
      </c>
      <c r="I886" s="25">
        <f t="shared" si="136"/>
        <v>50559.394537676868</v>
      </c>
      <c r="J886" s="25">
        <f t="shared" si="137"/>
        <v>100240.77287140358</v>
      </c>
      <c r="K886" s="25">
        <f t="shared" si="138"/>
        <v>-318.62166627329862</v>
      </c>
      <c r="L886" s="25">
        <f t="shared" si="139"/>
        <v>559.39453767686791</v>
      </c>
      <c r="M886" s="25">
        <f t="shared" si="140"/>
        <v>240.7728714035693</v>
      </c>
    </row>
    <row r="887" spans="1:13" x14ac:dyDescent="0.25">
      <c r="A887" s="21">
        <v>44778</v>
      </c>
      <c r="B887" s="22">
        <v>4.282</v>
      </c>
      <c r="C887" s="22">
        <v>4.6210000000000004</v>
      </c>
      <c r="D887" s="11">
        <f t="shared" si="131"/>
        <v>1.6957542473201016E-2</v>
      </c>
      <c r="E887" s="11">
        <f t="shared" si="132"/>
        <v>2.4917406316174642E-3</v>
      </c>
      <c r="F887" s="26">
        <f t="shared" si="133"/>
        <v>3.6290204275534443</v>
      </c>
      <c r="G887" s="26">
        <f t="shared" si="134"/>
        <v>6.4590743030697473</v>
      </c>
      <c r="H887" s="25">
        <f t="shared" si="135"/>
        <v>50855.10688836105</v>
      </c>
      <c r="I887" s="25">
        <f t="shared" si="136"/>
        <v>50124.742379867668</v>
      </c>
      <c r="J887" s="25">
        <f t="shared" si="137"/>
        <v>100979.84926822872</v>
      </c>
      <c r="K887" s="25">
        <f t="shared" si="138"/>
        <v>855.10688836104964</v>
      </c>
      <c r="L887" s="25">
        <f t="shared" si="139"/>
        <v>124.74237986766821</v>
      </c>
      <c r="M887" s="25">
        <f t="shared" si="140"/>
        <v>979.84926822871785</v>
      </c>
    </row>
    <row r="888" spans="1:13" x14ac:dyDescent="0.25">
      <c r="A888" s="21">
        <v>44781</v>
      </c>
      <c r="B888" s="22">
        <v>4.2750000000000004</v>
      </c>
      <c r="C888" s="22">
        <v>4.6464999999999996</v>
      </c>
      <c r="D888" s="11">
        <f t="shared" si="131"/>
        <v>-1.6360877787674841E-3</v>
      </c>
      <c r="E888" s="11">
        <f t="shared" si="132"/>
        <v>5.5031161271274186E-3</v>
      </c>
      <c r="F888" s="26">
        <f t="shared" si="133"/>
        <v>3.5621672115833722</v>
      </c>
      <c r="G888" s="26">
        <f t="shared" si="134"/>
        <v>6.4785543172473474</v>
      </c>
      <c r="H888" s="25">
        <f t="shared" si="135"/>
        <v>49918.262494161609</v>
      </c>
      <c r="I888" s="25">
        <f t="shared" si="136"/>
        <v>50275.91430426314</v>
      </c>
      <c r="J888" s="25">
        <f t="shared" si="137"/>
        <v>100194.17679842474</v>
      </c>
      <c r="K888" s="25">
        <f t="shared" si="138"/>
        <v>-81.737505838391371</v>
      </c>
      <c r="L888" s="25">
        <f t="shared" si="139"/>
        <v>275.91430426314037</v>
      </c>
      <c r="M888" s="25">
        <f t="shared" si="140"/>
        <v>194.17679842474899</v>
      </c>
    </row>
    <row r="889" spans="1:13" x14ac:dyDescent="0.25">
      <c r="A889" s="21">
        <v>44782</v>
      </c>
      <c r="B889" s="24">
        <v>4.3029999999999999</v>
      </c>
      <c r="C889" s="24">
        <v>4.6779999999999999</v>
      </c>
      <c r="D889" s="11">
        <f t="shared" si="131"/>
        <v>6.5283514677389473E-3</v>
      </c>
      <c r="E889" s="11">
        <f t="shared" si="132"/>
        <v>6.756420146730488E-3</v>
      </c>
      <c r="F889" s="26">
        <f t="shared" si="133"/>
        <v>3.5913693567251461</v>
      </c>
      <c r="G889" s="26">
        <f t="shared" si="134"/>
        <v>6.486679005703218</v>
      </c>
      <c r="H889" s="25">
        <f t="shared" si="135"/>
        <v>50327.485380116959</v>
      </c>
      <c r="I889" s="25">
        <f t="shared" si="136"/>
        <v>50338.964812224265</v>
      </c>
      <c r="J889" s="25">
        <f t="shared" si="137"/>
        <v>100666.45019234123</v>
      </c>
      <c r="K889" s="25">
        <f t="shared" si="138"/>
        <v>327.48538011695928</v>
      </c>
      <c r="L889" s="25">
        <f t="shared" si="139"/>
        <v>338.96481222426519</v>
      </c>
      <c r="M889" s="25">
        <f t="shared" si="140"/>
        <v>666.45019234122447</v>
      </c>
    </row>
    <row r="890" spans="1:13" x14ac:dyDescent="0.25">
      <c r="A890" s="21">
        <v>44783</v>
      </c>
      <c r="B890" s="24">
        <v>4.2460000000000004</v>
      </c>
      <c r="C890" s="24">
        <v>4.7089999999999996</v>
      </c>
      <c r="D890" s="11">
        <f t="shared" si="131"/>
        <v>-1.3335090575398112E-2</v>
      </c>
      <c r="E890" s="11">
        <f t="shared" si="132"/>
        <v>6.6049030994302657E-3</v>
      </c>
      <c r="F890" s="26">
        <f t="shared" si="133"/>
        <v>3.5207362305368353</v>
      </c>
      <c r="G890" s="26">
        <f t="shared" si="134"/>
        <v>6.4856962377084217</v>
      </c>
      <c r="H890" s="25">
        <f t="shared" si="135"/>
        <v>49337.671392052063</v>
      </c>
      <c r="I890" s="25">
        <f t="shared" si="136"/>
        <v>50331.338178708851</v>
      </c>
      <c r="J890" s="25">
        <f t="shared" si="137"/>
        <v>99669.009570760914</v>
      </c>
      <c r="K890" s="25">
        <f t="shared" si="138"/>
        <v>-662.32860794793669</v>
      </c>
      <c r="L890" s="25">
        <f t="shared" si="139"/>
        <v>331.33817870885105</v>
      </c>
      <c r="M890" s="25">
        <f t="shared" si="140"/>
        <v>-330.99042923908564</v>
      </c>
    </row>
    <row r="891" spans="1:13" x14ac:dyDescent="0.25">
      <c r="A891" s="21">
        <v>44784</v>
      </c>
      <c r="B891" s="24">
        <v>4.2830000000000004</v>
      </c>
      <c r="C891" s="24">
        <v>4.7290000000000001</v>
      </c>
      <c r="D891" s="11">
        <f t="shared" si="131"/>
        <v>8.6763353521695438E-3</v>
      </c>
      <c r="E891" s="11">
        <f t="shared" si="132"/>
        <v>4.2381924003212987E-3</v>
      </c>
      <c r="F891" s="26">
        <f t="shared" si="133"/>
        <v>3.5990918511540273</v>
      </c>
      <c r="G891" s="26">
        <f t="shared" si="134"/>
        <v>6.4703646209386285</v>
      </c>
      <c r="H891" s="25">
        <f t="shared" si="135"/>
        <v>50435.704192180878</v>
      </c>
      <c r="I891" s="25">
        <f t="shared" si="136"/>
        <v>50212.359311955835</v>
      </c>
      <c r="J891" s="25">
        <f t="shared" si="137"/>
        <v>100648.06350413672</v>
      </c>
      <c r="K891" s="25">
        <f t="shared" si="138"/>
        <v>435.70419218087773</v>
      </c>
      <c r="L891" s="25">
        <f t="shared" si="139"/>
        <v>212.35931195583544</v>
      </c>
      <c r="M891" s="25">
        <f t="shared" si="140"/>
        <v>648.06350413671316</v>
      </c>
    </row>
    <row r="892" spans="1:13" x14ac:dyDescent="0.25">
      <c r="A892" s="21">
        <v>44785</v>
      </c>
      <c r="B892" s="24">
        <v>4.2729999999999997</v>
      </c>
      <c r="C892" s="24">
        <v>4.7770000000000001</v>
      </c>
      <c r="D892" s="11">
        <f t="shared" si="131"/>
        <v>-2.3375419713461709E-3</v>
      </c>
      <c r="E892" s="11">
        <f t="shared" si="132"/>
        <v>1.0098970746085985E-2</v>
      </c>
      <c r="F892" s="26">
        <f t="shared" si="133"/>
        <v>3.5596693906140553</v>
      </c>
      <c r="G892" s="26">
        <f t="shared" si="134"/>
        <v>6.5083973355889189</v>
      </c>
      <c r="H892" s="25">
        <f t="shared" si="135"/>
        <v>49883.259397618487</v>
      </c>
      <c r="I892" s="25">
        <f t="shared" si="136"/>
        <v>50507.506872488899</v>
      </c>
      <c r="J892" s="25">
        <f t="shared" si="137"/>
        <v>100390.76627010739</v>
      </c>
      <c r="K892" s="25">
        <f t="shared" si="138"/>
        <v>-116.74060238151287</v>
      </c>
      <c r="L892" s="25">
        <f t="shared" si="139"/>
        <v>507.50687248889881</v>
      </c>
      <c r="M892" s="25">
        <f t="shared" si="140"/>
        <v>390.76627010738594</v>
      </c>
    </row>
    <row r="893" spans="1:13" x14ac:dyDescent="0.25">
      <c r="A893" s="21">
        <v>44788</v>
      </c>
      <c r="B893" s="24">
        <v>4.234</v>
      </c>
      <c r="C893" s="24">
        <v>4.7969999999999997</v>
      </c>
      <c r="D893" s="11">
        <f t="shared" si="131"/>
        <v>-9.1689839492143672E-3</v>
      </c>
      <c r="E893" s="11">
        <f t="shared" si="132"/>
        <v>4.1779881121019472E-3</v>
      </c>
      <c r="F893" s="26">
        <f t="shared" si="133"/>
        <v>3.5354345892815355</v>
      </c>
      <c r="G893" s="26">
        <f t="shared" si="134"/>
        <v>6.4699750889679706</v>
      </c>
      <c r="H893" s="25">
        <f t="shared" si="135"/>
        <v>49543.646150245731</v>
      </c>
      <c r="I893" s="25">
        <f t="shared" si="136"/>
        <v>50209.336403600581</v>
      </c>
      <c r="J893" s="25">
        <f t="shared" si="137"/>
        <v>99752.982553846319</v>
      </c>
      <c r="K893" s="25">
        <f t="shared" si="138"/>
        <v>-456.35384975426859</v>
      </c>
      <c r="L893" s="25">
        <f t="shared" si="139"/>
        <v>209.33640360058052</v>
      </c>
      <c r="M893" s="25">
        <f t="shared" si="140"/>
        <v>-247.01744615368807</v>
      </c>
    </row>
    <row r="894" spans="1:13" x14ac:dyDescent="0.25">
      <c r="A894" s="21">
        <v>44789</v>
      </c>
      <c r="B894" s="24">
        <v>4.3490000000000002</v>
      </c>
      <c r="C894" s="24">
        <v>4.8570000000000002</v>
      </c>
      <c r="D894" s="11">
        <f t="shared" si="131"/>
        <v>2.679876090282789E-2</v>
      </c>
      <c r="E894" s="11">
        <f t="shared" si="132"/>
        <v>1.2430240843681101E-2</v>
      </c>
      <c r="F894" s="26">
        <f t="shared" si="133"/>
        <v>3.6649107227208311</v>
      </c>
      <c r="G894" s="26">
        <f t="shared" si="134"/>
        <v>6.5235878674171364</v>
      </c>
      <c r="H894" s="25">
        <f t="shared" si="135"/>
        <v>51358.053849787429</v>
      </c>
      <c r="I894" s="25">
        <f t="shared" si="136"/>
        <v>50625.390869293318</v>
      </c>
      <c r="J894" s="25">
        <f t="shared" si="137"/>
        <v>101983.44471908076</v>
      </c>
      <c r="K894" s="25">
        <f t="shared" si="138"/>
        <v>1358.0538497874295</v>
      </c>
      <c r="L894" s="25">
        <f t="shared" si="139"/>
        <v>625.39086929331825</v>
      </c>
      <c r="M894" s="25">
        <f t="shared" si="140"/>
        <v>1983.4447190807477</v>
      </c>
    </row>
    <row r="895" spans="1:13" x14ac:dyDescent="0.25">
      <c r="A895" s="21">
        <v>44790</v>
      </c>
      <c r="B895" s="24">
        <v>4.2530000000000001</v>
      </c>
      <c r="C895" s="24">
        <v>4.8239999999999998</v>
      </c>
      <c r="D895" s="11">
        <f t="shared" si="131"/>
        <v>-2.2321317344004898E-2</v>
      </c>
      <c r="E895" s="11">
        <f t="shared" si="132"/>
        <v>-6.8175039387235537E-3</v>
      </c>
      <c r="F895" s="26">
        <f t="shared" si="133"/>
        <v>3.489239825247183</v>
      </c>
      <c r="G895" s="26">
        <f t="shared" si="134"/>
        <v>6.3992242124768364</v>
      </c>
      <c r="H895" s="25">
        <f t="shared" si="135"/>
        <v>48896.297999540118</v>
      </c>
      <c r="I895" s="25">
        <f t="shared" si="136"/>
        <v>49660.284126003702</v>
      </c>
      <c r="J895" s="25">
        <f t="shared" si="137"/>
        <v>98556.58212554382</v>
      </c>
      <c r="K895" s="25">
        <f t="shared" si="138"/>
        <v>-1103.7020004598817</v>
      </c>
      <c r="L895" s="25">
        <f t="shared" si="139"/>
        <v>-339.71587399629789</v>
      </c>
      <c r="M895" s="25">
        <f t="shared" si="140"/>
        <v>-1443.4178744561796</v>
      </c>
    </row>
    <row r="896" spans="1:13" x14ac:dyDescent="0.25">
      <c r="A896" s="21">
        <v>44791</v>
      </c>
      <c r="B896" s="24">
        <v>4.2690000000000001</v>
      </c>
      <c r="C896" s="24">
        <v>4.8579999999999997</v>
      </c>
      <c r="D896" s="11">
        <f t="shared" si="131"/>
        <v>3.7549915043284679E-3</v>
      </c>
      <c r="E896" s="11">
        <f t="shared" si="132"/>
        <v>7.0233711550964873E-3</v>
      </c>
      <c r="F896" s="26">
        <f t="shared" si="133"/>
        <v>3.5814229955325652</v>
      </c>
      <c r="G896" s="26">
        <f t="shared" si="134"/>
        <v>6.4884108623548924</v>
      </c>
      <c r="H896" s="25">
        <f t="shared" si="135"/>
        <v>50188.102515871149</v>
      </c>
      <c r="I896" s="25">
        <f t="shared" si="136"/>
        <v>50352.404643449423</v>
      </c>
      <c r="J896" s="25">
        <f t="shared" si="137"/>
        <v>100540.50715932058</v>
      </c>
      <c r="K896" s="25">
        <f t="shared" si="138"/>
        <v>188.10251587114908</v>
      </c>
      <c r="L896" s="25">
        <f t="shared" si="139"/>
        <v>352.40464344942302</v>
      </c>
      <c r="M896" s="25">
        <f t="shared" si="140"/>
        <v>540.5071593205721</v>
      </c>
    </row>
    <row r="897" spans="1:13" x14ac:dyDescent="0.25">
      <c r="A897" s="21">
        <v>44792</v>
      </c>
      <c r="B897" s="24">
        <v>4.25</v>
      </c>
      <c r="C897" s="24">
        <v>4.6950000000000003</v>
      </c>
      <c r="D897" s="11">
        <f t="shared" si="131"/>
        <v>-4.4606248394996181E-3</v>
      </c>
      <c r="E897" s="11">
        <f t="shared" si="132"/>
        <v>-3.4128717919754414E-2</v>
      </c>
      <c r="F897" s="26">
        <f t="shared" si="133"/>
        <v>3.5521199344108689</v>
      </c>
      <c r="G897" s="26">
        <f t="shared" si="134"/>
        <v>6.2268186496500624</v>
      </c>
      <c r="H897" s="25">
        <f t="shared" si="135"/>
        <v>49777.465448582807</v>
      </c>
      <c r="I897" s="25">
        <f t="shared" si="136"/>
        <v>48322.354878550854</v>
      </c>
      <c r="J897" s="25">
        <f t="shared" si="137"/>
        <v>98099.820327133668</v>
      </c>
      <c r="K897" s="25">
        <f t="shared" si="138"/>
        <v>-222.53455141719314</v>
      </c>
      <c r="L897" s="25">
        <f t="shared" si="139"/>
        <v>-1677.6451214491462</v>
      </c>
      <c r="M897" s="25">
        <f t="shared" si="140"/>
        <v>-1900.1796728663394</v>
      </c>
    </row>
    <row r="898" spans="1:13" x14ac:dyDescent="0.25">
      <c r="A898" s="21">
        <v>44795</v>
      </c>
      <c r="B898" s="24">
        <v>4.3079999999999998</v>
      </c>
      <c r="C898" s="24">
        <v>4.5510000000000002</v>
      </c>
      <c r="D898" s="11">
        <f t="shared" si="131"/>
        <v>1.3554776357816604E-2</v>
      </c>
      <c r="E898" s="11">
        <f t="shared" si="132"/>
        <v>-3.1151123625721318E-2</v>
      </c>
      <c r="F898" s="26">
        <f t="shared" si="133"/>
        <v>3.6166927058823526</v>
      </c>
      <c r="G898" s="26">
        <f t="shared" si="134"/>
        <v>6.2453872204472844</v>
      </c>
      <c r="H898" s="25">
        <f t="shared" si="135"/>
        <v>50682.352941176468</v>
      </c>
      <c r="I898" s="25">
        <f t="shared" si="136"/>
        <v>48466.453674121411</v>
      </c>
      <c r="J898" s="25">
        <f t="shared" si="137"/>
        <v>99148.806615297886</v>
      </c>
      <c r="K898" s="25">
        <f t="shared" si="138"/>
        <v>682.35294117646845</v>
      </c>
      <c r="L898" s="25">
        <f t="shared" si="139"/>
        <v>-1533.5463258785894</v>
      </c>
      <c r="M898" s="25">
        <f t="shared" si="140"/>
        <v>-851.19338470212097</v>
      </c>
    </row>
    <row r="899" spans="1:13" x14ac:dyDescent="0.25">
      <c r="A899" s="21">
        <v>44796</v>
      </c>
      <c r="B899" s="24">
        <v>4.2539999999999996</v>
      </c>
      <c r="C899" s="24">
        <v>4.5854999999999997</v>
      </c>
      <c r="D899" s="11">
        <f t="shared" si="131"/>
        <v>-1.2614042516096716E-2</v>
      </c>
      <c r="E899" s="11">
        <f t="shared" si="132"/>
        <v>7.552161982356924E-3</v>
      </c>
      <c r="F899" s="26">
        <f t="shared" si="133"/>
        <v>3.5232757660167131</v>
      </c>
      <c r="G899" s="26">
        <f t="shared" si="134"/>
        <v>6.4918427818061959</v>
      </c>
      <c r="H899" s="25">
        <f t="shared" si="135"/>
        <v>49373.25905292479</v>
      </c>
      <c r="I899" s="25">
        <f t="shared" si="136"/>
        <v>50379.037574159527</v>
      </c>
      <c r="J899" s="25">
        <f t="shared" si="137"/>
        <v>99752.296627084317</v>
      </c>
      <c r="K899" s="25">
        <f t="shared" si="138"/>
        <v>-626.74094707520999</v>
      </c>
      <c r="L899" s="25">
        <f t="shared" si="139"/>
        <v>379.03757415952714</v>
      </c>
      <c r="M899" s="25">
        <f t="shared" si="140"/>
        <v>-247.70337291568285</v>
      </c>
    </row>
    <row r="900" spans="1:13" x14ac:dyDescent="0.25">
      <c r="A900" s="21">
        <v>44797</v>
      </c>
      <c r="B900" s="24">
        <v>4.17</v>
      </c>
      <c r="C900" s="24">
        <v>4.5445000000000002</v>
      </c>
      <c r="D900" s="11">
        <f t="shared" si="131"/>
        <v>-1.9943680967335335E-2</v>
      </c>
      <c r="E900" s="11">
        <f t="shared" si="132"/>
        <v>-8.9814404401736478E-3</v>
      </c>
      <c r="F900" s="26">
        <f t="shared" si="133"/>
        <v>3.4975458392101553</v>
      </c>
      <c r="G900" s="26">
        <f t="shared" si="134"/>
        <v>6.3853916693926518</v>
      </c>
      <c r="H900" s="25">
        <f t="shared" si="135"/>
        <v>49012.693935119889</v>
      </c>
      <c r="I900" s="25">
        <f t="shared" si="136"/>
        <v>49552.938610838522</v>
      </c>
      <c r="J900" s="25">
        <f t="shared" si="137"/>
        <v>98565.632545958419</v>
      </c>
      <c r="K900" s="25">
        <f t="shared" si="138"/>
        <v>-987.30606488011108</v>
      </c>
      <c r="L900" s="25">
        <f t="shared" si="139"/>
        <v>-447.06138916147756</v>
      </c>
      <c r="M900" s="25">
        <f t="shared" si="140"/>
        <v>-1434.3674540415886</v>
      </c>
    </row>
    <row r="901" spans="1:13" x14ac:dyDescent="0.25">
      <c r="A901" s="21">
        <v>44798</v>
      </c>
      <c r="B901" s="24">
        <v>4.1790000000000003</v>
      </c>
      <c r="C901" s="24">
        <v>4.5214999999999996</v>
      </c>
      <c r="D901" s="11">
        <f t="shared" si="131"/>
        <v>2.1559476550683347E-3</v>
      </c>
      <c r="E901" s="11">
        <f t="shared" si="132"/>
        <v>-5.0739133782903402E-3</v>
      </c>
      <c r="F901" s="26">
        <f t="shared" si="133"/>
        <v>3.5757007194244608</v>
      </c>
      <c r="G901" s="26">
        <f t="shared" si="134"/>
        <v>6.410391572230167</v>
      </c>
      <c r="H901" s="25">
        <f t="shared" si="135"/>
        <v>50107.913669064757</v>
      </c>
      <c r="I901" s="25">
        <f t="shared" si="136"/>
        <v>49746.946858840347</v>
      </c>
      <c r="J901" s="25">
        <f t="shared" si="137"/>
        <v>99854.860527905112</v>
      </c>
      <c r="K901" s="25">
        <f t="shared" si="138"/>
        <v>107.91366906475741</v>
      </c>
      <c r="L901" s="25">
        <f t="shared" si="139"/>
        <v>-253.05314115965302</v>
      </c>
      <c r="M901" s="25">
        <f t="shared" si="140"/>
        <v>-145.13947209489561</v>
      </c>
    </row>
    <row r="902" spans="1:13" x14ac:dyDescent="0.25">
      <c r="A902" s="21">
        <v>44799</v>
      </c>
      <c r="B902" s="24">
        <v>4.1440000000000001</v>
      </c>
      <c r="C902" s="24">
        <v>4.4530000000000003</v>
      </c>
      <c r="D902" s="11">
        <f t="shared" si="131"/>
        <v>-8.4104785085964036E-3</v>
      </c>
      <c r="E902" s="11">
        <f t="shared" si="132"/>
        <v>-1.5265770858832323E-2</v>
      </c>
      <c r="F902" s="26">
        <f t="shared" si="133"/>
        <v>3.5381172529313232</v>
      </c>
      <c r="G902" s="26">
        <f t="shared" si="134"/>
        <v>6.3453895831029534</v>
      </c>
      <c r="H902" s="25">
        <f t="shared" si="135"/>
        <v>49581.239530988278</v>
      </c>
      <c r="I902" s="25">
        <f t="shared" si="136"/>
        <v>49242.508017250926</v>
      </c>
      <c r="J902" s="25">
        <f t="shared" si="137"/>
        <v>98823.747548239204</v>
      </c>
      <c r="K902" s="25">
        <f t="shared" si="138"/>
        <v>-418.76046901172231</v>
      </c>
      <c r="L902" s="25">
        <f t="shared" si="139"/>
        <v>-757.49198274907394</v>
      </c>
      <c r="M902" s="25">
        <f t="shared" si="140"/>
        <v>-1176.2524517607962</v>
      </c>
    </row>
    <row r="903" spans="1:13" x14ac:dyDescent="0.25">
      <c r="A903" s="21">
        <v>44802</v>
      </c>
      <c r="B903" s="24">
        <v>4.1420000000000003</v>
      </c>
      <c r="C903" s="24">
        <v>4.4335000000000004</v>
      </c>
      <c r="D903" s="11">
        <f t="shared" si="131"/>
        <v>-4.8274198378948859E-4</v>
      </c>
      <c r="E903" s="11">
        <f t="shared" si="132"/>
        <v>-4.3886865016406406E-3</v>
      </c>
      <c r="F903" s="26">
        <f t="shared" si="133"/>
        <v>3.5662779922779926</v>
      </c>
      <c r="G903" s="26">
        <f t="shared" si="134"/>
        <v>6.4147856501235117</v>
      </c>
      <c r="H903" s="25">
        <f t="shared" si="135"/>
        <v>49975.868725868728</v>
      </c>
      <c r="I903" s="25">
        <f t="shared" si="136"/>
        <v>49781.046485515384</v>
      </c>
      <c r="J903" s="25">
        <f t="shared" si="137"/>
        <v>99756.915211384112</v>
      </c>
      <c r="K903" s="25">
        <f t="shared" si="138"/>
        <v>-24.131274131272221</v>
      </c>
      <c r="L903" s="25">
        <f t="shared" si="139"/>
        <v>-218.95351448461588</v>
      </c>
      <c r="M903" s="25">
        <f t="shared" si="140"/>
        <v>-243.0847886158881</v>
      </c>
    </row>
    <row r="904" spans="1:13" x14ac:dyDescent="0.25">
      <c r="A904" s="21">
        <v>44803</v>
      </c>
      <c r="B904" s="24">
        <v>4.1360000000000001</v>
      </c>
      <c r="C904" s="24">
        <v>4.4865000000000004</v>
      </c>
      <c r="D904" s="11">
        <f t="shared" ref="D904:D967" si="141">LN(B904/B903)</f>
        <v>-1.4496257672644253E-3</v>
      </c>
      <c r="E904" s="11">
        <f t="shared" ref="E904:E967" si="142">LN(C904/C903)</f>
        <v>1.1883547918050614E-2</v>
      </c>
      <c r="F904" s="26">
        <f t="shared" ref="F904:F967" si="143">$B$4*EXP(D904)</f>
        <v>3.5628314823756639</v>
      </c>
      <c r="G904" s="26">
        <f t="shared" ref="G904:G967" si="144">$C$4*EXP(E904)</f>
        <v>6.5200224427653088</v>
      </c>
      <c r="H904" s="25">
        <f t="shared" ref="H904:H967" si="145">$B$3*F904</f>
        <v>49927.571221632061</v>
      </c>
      <c r="I904" s="25">
        <f t="shared" ref="I904:I967" si="146">$C$3*G904</f>
        <v>50597.721890154506</v>
      </c>
      <c r="J904" s="25">
        <f t="shared" ref="J904:J967" si="147">H904+I904</f>
        <v>100525.29311178657</v>
      </c>
      <c r="K904" s="25">
        <f t="shared" ref="K904:K967" si="148">H904-$B$2</f>
        <v>-72.428778367939231</v>
      </c>
      <c r="L904" s="25">
        <f t="shared" ref="L904:L967" si="149">I904-$C$2</f>
        <v>597.72189015450567</v>
      </c>
      <c r="M904" s="25">
        <f t="shared" ref="M904:M967" si="150">K904+L904</f>
        <v>525.29311178656644</v>
      </c>
    </row>
    <row r="905" spans="1:13" x14ac:dyDescent="0.25">
      <c r="A905" s="21">
        <v>44804</v>
      </c>
      <c r="B905" s="24">
        <v>4.1159999999999997</v>
      </c>
      <c r="C905" s="24">
        <v>4.4915000000000003</v>
      </c>
      <c r="D905" s="11">
        <f t="shared" si="141"/>
        <v>-4.8473192343249979E-3</v>
      </c>
      <c r="E905" s="11">
        <f t="shared" si="142"/>
        <v>1.1138339311489362E-3</v>
      </c>
      <c r="F905" s="26">
        <f t="shared" si="143"/>
        <v>3.5507466150870401</v>
      </c>
      <c r="G905" s="26">
        <f t="shared" si="144"/>
        <v>6.4501804301794268</v>
      </c>
      <c r="H905" s="25">
        <f t="shared" si="145"/>
        <v>49758.220502901349</v>
      </c>
      <c r="I905" s="25">
        <f t="shared" si="146"/>
        <v>50055.722723726736</v>
      </c>
      <c r="J905" s="25">
        <f t="shared" si="147"/>
        <v>99813.943226628093</v>
      </c>
      <c r="K905" s="25">
        <f t="shared" si="148"/>
        <v>-241.77949709865061</v>
      </c>
      <c r="L905" s="25">
        <f t="shared" si="149"/>
        <v>55.722723726736149</v>
      </c>
      <c r="M905" s="25">
        <f t="shared" si="150"/>
        <v>-186.05677337191446</v>
      </c>
    </row>
    <row r="906" spans="1:13" x14ac:dyDescent="0.25">
      <c r="A906" s="21">
        <v>44805</v>
      </c>
      <c r="B906" s="24">
        <v>4.1459999999999999</v>
      </c>
      <c r="C906" s="24">
        <v>4.4355000000000002</v>
      </c>
      <c r="D906" s="11">
        <f t="shared" si="141"/>
        <v>7.2621960417846958E-3</v>
      </c>
      <c r="E906" s="11">
        <f t="shared" si="142"/>
        <v>-1.2546372708619687E-2</v>
      </c>
      <c r="F906" s="26">
        <f t="shared" si="143"/>
        <v>3.5940058309037903</v>
      </c>
      <c r="G906" s="26">
        <f t="shared" si="144"/>
        <v>6.362668707558722</v>
      </c>
      <c r="H906" s="25">
        <f t="shared" si="145"/>
        <v>50364.431486880472</v>
      </c>
      <c r="I906" s="25">
        <f t="shared" si="146"/>
        <v>49376.600244907051</v>
      </c>
      <c r="J906" s="25">
        <f t="shared" si="147"/>
        <v>99741.031731787516</v>
      </c>
      <c r="K906" s="25">
        <f t="shared" si="148"/>
        <v>364.43148688047222</v>
      </c>
      <c r="L906" s="25">
        <f t="shared" si="149"/>
        <v>-623.39975509294891</v>
      </c>
      <c r="M906" s="25">
        <f t="shared" si="150"/>
        <v>-258.96826821247669</v>
      </c>
    </row>
    <row r="907" spans="1:13" x14ac:dyDescent="0.25">
      <c r="A907" s="21">
        <v>44806</v>
      </c>
      <c r="B907" s="24">
        <v>4.17</v>
      </c>
      <c r="C907" s="24">
        <v>4.5605000000000002</v>
      </c>
      <c r="D907" s="11">
        <f t="shared" si="141"/>
        <v>5.7720217971221907E-3</v>
      </c>
      <c r="E907" s="11">
        <f t="shared" si="142"/>
        <v>2.7791917659571411E-2</v>
      </c>
      <c r="F907" s="26">
        <f t="shared" si="143"/>
        <v>3.588654124457308</v>
      </c>
      <c r="G907" s="26">
        <f t="shared" si="144"/>
        <v>6.6245747942734745</v>
      </c>
      <c r="H907" s="25">
        <f t="shared" si="145"/>
        <v>50289.435600578872</v>
      </c>
      <c r="I907" s="25">
        <f t="shared" si="146"/>
        <v>51409.085785142597</v>
      </c>
      <c r="J907" s="25">
        <f t="shared" si="147"/>
        <v>101698.52138572147</v>
      </c>
      <c r="K907" s="25">
        <f t="shared" si="148"/>
        <v>289.43560057887225</v>
      </c>
      <c r="L907" s="25">
        <f t="shared" si="149"/>
        <v>1409.0857851425972</v>
      </c>
      <c r="M907" s="25">
        <f t="shared" si="150"/>
        <v>1698.5213857214694</v>
      </c>
    </row>
    <row r="908" spans="1:13" x14ac:dyDescent="0.25">
      <c r="A908" s="21">
        <v>44809</v>
      </c>
      <c r="B908" s="24">
        <v>4.09</v>
      </c>
      <c r="C908" s="24">
        <v>4.4695</v>
      </c>
      <c r="D908" s="11">
        <f t="shared" si="141"/>
        <v>-1.9371065755999693E-2</v>
      </c>
      <c r="E908" s="11">
        <f t="shared" si="142"/>
        <v>-2.0155721092305835E-2</v>
      </c>
      <c r="F908" s="26">
        <f t="shared" si="143"/>
        <v>3.4995491606714628</v>
      </c>
      <c r="G908" s="26">
        <f t="shared" si="144"/>
        <v>6.3144366845740594</v>
      </c>
      <c r="H908" s="25">
        <f t="shared" si="145"/>
        <v>49040.767386091131</v>
      </c>
      <c r="I908" s="25">
        <f t="shared" si="146"/>
        <v>49002.302379125096</v>
      </c>
      <c r="J908" s="25">
        <f t="shared" si="147"/>
        <v>98043.069765216234</v>
      </c>
      <c r="K908" s="25">
        <f t="shared" si="148"/>
        <v>-959.2326139088691</v>
      </c>
      <c r="L908" s="25">
        <f t="shared" si="149"/>
        <v>-997.69762087490381</v>
      </c>
      <c r="M908" s="25">
        <f t="shared" si="150"/>
        <v>-1956.9302347837729</v>
      </c>
    </row>
    <row r="909" spans="1:13" x14ac:dyDescent="0.25">
      <c r="A909" s="21">
        <v>44810</v>
      </c>
      <c r="B909" s="24">
        <v>4.0609999999999999</v>
      </c>
      <c r="C909" s="24">
        <v>4.3802000000000003</v>
      </c>
      <c r="D909" s="11">
        <f t="shared" si="141"/>
        <v>-7.1157213505496338E-3</v>
      </c>
      <c r="E909" s="11">
        <f t="shared" si="142"/>
        <v>-2.0182160099440776E-2</v>
      </c>
      <c r="F909" s="26">
        <f t="shared" si="143"/>
        <v>3.5427012224938874</v>
      </c>
      <c r="G909" s="26">
        <f t="shared" si="144"/>
        <v>6.3142697393444456</v>
      </c>
      <c r="H909" s="25">
        <f t="shared" si="145"/>
        <v>49645.476772616137</v>
      </c>
      <c r="I909" s="25">
        <f t="shared" si="146"/>
        <v>49001.006824029537</v>
      </c>
      <c r="J909" s="25">
        <f t="shared" si="147"/>
        <v>98646.483596645674</v>
      </c>
      <c r="K909" s="25">
        <f t="shared" si="148"/>
        <v>-354.52322738386283</v>
      </c>
      <c r="L909" s="25">
        <f t="shared" si="149"/>
        <v>-998.9931759704632</v>
      </c>
      <c r="M909" s="25">
        <f t="shared" si="150"/>
        <v>-1353.516403354326</v>
      </c>
    </row>
    <row r="910" spans="1:13" x14ac:dyDescent="0.25">
      <c r="A910" s="3">
        <v>44811</v>
      </c>
      <c r="B910" s="4">
        <v>4.01</v>
      </c>
      <c r="C910" s="4">
        <v>4.3781999999999996</v>
      </c>
      <c r="D910" s="11">
        <f t="shared" si="141"/>
        <v>-1.2638007385682992E-2</v>
      </c>
      <c r="E910" s="11">
        <f t="shared" si="142"/>
        <v>-4.567044288371651E-4</v>
      </c>
      <c r="F910" s="26">
        <f t="shared" si="143"/>
        <v>3.523191332184191</v>
      </c>
      <c r="G910" s="26">
        <f t="shared" si="144"/>
        <v>6.4400581251997613</v>
      </c>
      <c r="H910" s="25">
        <f t="shared" si="145"/>
        <v>49372.075843388331</v>
      </c>
      <c r="I910" s="25">
        <f t="shared" si="146"/>
        <v>49977.169992237788</v>
      </c>
      <c r="J910" s="25">
        <f t="shared" si="147"/>
        <v>99349.24583562612</v>
      </c>
      <c r="K910" s="25">
        <f t="shared" si="148"/>
        <v>-627.92415661166888</v>
      </c>
      <c r="L910" s="25">
        <f t="shared" si="149"/>
        <v>-22.830007762211608</v>
      </c>
      <c r="M910" s="25">
        <f t="shared" si="150"/>
        <v>-650.75416437388049</v>
      </c>
    </row>
    <row r="911" spans="1:13" x14ac:dyDescent="0.25">
      <c r="A911" s="3">
        <v>44812</v>
      </c>
      <c r="B911" s="4">
        <v>3.9220000000000002</v>
      </c>
      <c r="C911" s="4">
        <v>4.5094000000000003</v>
      </c>
      <c r="D911" s="11">
        <f t="shared" si="141"/>
        <v>-2.2189513544323157E-2</v>
      </c>
      <c r="E911" s="11">
        <f t="shared" si="142"/>
        <v>2.9526425952782438E-2</v>
      </c>
      <c r="F911" s="26">
        <f t="shared" si="143"/>
        <v>3.489699750623442</v>
      </c>
      <c r="G911" s="26">
        <f t="shared" si="144"/>
        <v>6.6360751450367736</v>
      </c>
      <c r="H911" s="25">
        <f t="shared" si="145"/>
        <v>48902.743142144645</v>
      </c>
      <c r="I911" s="25">
        <f t="shared" si="146"/>
        <v>51498.332648120238</v>
      </c>
      <c r="J911" s="25">
        <f t="shared" si="147"/>
        <v>100401.07579026488</v>
      </c>
      <c r="K911" s="25">
        <f t="shared" si="148"/>
        <v>-1097.2568578553546</v>
      </c>
      <c r="L911" s="25">
        <f t="shared" si="149"/>
        <v>1498.3326481202384</v>
      </c>
      <c r="M911" s="25">
        <f t="shared" si="150"/>
        <v>401.07579026488384</v>
      </c>
    </row>
    <row r="912" spans="1:13" x14ac:dyDescent="0.25">
      <c r="A912" s="3">
        <v>44813</v>
      </c>
      <c r="B912" s="4">
        <v>3.9289999999999998</v>
      </c>
      <c r="C912" s="4">
        <v>4.7306999999999997</v>
      </c>
      <c r="D912" s="11">
        <f t="shared" si="141"/>
        <v>1.7832128021679991E-3</v>
      </c>
      <c r="E912" s="11">
        <f t="shared" si="142"/>
        <v>4.7909076127238957E-2</v>
      </c>
      <c r="F912" s="26">
        <f t="shared" si="143"/>
        <v>3.5743681795002544</v>
      </c>
      <c r="G912" s="26">
        <f t="shared" si="144"/>
        <v>6.759191932407858</v>
      </c>
      <c r="H912" s="25">
        <f t="shared" si="145"/>
        <v>50089.240183579801</v>
      </c>
      <c r="I912" s="25">
        <f t="shared" si="146"/>
        <v>52453.763250099786</v>
      </c>
      <c r="J912" s="25">
        <f t="shared" si="147"/>
        <v>102543.00343367958</v>
      </c>
      <c r="K912" s="25">
        <f t="shared" si="148"/>
        <v>89.240183579800942</v>
      </c>
      <c r="L912" s="25">
        <f t="shared" si="149"/>
        <v>2453.7632500997861</v>
      </c>
      <c r="M912" s="25">
        <f t="shared" si="150"/>
        <v>2543.003433679587</v>
      </c>
    </row>
    <row r="913" spans="1:13" x14ac:dyDescent="0.25">
      <c r="A913" s="3">
        <v>44816</v>
      </c>
      <c r="B913" s="4">
        <v>3.9630000000000001</v>
      </c>
      <c r="C913" s="4">
        <v>4.8320999999999996</v>
      </c>
      <c r="D913" s="11">
        <f t="shared" si="141"/>
        <v>8.6163736319753263E-3</v>
      </c>
      <c r="E913" s="11">
        <f t="shared" si="142"/>
        <v>2.1207972685092238E-2</v>
      </c>
      <c r="F913" s="26">
        <f t="shared" si="143"/>
        <v>3.5988760498854675</v>
      </c>
      <c r="G913" s="26">
        <f t="shared" si="144"/>
        <v>6.5811022258862319</v>
      </c>
      <c r="H913" s="25">
        <f t="shared" si="145"/>
        <v>50432.680071264964</v>
      </c>
      <c r="I913" s="25">
        <f t="shared" si="146"/>
        <v>51071.723000824401</v>
      </c>
      <c r="J913" s="25">
        <f t="shared" si="147"/>
        <v>101504.40307208936</v>
      </c>
      <c r="K913" s="25">
        <f t="shared" si="148"/>
        <v>432.68007126496377</v>
      </c>
      <c r="L913" s="25">
        <f t="shared" si="149"/>
        <v>1071.7230008244005</v>
      </c>
      <c r="M913" s="25">
        <f t="shared" si="150"/>
        <v>1504.4030720893643</v>
      </c>
    </row>
    <row r="914" spans="1:13" x14ac:dyDescent="0.25">
      <c r="A914" s="3">
        <v>44817</v>
      </c>
      <c r="B914" s="4">
        <v>3.95</v>
      </c>
      <c r="C914" s="4">
        <v>4.7648000000000001</v>
      </c>
      <c r="D914" s="11">
        <f t="shared" si="141"/>
        <v>-3.2857352952674773E-3</v>
      </c>
      <c r="E914" s="11">
        <f t="shared" si="142"/>
        <v>-1.4025592275053256E-2</v>
      </c>
      <c r="F914" s="26">
        <f t="shared" si="143"/>
        <v>3.5562957355538733</v>
      </c>
      <c r="G914" s="26">
        <f t="shared" si="144"/>
        <v>6.3532638811282878</v>
      </c>
      <c r="H914" s="25">
        <f t="shared" si="145"/>
        <v>49835.982841281861</v>
      </c>
      <c r="I914" s="25">
        <f t="shared" si="146"/>
        <v>49303.615405310324</v>
      </c>
      <c r="J914" s="25">
        <f t="shared" si="147"/>
        <v>99139.598246592184</v>
      </c>
      <c r="K914" s="25">
        <f t="shared" si="148"/>
        <v>-164.0171587181394</v>
      </c>
      <c r="L914" s="25">
        <f t="shared" si="149"/>
        <v>-696.38459468967631</v>
      </c>
      <c r="M914" s="25">
        <f t="shared" si="150"/>
        <v>-860.4017534078157</v>
      </c>
    </row>
    <row r="915" spans="1:13" x14ac:dyDescent="0.25">
      <c r="A915" s="3">
        <v>44818</v>
      </c>
      <c r="B915" s="4">
        <v>3.9289999999999998</v>
      </c>
      <c r="C915" s="4">
        <v>4.7560000000000002</v>
      </c>
      <c r="D915" s="11">
        <f t="shared" si="141"/>
        <v>-5.3306383367079067E-3</v>
      </c>
      <c r="E915" s="11">
        <f t="shared" si="142"/>
        <v>-1.8485846790174203E-3</v>
      </c>
      <c r="F915" s="26">
        <f t="shared" si="143"/>
        <v>3.5490308860759492</v>
      </c>
      <c r="G915" s="26">
        <f t="shared" si="144"/>
        <v>6.4311005708529212</v>
      </c>
      <c r="H915" s="25">
        <f t="shared" si="145"/>
        <v>49734.177215189869</v>
      </c>
      <c r="I915" s="25">
        <f t="shared" si="146"/>
        <v>49907.656145063804</v>
      </c>
      <c r="J915" s="25">
        <f t="shared" si="147"/>
        <v>99641.833360253673</v>
      </c>
      <c r="K915" s="25">
        <f t="shared" si="148"/>
        <v>-265.82278481013054</v>
      </c>
      <c r="L915" s="25">
        <f t="shared" si="149"/>
        <v>-92.343854936196294</v>
      </c>
      <c r="M915" s="25">
        <f t="shared" si="150"/>
        <v>-358.16663974632684</v>
      </c>
    </row>
    <row r="916" spans="1:13" x14ac:dyDescent="0.25">
      <c r="A916" s="3">
        <v>44819</v>
      </c>
      <c r="B916" s="4">
        <v>3.9009999999999998</v>
      </c>
      <c r="C916" s="4">
        <v>4.8623000000000003</v>
      </c>
      <c r="D916" s="11">
        <f t="shared" si="141"/>
        <v>-7.1520100518032296E-3</v>
      </c>
      <c r="E916" s="11">
        <f t="shared" si="142"/>
        <v>2.2104598164723738E-2</v>
      </c>
      <c r="F916" s="26">
        <f t="shared" si="143"/>
        <v>3.5425726648002036</v>
      </c>
      <c r="G916" s="26">
        <f t="shared" si="144"/>
        <v>6.5870056560134564</v>
      </c>
      <c r="H916" s="25">
        <f t="shared" si="145"/>
        <v>49643.675235428862</v>
      </c>
      <c r="I916" s="25">
        <f t="shared" si="146"/>
        <v>51117.535744322966</v>
      </c>
      <c r="J916" s="25">
        <f t="shared" si="147"/>
        <v>100761.21097975184</v>
      </c>
      <c r="K916" s="25">
        <f t="shared" si="148"/>
        <v>-356.32476457113808</v>
      </c>
      <c r="L916" s="25">
        <f t="shared" si="149"/>
        <v>1117.5357443229659</v>
      </c>
      <c r="M916" s="25">
        <f t="shared" si="150"/>
        <v>761.21097975182784</v>
      </c>
    </row>
    <row r="917" spans="1:13" x14ac:dyDescent="0.25">
      <c r="A917" s="3">
        <v>44820</v>
      </c>
      <c r="B917" s="4">
        <v>3.8610000000000002</v>
      </c>
      <c r="C917" s="4">
        <v>4.8042999999999996</v>
      </c>
      <c r="D917" s="11">
        <f t="shared" si="141"/>
        <v>-1.0306713242420022E-2</v>
      </c>
      <c r="E917" s="11">
        <f t="shared" si="142"/>
        <v>-1.2000226765281549E-2</v>
      </c>
      <c r="F917" s="26">
        <f t="shared" si="143"/>
        <v>3.5314145091002311</v>
      </c>
      <c r="G917" s="26">
        <f t="shared" si="144"/>
        <v>6.3661446023486814</v>
      </c>
      <c r="H917" s="25">
        <f t="shared" si="145"/>
        <v>49487.310945911311</v>
      </c>
      <c r="I917" s="25">
        <f t="shared" si="146"/>
        <v>49403.574440079792</v>
      </c>
      <c r="J917" s="25">
        <f t="shared" si="147"/>
        <v>98890.885385991103</v>
      </c>
      <c r="K917" s="25">
        <f t="shared" si="148"/>
        <v>-512.68905408868886</v>
      </c>
      <c r="L917" s="25">
        <f t="shared" si="149"/>
        <v>-596.42555992020789</v>
      </c>
      <c r="M917" s="25">
        <f t="shared" si="150"/>
        <v>-1109.1146140088968</v>
      </c>
    </row>
    <row r="918" spans="1:13" x14ac:dyDescent="0.25">
      <c r="A918" s="3">
        <v>44823</v>
      </c>
      <c r="B918" s="4">
        <v>3.883</v>
      </c>
      <c r="C918" s="4">
        <v>4.7906000000000004</v>
      </c>
      <c r="D918" s="11">
        <f t="shared" si="141"/>
        <v>5.6818334674308638E-3</v>
      </c>
      <c r="E918" s="11">
        <f t="shared" si="142"/>
        <v>-2.8556856893187143E-3</v>
      </c>
      <c r="F918" s="26">
        <f t="shared" si="143"/>
        <v>3.5883304843304842</v>
      </c>
      <c r="G918" s="26">
        <f t="shared" si="144"/>
        <v>6.4246270632558335</v>
      </c>
      <c r="H918" s="25">
        <f t="shared" si="145"/>
        <v>50284.900284900286</v>
      </c>
      <c r="I918" s="25">
        <f t="shared" si="146"/>
        <v>49857.419395125209</v>
      </c>
      <c r="J918" s="25">
        <f t="shared" si="147"/>
        <v>100142.3196800255</v>
      </c>
      <c r="K918" s="25">
        <f t="shared" si="148"/>
        <v>284.90028490028635</v>
      </c>
      <c r="L918" s="25">
        <f t="shared" si="149"/>
        <v>-142.58060487479088</v>
      </c>
      <c r="M918" s="25">
        <f t="shared" si="150"/>
        <v>142.31968002549547</v>
      </c>
    </row>
    <row r="919" spans="1:13" x14ac:dyDescent="0.25">
      <c r="A919" s="3">
        <v>44824</v>
      </c>
      <c r="B919" s="4">
        <v>3.802</v>
      </c>
      <c r="C919" s="4">
        <v>4.7881999999999998</v>
      </c>
      <c r="D919" s="11">
        <f t="shared" si="141"/>
        <v>-2.1080806683292794E-2</v>
      </c>
      <c r="E919" s="11">
        <f t="shared" si="142"/>
        <v>-5.0110662091745978E-4</v>
      </c>
      <c r="F919" s="26">
        <f t="shared" si="143"/>
        <v>3.4935709502961632</v>
      </c>
      <c r="G919" s="26">
        <f t="shared" si="144"/>
        <v>6.4397721788502471</v>
      </c>
      <c r="H919" s="25">
        <f t="shared" si="145"/>
        <v>48956.992016482109</v>
      </c>
      <c r="I919" s="25">
        <f t="shared" si="146"/>
        <v>49974.950945601799</v>
      </c>
      <c r="J919" s="25">
        <f t="shared" si="147"/>
        <v>98931.942962083907</v>
      </c>
      <c r="K919" s="25">
        <f t="shared" si="148"/>
        <v>-1043.0079835178913</v>
      </c>
      <c r="L919" s="25">
        <f t="shared" si="149"/>
        <v>-25.049054398201406</v>
      </c>
      <c r="M919" s="25">
        <f t="shared" si="150"/>
        <v>-1068.0570379160927</v>
      </c>
    </row>
    <row r="920" spans="1:13" x14ac:dyDescent="0.25">
      <c r="A920" s="3">
        <v>44825</v>
      </c>
      <c r="B920" s="4">
        <v>3.6850000000000001</v>
      </c>
      <c r="C920" s="4">
        <v>4.8076999999999996</v>
      </c>
      <c r="D920" s="11">
        <f t="shared" si="141"/>
        <v>-3.1256718424937463E-2</v>
      </c>
      <c r="E920" s="11">
        <f t="shared" si="142"/>
        <v>4.0642413617975656E-3</v>
      </c>
      <c r="F920" s="26">
        <f t="shared" si="143"/>
        <v>3.4582009468700687</v>
      </c>
      <c r="G920" s="26">
        <f t="shared" si="144"/>
        <v>6.469239192180777</v>
      </c>
      <c r="H920" s="25">
        <f t="shared" si="145"/>
        <v>48461.336138874285</v>
      </c>
      <c r="I920" s="25">
        <f t="shared" si="146"/>
        <v>50203.625579549727</v>
      </c>
      <c r="J920" s="25">
        <f t="shared" si="147"/>
        <v>98664.96171842402</v>
      </c>
      <c r="K920" s="25">
        <f t="shared" si="148"/>
        <v>-1538.6638611257149</v>
      </c>
      <c r="L920" s="25">
        <f t="shared" si="149"/>
        <v>203.62557954972726</v>
      </c>
      <c r="M920" s="25">
        <f t="shared" si="150"/>
        <v>-1335.0382815759876</v>
      </c>
    </row>
    <row r="921" spans="1:13" x14ac:dyDescent="0.25">
      <c r="A921" s="3">
        <v>44826</v>
      </c>
      <c r="B921" s="4">
        <v>3.681</v>
      </c>
      <c r="C921" s="4">
        <v>4.7774999999999999</v>
      </c>
      <c r="D921" s="11">
        <f t="shared" si="141"/>
        <v>-1.0860712444158004E-3</v>
      </c>
      <c r="E921" s="11">
        <f t="shared" si="142"/>
        <v>-6.3014021472479935E-3</v>
      </c>
      <c r="F921" s="26">
        <f t="shared" si="143"/>
        <v>3.5641270013568525</v>
      </c>
      <c r="G921" s="26">
        <f t="shared" si="144"/>
        <v>6.402527715955654</v>
      </c>
      <c r="H921" s="25">
        <f t="shared" si="145"/>
        <v>49945.725915875177</v>
      </c>
      <c r="I921" s="25">
        <f t="shared" si="146"/>
        <v>49685.920502527195</v>
      </c>
      <c r="J921" s="25">
        <f t="shared" si="147"/>
        <v>99631.646418402379</v>
      </c>
      <c r="K921" s="25">
        <f t="shared" si="148"/>
        <v>-54.274084124823275</v>
      </c>
      <c r="L921" s="25">
        <f t="shared" si="149"/>
        <v>-314.07949747280509</v>
      </c>
      <c r="M921" s="25">
        <f t="shared" si="150"/>
        <v>-368.35358159762836</v>
      </c>
    </row>
    <row r="922" spans="1:13" x14ac:dyDescent="0.25">
      <c r="A922" s="3">
        <v>44827</v>
      </c>
      <c r="B922" s="4">
        <v>3.661</v>
      </c>
      <c r="C922" s="4">
        <v>4.6390000000000002</v>
      </c>
      <c r="D922" s="11">
        <f t="shared" si="141"/>
        <v>-5.4481202587849109E-3</v>
      </c>
      <c r="E922" s="11">
        <f t="shared" si="142"/>
        <v>-2.9418571362684387E-2</v>
      </c>
      <c r="F922" s="26">
        <f t="shared" si="143"/>
        <v>3.548613963596849</v>
      </c>
      <c r="G922" s="26">
        <f t="shared" si="144"/>
        <v>6.2562170591313446</v>
      </c>
      <c r="H922" s="25">
        <f t="shared" si="145"/>
        <v>49728.334691659882</v>
      </c>
      <c r="I922" s="25">
        <f t="shared" si="146"/>
        <v>48550.497121925699</v>
      </c>
      <c r="J922" s="25">
        <f t="shared" si="147"/>
        <v>98278.831813585581</v>
      </c>
      <c r="K922" s="25">
        <f t="shared" si="148"/>
        <v>-271.66530834011792</v>
      </c>
      <c r="L922" s="25">
        <f t="shared" si="149"/>
        <v>-1449.5028780743014</v>
      </c>
      <c r="M922" s="25">
        <f t="shared" si="150"/>
        <v>-1721.1681864144193</v>
      </c>
    </row>
    <row r="923" spans="1:13" x14ac:dyDescent="0.25">
      <c r="A923" s="3">
        <v>44830</v>
      </c>
      <c r="B923" s="4">
        <v>3.5649999999999999</v>
      </c>
      <c r="C923" s="4">
        <v>4.6228999999999996</v>
      </c>
      <c r="D923" s="11">
        <f t="shared" si="141"/>
        <v>-2.6572280271839867E-2</v>
      </c>
      <c r="E923" s="11">
        <f t="shared" si="142"/>
        <v>-3.4766119730283138E-3</v>
      </c>
      <c r="F923" s="26">
        <f t="shared" si="143"/>
        <v>3.4744386779568424</v>
      </c>
      <c r="G923" s="26">
        <f t="shared" si="144"/>
        <v>6.4206390816986403</v>
      </c>
      <c r="H923" s="25">
        <f t="shared" si="145"/>
        <v>48688.88281890194</v>
      </c>
      <c r="I923" s="25">
        <f t="shared" si="146"/>
        <v>49826.471222246168</v>
      </c>
      <c r="J923" s="25">
        <f t="shared" si="147"/>
        <v>98515.354041148108</v>
      </c>
      <c r="K923" s="25">
        <f t="shared" si="148"/>
        <v>-1311.1171810980595</v>
      </c>
      <c r="L923" s="25">
        <f t="shared" si="149"/>
        <v>-173.5287777538324</v>
      </c>
      <c r="M923" s="25">
        <f t="shared" si="150"/>
        <v>-1484.6459588518919</v>
      </c>
    </row>
    <row r="924" spans="1:13" x14ac:dyDescent="0.25">
      <c r="A924" s="3">
        <v>44831</v>
      </c>
      <c r="B924" s="4">
        <v>3.516</v>
      </c>
      <c r="C924" s="4">
        <v>4.5259</v>
      </c>
      <c r="D924" s="11">
        <f t="shared" si="141"/>
        <v>-1.3840074043328633E-2</v>
      </c>
      <c r="E924" s="11">
        <f t="shared" si="142"/>
        <v>-2.1205761394058255E-2</v>
      </c>
      <c r="F924" s="26">
        <f t="shared" si="143"/>
        <v>3.5189587657784016</v>
      </c>
      <c r="G924" s="26">
        <f t="shared" si="144"/>
        <v>6.3078097514547151</v>
      </c>
      <c r="H924" s="25">
        <f t="shared" si="145"/>
        <v>49312.762973352044</v>
      </c>
      <c r="I924" s="25">
        <f t="shared" si="146"/>
        <v>48950.874991888217</v>
      </c>
      <c r="J924" s="25">
        <f t="shared" si="147"/>
        <v>98263.637965240254</v>
      </c>
      <c r="K924" s="25">
        <f t="shared" si="148"/>
        <v>-687.23702664795564</v>
      </c>
      <c r="L924" s="25">
        <f t="shared" si="149"/>
        <v>-1049.1250081117832</v>
      </c>
      <c r="M924" s="25">
        <f t="shared" si="150"/>
        <v>-1736.3620347597389</v>
      </c>
    </row>
    <row r="925" spans="1:13" x14ac:dyDescent="0.25">
      <c r="A925" s="3">
        <v>44832</v>
      </c>
      <c r="B925" s="4">
        <v>3.46</v>
      </c>
      <c r="C925" s="4">
        <v>4.5274000000000001</v>
      </c>
      <c r="D925" s="11">
        <f t="shared" si="141"/>
        <v>-1.6055390753297653E-2</v>
      </c>
      <c r="E925" s="11">
        <f t="shared" si="142"/>
        <v>3.3137088436831132E-4</v>
      </c>
      <c r="F925" s="26">
        <f t="shared" si="143"/>
        <v>3.5111717861205918</v>
      </c>
      <c r="G925" s="26">
        <f t="shared" si="144"/>
        <v>6.4451353763892261</v>
      </c>
      <c r="H925" s="25">
        <f t="shared" si="145"/>
        <v>49203.640500568836</v>
      </c>
      <c r="I925" s="25">
        <f t="shared" si="146"/>
        <v>50016.57128968824</v>
      </c>
      <c r="J925" s="25">
        <f t="shared" si="147"/>
        <v>99220.211790257075</v>
      </c>
      <c r="K925" s="25">
        <f t="shared" si="148"/>
        <v>-796.35949943116429</v>
      </c>
      <c r="L925" s="25">
        <f t="shared" si="149"/>
        <v>16.571289688239631</v>
      </c>
      <c r="M925" s="25">
        <f t="shared" si="150"/>
        <v>-779.78820974292466</v>
      </c>
    </row>
    <row r="926" spans="1:13" x14ac:dyDescent="0.25">
      <c r="A926" s="3">
        <v>44833</v>
      </c>
      <c r="B926" s="23">
        <v>3.3450000000000002</v>
      </c>
      <c r="C926" s="23">
        <v>4.4386999999999999</v>
      </c>
      <c r="D926" s="11">
        <f t="shared" si="141"/>
        <v>-3.3801895489441028E-2</v>
      </c>
      <c r="E926" s="11">
        <f t="shared" si="142"/>
        <v>-1.9786282507726263E-2</v>
      </c>
      <c r="F926" s="26">
        <f t="shared" si="143"/>
        <v>3.4494104046242779</v>
      </c>
      <c r="G926" s="26">
        <f t="shared" si="144"/>
        <v>6.3167699120908241</v>
      </c>
      <c r="H926" s="25">
        <f t="shared" si="145"/>
        <v>48338.150289017351</v>
      </c>
      <c r="I926" s="25">
        <f t="shared" si="146"/>
        <v>49020.409064805404</v>
      </c>
      <c r="J926" s="25">
        <f t="shared" si="147"/>
        <v>97358.559353822755</v>
      </c>
      <c r="K926" s="25">
        <f t="shared" si="148"/>
        <v>-1661.8497109826494</v>
      </c>
      <c r="L926" s="25">
        <f t="shared" si="149"/>
        <v>-979.59093519459566</v>
      </c>
      <c r="M926" s="25">
        <f t="shared" si="150"/>
        <v>-2641.4406461772451</v>
      </c>
    </row>
    <row r="927" spans="1:13" x14ac:dyDescent="0.25">
      <c r="A927" s="3">
        <v>44834</v>
      </c>
      <c r="B927" s="23">
        <v>3.3759999999999999</v>
      </c>
      <c r="C927" s="23">
        <v>4.5049999999999999</v>
      </c>
      <c r="D927" s="11">
        <f t="shared" si="141"/>
        <v>9.2248831535188171E-3</v>
      </c>
      <c r="E927" s="11">
        <f t="shared" si="142"/>
        <v>1.4826350281138963E-2</v>
      </c>
      <c r="F927" s="26">
        <f t="shared" si="143"/>
        <v>3.6010666666666662</v>
      </c>
      <c r="G927" s="26">
        <f t="shared" si="144"/>
        <v>6.5392378399080799</v>
      </c>
      <c r="H927" s="25">
        <f t="shared" si="145"/>
        <v>50463.378176382656</v>
      </c>
      <c r="I927" s="25">
        <f t="shared" si="146"/>
        <v>50746.840291076209</v>
      </c>
      <c r="J927" s="25">
        <f t="shared" si="147"/>
        <v>101210.21846745886</v>
      </c>
      <c r="K927" s="25">
        <f t="shared" si="148"/>
        <v>463.37817638265551</v>
      </c>
      <c r="L927" s="25">
        <f t="shared" si="149"/>
        <v>746.84029107620881</v>
      </c>
      <c r="M927" s="25">
        <f t="shared" si="150"/>
        <v>1210.2184674588643</v>
      </c>
    </row>
    <row r="928" spans="1:13" x14ac:dyDescent="0.25">
      <c r="A928" s="3">
        <v>44837</v>
      </c>
      <c r="B928" s="23">
        <v>3.4729999999999999</v>
      </c>
      <c r="C928" s="23">
        <v>4.5654000000000003</v>
      </c>
      <c r="D928" s="11">
        <f t="shared" si="141"/>
        <v>2.8327197028226257E-2</v>
      </c>
      <c r="E928" s="11">
        <f t="shared" si="142"/>
        <v>1.3318242368093964E-2</v>
      </c>
      <c r="F928" s="26">
        <f t="shared" si="143"/>
        <v>3.6705165876777253</v>
      </c>
      <c r="G928" s="26">
        <f t="shared" si="144"/>
        <v>6.5293833962264163</v>
      </c>
      <c r="H928" s="25">
        <f t="shared" si="145"/>
        <v>51436.611374407585</v>
      </c>
      <c r="I928" s="25">
        <f t="shared" si="146"/>
        <v>50670.366259711445</v>
      </c>
      <c r="J928" s="25">
        <f t="shared" si="147"/>
        <v>102106.97763411903</v>
      </c>
      <c r="K928" s="25">
        <f t="shared" si="148"/>
        <v>1436.6113744075847</v>
      </c>
      <c r="L928" s="25">
        <f t="shared" si="149"/>
        <v>670.36625971144531</v>
      </c>
      <c r="M928" s="25">
        <f t="shared" si="150"/>
        <v>2106.97763411903</v>
      </c>
    </row>
    <row r="929" spans="1:13" x14ac:dyDescent="0.25">
      <c r="A929" s="3">
        <v>44838</v>
      </c>
      <c r="B929" s="23">
        <v>3.5</v>
      </c>
      <c r="C929" s="23">
        <v>4.7793999999999999</v>
      </c>
      <c r="D929" s="11">
        <f t="shared" si="141"/>
        <v>7.7441947334309907E-3</v>
      </c>
      <c r="E929" s="11">
        <f t="shared" si="142"/>
        <v>4.5808882183744556E-2</v>
      </c>
      <c r="F929" s="26">
        <f t="shared" si="143"/>
        <v>3.5957385545637774</v>
      </c>
      <c r="G929" s="26">
        <f t="shared" si="144"/>
        <v>6.7450112147895025</v>
      </c>
      <c r="H929" s="25">
        <f t="shared" si="145"/>
        <v>50388.712928304056</v>
      </c>
      <c r="I929" s="25">
        <f t="shared" si="146"/>
        <v>52343.715775178513</v>
      </c>
      <c r="J929" s="25">
        <f t="shared" si="147"/>
        <v>102732.42870348257</v>
      </c>
      <c r="K929" s="25">
        <f t="shared" si="148"/>
        <v>388.71292830405582</v>
      </c>
      <c r="L929" s="25">
        <f t="shared" si="149"/>
        <v>2343.7157751785126</v>
      </c>
      <c r="M929" s="25">
        <f t="shared" si="150"/>
        <v>2732.4287034825684</v>
      </c>
    </row>
    <row r="930" spans="1:13" x14ac:dyDescent="0.25">
      <c r="A930" s="21">
        <v>44839</v>
      </c>
      <c r="B930" s="22">
        <v>3.3889999999999998</v>
      </c>
      <c r="C930" s="22">
        <v>4.6994999999999996</v>
      </c>
      <c r="D930" s="11">
        <f t="shared" si="141"/>
        <v>-3.2228075870453808E-2</v>
      </c>
      <c r="E930" s="11">
        <f t="shared" si="142"/>
        <v>-1.6858895533920688E-2</v>
      </c>
      <c r="F930" s="26">
        <f t="shared" si="143"/>
        <v>3.4548434285714285</v>
      </c>
      <c r="G930" s="26">
        <f t="shared" si="144"/>
        <v>6.3352886345566377</v>
      </c>
      <c r="H930" s="25">
        <f t="shared" si="145"/>
        <v>48414.285714285717</v>
      </c>
      <c r="I930" s="25">
        <f t="shared" si="146"/>
        <v>49164.121019374812</v>
      </c>
      <c r="J930" s="25">
        <f t="shared" si="147"/>
        <v>97578.406733660522</v>
      </c>
      <c r="K930" s="25">
        <f t="shared" si="148"/>
        <v>-1585.7142857142826</v>
      </c>
      <c r="L930" s="25">
        <f t="shared" si="149"/>
        <v>-835.87898062518798</v>
      </c>
      <c r="M930" s="25">
        <f t="shared" si="150"/>
        <v>-2421.5932663394706</v>
      </c>
    </row>
    <row r="931" spans="1:13" x14ac:dyDescent="0.25">
      <c r="A931" s="21">
        <v>44840</v>
      </c>
      <c r="B931" s="22">
        <v>3.3639999999999999</v>
      </c>
      <c r="C931" s="22">
        <v>4.6795</v>
      </c>
      <c r="D931" s="11">
        <f t="shared" si="141"/>
        <v>-7.4041505142126924E-3</v>
      </c>
      <c r="E931" s="11">
        <f t="shared" si="142"/>
        <v>-4.2648534630448133E-3</v>
      </c>
      <c r="F931" s="26">
        <f t="shared" si="143"/>
        <v>3.5416795514901152</v>
      </c>
      <c r="G931" s="26">
        <f t="shared" si="144"/>
        <v>6.4155800617086927</v>
      </c>
      <c r="H931" s="25">
        <f t="shared" si="145"/>
        <v>49631.159634110358</v>
      </c>
      <c r="I931" s="25">
        <f t="shared" si="146"/>
        <v>49787.211405468675</v>
      </c>
      <c r="J931" s="25">
        <f t="shared" si="147"/>
        <v>99418.37103957904</v>
      </c>
      <c r="K931" s="25">
        <f t="shared" si="148"/>
        <v>-368.84036588964227</v>
      </c>
      <c r="L931" s="25">
        <f t="shared" si="149"/>
        <v>-212.78859453132463</v>
      </c>
      <c r="M931" s="25">
        <f t="shared" si="150"/>
        <v>-581.62896042096691</v>
      </c>
    </row>
    <row r="932" spans="1:13" x14ac:dyDescent="0.25">
      <c r="A932" s="21">
        <v>44841</v>
      </c>
      <c r="B932" s="22">
        <v>3.363</v>
      </c>
      <c r="C932" s="22">
        <v>4.62</v>
      </c>
      <c r="D932" s="11">
        <f t="shared" si="141"/>
        <v>-2.9730935256908135E-4</v>
      </c>
      <c r="E932" s="11">
        <f t="shared" si="142"/>
        <v>-1.279656152152658E-2</v>
      </c>
      <c r="F932" s="26">
        <f t="shared" si="143"/>
        <v>3.5669393579072532</v>
      </c>
      <c r="G932" s="26">
        <f t="shared" si="144"/>
        <v>6.3610770381451012</v>
      </c>
      <c r="H932" s="25">
        <f t="shared" si="145"/>
        <v>49985.136741973838</v>
      </c>
      <c r="I932" s="25">
        <f t="shared" si="146"/>
        <v>49364.248317127902</v>
      </c>
      <c r="J932" s="25">
        <f t="shared" si="147"/>
        <v>99349.38505910174</v>
      </c>
      <c r="K932" s="25">
        <f t="shared" si="148"/>
        <v>-14.86325802616193</v>
      </c>
      <c r="L932" s="25">
        <f t="shared" si="149"/>
        <v>-635.75168287209817</v>
      </c>
      <c r="M932" s="25">
        <f t="shared" si="150"/>
        <v>-650.6149408982601</v>
      </c>
    </row>
    <row r="933" spans="1:13" x14ac:dyDescent="0.25">
      <c r="A933" s="21">
        <v>44844</v>
      </c>
      <c r="B933" s="22">
        <v>3.3570000000000002</v>
      </c>
      <c r="C933" s="22">
        <v>4.62</v>
      </c>
      <c r="D933" s="11">
        <f t="shared" si="141"/>
        <v>-1.7857147602346438E-3</v>
      </c>
      <c r="E933" s="11">
        <f t="shared" si="142"/>
        <v>0</v>
      </c>
      <c r="F933" s="26">
        <f t="shared" si="143"/>
        <v>3.5616342551293489</v>
      </c>
      <c r="G933" s="26">
        <f t="shared" si="144"/>
        <v>6.4429999999999996</v>
      </c>
      <c r="H933" s="25">
        <f t="shared" si="145"/>
        <v>49910.793933987516</v>
      </c>
      <c r="I933" s="25">
        <f t="shared" si="146"/>
        <v>50000</v>
      </c>
      <c r="J933" s="25">
        <f t="shared" si="147"/>
        <v>99910.793933987516</v>
      </c>
      <c r="K933" s="25">
        <f t="shared" si="148"/>
        <v>-89.206066012484371</v>
      </c>
      <c r="L933" s="25">
        <f t="shared" si="149"/>
        <v>0</v>
      </c>
      <c r="M933" s="25">
        <f t="shared" si="150"/>
        <v>-89.206066012484371</v>
      </c>
    </row>
    <row r="934" spans="1:13" x14ac:dyDescent="0.25">
      <c r="A934" s="21">
        <v>44845</v>
      </c>
      <c r="B934" s="22">
        <v>3.3370000000000002</v>
      </c>
      <c r="C934" s="22">
        <v>4.5774999999999997</v>
      </c>
      <c r="D934" s="11">
        <f t="shared" si="141"/>
        <v>-5.9755182286609079E-3</v>
      </c>
      <c r="E934" s="11">
        <f t="shared" si="142"/>
        <v>-9.2417075271188764E-3</v>
      </c>
      <c r="F934" s="26">
        <f t="shared" si="143"/>
        <v>3.5467429252308609</v>
      </c>
      <c r="G934" s="26">
        <f t="shared" si="144"/>
        <v>6.3837299783549772</v>
      </c>
      <c r="H934" s="25">
        <f t="shared" si="145"/>
        <v>49702.114983616324</v>
      </c>
      <c r="I934" s="25">
        <f t="shared" si="146"/>
        <v>49540.043290043286</v>
      </c>
      <c r="J934" s="25">
        <f t="shared" si="147"/>
        <v>99242.158273659617</v>
      </c>
      <c r="K934" s="25">
        <f t="shared" si="148"/>
        <v>-297.88501638367597</v>
      </c>
      <c r="L934" s="25">
        <f t="shared" si="149"/>
        <v>-459.95670995671389</v>
      </c>
      <c r="M934" s="25">
        <f t="shared" si="150"/>
        <v>-757.84172634038987</v>
      </c>
    </row>
    <row r="935" spans="1:13" x14ac:dyDescent="0.25">
      <c r="A935" s="21">
        <v>44846</v>
      </c>
      <c r="B935" s="22">
        <v>3.2949999999999999</v>
      </c>
      <c r="C935" s="22">
        <v>4.5830000000000002</v>
      </c>
      <c r="D935" s="11">
        <f t="shared" si="141"/>
        <v>-1.2666031814766474E-2</v>
      </c>
      <c r="E935" s="11">
        <f t="shared" si="142"/>
        <v>1.2008079604584538E-3</v>
      </c>
      <c r="F935" s="26">
        <f t="shared" si="143"/>
        <v>3.5230925981420436</v>
      </c>
      <c r="G935" s="26">
        <f t="shared" si="144"/>
        <v>6.4507414527580567</v>
      </c>
      <c r="H935" s="25">
        <f t="shared" si="145"/>
        <v>49370.692238537609</v>
      </c>
      <c r="I935" s="25">
        <f t="shared" si="146"/>
        <v>50060.076460950309</v>
      </c>
      <c r="J935" s="25">
        <f t="shared" si="147"/>
        <v>99430.768699487919</v>
      </c>
      <c r="K935" s="25">
        <f t="shared" si="148"/>
        <v>-629.30776146239077</v>
      </c>
      <c r="L935" s="25">
        <f t="shared" si="149"/>
        <v>60.076460950309411</v>
      </c>
      <c r="M935" s="25">
        <f t="shared" si="150"/>
        <v>-569.23130051208136</v>
      </c>
    </row>
    <row r="936" spans="1:13" x14ac:dyDescent="0.25">
      <c r="A936" s="21">
        <v>44847</v>
      </c>
      <c r="B936" s="24">
        <v>3.2869999999999999</v>
      </c>
      <c r="C936" s="24">
        <v>4.7210000000000001</v>
      </c>
      <c r="D936" s="11">
        <f t="shared" si="141"/>
        <v>-2.4308732723882062E-3</v>
      </c>
      <c r="E936" s="11">
        <f t="shared" si="142"/>
        <v>2.966683603716274E-2</v>
      </c>
      <c r="F936" s="26">
        <f t="shared" si="143"/>
        <v>3.55933717754173</v>
      </c>
      <c r="G936" s="26">
        <f t="shared" si="144"/>
        <v>6.6370069823259872</v>
      </c>
      <c r="H936" s="25">
        <f t="shared" si="145"/>
        <v>49878.603945371775</v>
      </c>
      <c r="I936" s="25">
        <f t="shared" si="146"/>
        <v>51505.564041021171</v>
      </c>
      <c r="J936" s="25">
        <f t="shared" si="147"/>
        <v>101384.16798639295</v>
      </c>
      <c r="K936" s="25">
        <f t="shared" si="148"/>
        <v>-121.3960546282251</v>
      </c>
      <c r="L936" s="25">
        <f t="shared" si="149"/>
        <v>1505.5640410211709</v>
      </c>
      <c r="M936" s="25">
        <f t="shared" si="150"/>
        <v>1384.1679863929457</v>
      </c>
    </row>
    <row r="937" spans="1:13" x14ac:dyDescent="0.25">
      <c r="A937" s="21">
        <v>44848</v>
      </c>
      <c r="B937" s="24">
        <v>3.3119999999999998</v>
      </c>
      <c r="C937" s="24">
        <v>4.7465000000000002</v>
      </c>
      <c r="D937" s="11">
        <f t="shared" si="141"/>
        <v>7.5769418409309154E-3</v>
      </c>
      <c r="E937" s="11">
        <f t="shared" si="142"/>
        <v>5.386862775566513E-3</v>
      </c>
      <c r="F937" s="26">
        <f t="shared" si="143"/>
        <v>3.5951372071797993</v>
      </c>
      <c r="G937" s="26">
        <f t="shared" si="144"/>
        <v>6.4778012073713196</v>
      </c>
      <c r="H937" s="25">
        <f t="shared" si="145"/>
        <v>50380.285975053244</v>
      </c>
      <c r="I937" s="25">
        <f t="shared" si="146"/>
        <v>50270.069900444825</v>
      </c>
      <c r="J937" s="25">
        <f t="shared" si="147"/>
        <v>100650.35587549806</v>
      </c>
      <c r="K937" s="25">
        <f t="shared" si="148"/>
        <v>380.28597505324433</v>
      </c>
      <c r="L937" s="25">
        <f t="shared" si="149"/>
        <v>270.06990044482518</v>
      </c>
      <c r="M937" s="25">
        <f t="shared" si="150"/>
        <v>650.35587549806951</v>
      </c>
    </row>
    <row r="938" spans="1:13" x14ac:dyDescent="0.25">
      <c r="A938" s="21">
        <v>44851</v>
      </c>
      <c r="B938" s="24">
        <v>3.3410000000000002</v>
      </c>
      <c r="C938" s="24">
        <v>4.8579999999999997</v>
      </c>
      <c r="D938" s="11">
        <f t="shared" si="141"/>
        <v>8.7179268516063176E-3</v>
      </c>
      <c r="E938" s="11">
        <f t="shared" si="142"/>
        <v>2.3219326240264602E-2</v>
      </c>
      <c r="F938" s="26">
        <f t="shared" si="143"/>
        <v>3.5992415458937201</v>
      </c>
      <c r="G938" s="26">
        <f t="shared" si="144"/>
        <v>6.5943524702412297</v>
      </c>
      <c r="H938" s="25">
        <f t="shared" si="145"/>
        <v>50437.801932367154</v>
      </c>
      <c r="I938" s="25">
        <f t="shared" si="146"/>
        <v>51174.549668176551</v>
      </c>
      <c r="J938" s="25">
        <f t="shared" si="147"/>
        <v>101612.35160054371</v>
      </c>
      <c r="K938" s="25">
        <f t="shared" si="148"/>
        <v>437.80193236715422</v>
      </c>
      <c r="L938" s="25">
        <f t="shared" si="149"/>
        <v>1174.5496681765508</v>
      </c>
      <c r="M938" s="25">
        <f t="shared" si="150"/>
        <v>1612.351600543705</v>
      </c>
    </row>
    <row r="939" spans="1:13" x14ac:dyDescent="0.25">
      <c r="A939" s="21">
        <v>44852</v>
      </c>
      <c r="B939" s="24">
        <v>3.2315999999999998</v>
      </c>
      <c r="C939" s="24">
        <v>4.9435000000000002</v>
      </c>
      <c r="D939" s="11">
        <f t="shared" si="141"/>
        <v>-3.3292792751203108E-2</v>
      </c>
      <c r="E939" s="11">
        <f t="shared" si="142"/>
        <v>1.7446751775069901E-2</v>
      </c>
      <c r="F939" s="26">
        <f t="shared" si="143"/>
        <v>3.4511669560011971</v>
      </c>
      <c r="G939" s="26">
        <f t="shared" si="144"/>
        <v>6.5563957389872378</v>
      </c>
      <c r="H939" s="25">
        <f t="shared" si="145"/>
        <v>48362.765639030229</v>
      </c>
      <c r="I939" s="25">
        <f t="shared" si="146"/>
        <v>50879.991766158921</v>
      </c>
      <c r="J939" s="25">
        <f t="shared" si="147"/>
        <v>99242.757405189157</v>
      </c>
      <c r="K939" s="25">
        <f t="shared" si="148"/>
        <v>-1637.2343609697709</v>
      </c>
      <c r="L939" s="25">
        <f t="shared" si="149"/>
        <v>879.99176615892065</v>
      </c>
      <c r="M939" s="25">
        <f t="shared" si="150"/>
        <v>-757.24259481085028</v>
      </c>
    </row>
    <row r="940" spans="1:13" x14ac:dyDescent="0.25">
      <c r="A940" s="21">
        <v>44853</v>
      </c>
      <c r="B940" s="24">
        <v>3.2488999999999999</v>
      </c>
      <c r="C940" s="24">
        <v>4.9649999999999999</v>
      </c>
      <c r="D940" s="11">
        <f t="shared" si="141"/>
        <v>5.3391068887341034E-3</v>
      </c>
      <c r="E940" s="11">
        <f t="shared" si="142"/>
        <v>4.3397151420852976E-3</v>
      </c>
      <c r="F940" s="26">
        <f t="shared" si="143"/>
        <v>3.5871008788216368</v>
      </c>
      <c r="G940" s="26">
        <f t="shared" si="144"/>
        <v>6.4710215434408811</v>
      </c>
      <c r="H940" s="25">
        <f t="shared" si="145"/>
        <v>50267.669265998273</v>
      </c>
      <c r="I940" s="25">
        <f t="shared" si="146"/>
        <v>50217.457267118436</v>
      </c>
      <c r="J940" s="25">
        <f t="shared" si="147"/>
        <v>100485.12653311671</v>
      </c>
      <c r="K940" s="25">
        <f t="shared" si="148"/>
        <v>267.66926599827275</v>
      </c>
      <c r="L940" s="25">
        <f t="shared" si="149"/>
        <v>217.45726711843599</v>
      </c>
      <c r="M940" s="25">
        <f t="shared" si="150"/>
        <v>485.12653311670874</v>
      </c>
    </row>
    <row r="941" spans="1:13" x14ac:dyDescent="0.25">
      <c r="A941" s="21">
        <v>44854</v>
      </c>
      <c r="B941" s="24">
        <v>3.1848000000000001</v>
      </c>
      <c r="C941" s="24">
        <v>5.0469999999999997</v>
      </c>
      <c r="D941" s="11">
        <f t="shared" si="141"/>
        <v>-1.9926984808180039E-2</v>
      </c>
      <c r="E941" s="11">
        <f t="shared" si="142"/>
        <v>1.6380709860989395E-2</v>
      </c>
      <c r="F941" s="26">
        <f t="shared" si="143"/>
        <v>3.4976042352796335</v>
      </c>
      <c r="G941" s="26">
        <f t="shared" si="144"/>
        <v>6.5494100704934537</v>
      </c>
      <c r="H941" s="25">
        <f t="shared" si="145"/>
        <v>49013.512265689933</v>
      </c>
      <c r="I941" s="25">
        <f t="shared" si="146"/>
        <v>50825.7804632427</v>
      </c>
      <c r="J941" s="25">
        <f t="shared" si="147"/>
        <v>99839.292728932633</v>
      </c>
      <c r="K941" s="25">
        <f t="shared" si="148"/>
        <v>-986.48773431006703</v>
      </c>
      <c r="L941" s="25">
        <f t="shared" si="149"/>
        <v>825.78046324269962</v>
      </c>
      <c r="M941" s="25">
        <f t="shared" si="150"/>
        <v>-160.7072710673674</v>
      </c>
    </row>
    <row r="942" spans="1:13" x14ac:dyDescent="0.25">
      <c r="A942" s="21">
        <v>44855</v>
      </c>
      <c r="B942" s="24">
        <v>3.1082000000000001</v>
      </c>
      <c r="C942" s="24">
        <v>4.9995000000000003</v>
      </c>
      <c r="D942" s="11">
        <f t="shared" si="141"/>
        <v>-2.4345712204595905E-2</v>
      </c>
      <c r="E942" s="11">
        <f t="shared" si="142"/>
        <v>-9.4560999243581637E-3</v>
      </c>
      <c r="F942" s="26">
        <f t="shared" si="143"/>
        <v>3.4821833710123085</v>
      </c>
      <c r="G942" s="26">
        <f t="shared" si="144"/>
        <v>6.3823615018823068</v>
      </c>
      <c r="H942" s="25">
        <f t="shared" si="145"/>
        <v>48797.412710374279</v>
      </c>
      <c r="I942" s="25">
        <f t="shared" si="146"/>
        <v>49529.423419853389</v>
      </c>
      <c r="J942" s="25">
        <f t="shared" si="147"/>
        <v>98326.836130227661</v>
      </c>
      <c r="K942" s="25">
        <f t="shared" si="148"/>
        <v>-1202.5872896257206</v>
      </c>
      <c r="L942" s="25">
        <f t="shared" si="149"/>
        <v>-470.57658014661138</v>
      </c>
      <c r="M942" s="25">
        <f t="shared" si="150"/>
        <v>-1673.163869772332</v>
      </c>
    </row>
    <row r="943" spans="1:13" x14ac:dyDescent="0.25">
      <c r="A943" s="21">
        <v>44858</v>
      </c>
      <c r="B943" s="24">
        <v>3.1349999999999998</v>
      </c>
      <c r="C943" s="24">
        <v>5.1890000000000001</v>
      </c>
      <c r="D943" s="11">
        <f t="shared" si="141"/>
        <v>8.5853935855094085E-3</v>
      </c>
      <c r="E943" s="11">
        <f t="shared" si="142"/>
        <v>3.7203092951835458E-2</v>
      </c>
      <c r="F943" s="26">
        <f t="shared" si="143"/>
        <v>3.5987645582652337</v>
      </c>
      <c r="G943" s="26">
        <f t="shared" si="144"/>
        <v>6.6872141214121399</v>
      </c>
      <c r="H943" s="25">
        <f t="shared" si="145"/>
        <v>50431.117688694416</v>
      </c>
      <c r="I943" s="25">
        <f t="shared" si="146"/>
        <v>51895.189518951891</v>
      </c>
      <c r="J943" s="25">
        <f t="shared" si="147"/>
        <v>102326.30720764631</v>
      </c>
      <c r="K943" s="25">
        <f t="shared" si="148"/>
        <v>431.11768869441585</v>
      </c>
      <c r="L943" s="25">
        <f t="shared" si="149"/>
        <v>1895.1895189518909</v>
      </c>
      <c r="M943" s="25">
        <f t="shared" si="150"/>
        <v>2326.3072076463068</v>
      </c>
    </row>
    <row r="944" spans="1:13" x14ac:dyDescent="0.25">
      <c r="A944" s="21">
        <v>44859</v>
      </c>
      <c r="B944" s="24">
        <v>3.1101000000000001</v>
      </c>
      <c r="C944" s="24">
        <v>5.23</v>
      </c>
      <c r="D944" s="11">
        <f t="shared" si="141"/>
        <v>-7.9742940698449213E-3</v>
      </c>
      <c r="E944" s="11">
        <f t="shared" si="142"/>
        <v>7.8702776912290048E-3</v>
      </c>
      <c r="F944" s="26">
        <f t="shared" si="143"/>
        <v>3.5396608612440192</v>
      </c>
      <c r="G944" s="26">
        <f t="shared" si="144"/>
        <v>6.4939082674889193</v>
      </c>
      <c r="H944" s="25">
        <f t="shared" si="145"/>
        <v>49602.87081339713</v>
      </c>
      <c r="I944" s="25">
        <f t="shared" si="146"/>
        <v>50395.066486799005</v>
      </c>
      <c r="J944" s="25">
        <f t="shared" si="147"/>
        <v>99997.937300196136</v>
      </c>
      <c r="K944" s="25">
        <f t="shared" si="148"/>
        <v>-397.12918660286959</v>
      </c>
      <c r="L944" s="25">
        <f t="shared" si="149"/>
        <v>395.06648679900536</v>
      </c>
      <c r="M944" s="25">
        <f t="shared" si="150"/>
        <v>-2.0626998038642341</v>
      </c>
    </row>
    <row r="945" spans="1:13" x14ac:dyDescent="0.25">
      <c r="A945" s="21">
        <v>44860</v>
      </c>
      <c r="B945" s="24">
        <v>3.1703999999999999</v>
      </c>
      <c r="C945" s="24">
        <v>5.2210000000000001</v>
      </c>
      <c r="D945" s="11">
        <f t="shared" si="141"/>
        <v>1.9202882879049102E-2</v>
      </c>
      <c r="E945" s="11">
        <f t="shared" si="142"/>
        <v>-1.7223236484162482E-3</v>
      </c>
      <c r="F945" s="26">
        <f t="shared" si="143"/>
        <v>3.6371779685540657</v>
      </c>
      <c r="G945" s="26">
        <f t="shared" si="144"/>
        <v>6.4319126195028673</v>
      </c>
      <c r="H945" s="25">
        <f t="shared" si="145"/>
        <v>50969.422205073795</v>
      </c>
      <c r="I945" s="25">
        <f t="shared" si="146"/>
        <v>49913.957934990438</v>
      </c>
      <c r="J945" s="25">
        <f t="shared" si="147"/>
        <v>100883.38014006423</v>
      </c>
      <c r="K945" s="25">
        <f t="shared" si="148"/>
        <v>969.42220507379534</v>
      </c>
      <c r="L945" s="25">
        <f t="shared" si="149"/>
        <v>-86.042065009562066</v>
      </c>
      <c r="M945" s="25">
        <f t="shared" si="150"/>
        <v>883.38014006423327</v>
      </c>
    </row>
    <row r="946" spans="1:13" x14ac:dyDescent="0.25">
      <c r="A946" s="21">
        <v>44861</v>
      </c>
      <c r="B946" s="24">
        <v>3.1617999999999999</v>
      </c>
      <c r="C946" s="24">
        <v>5.258</v>
      </c>
      <c r="D946" s="11">
        <f t="shared" si="141"/>
        <v>-2.7162772141378615E-3</v>
      </c>
      <c r="E946" s="11">
        <f t="shared" si="142"/>
        <v>7.0617718792742191E-3</v>
      </c>
      <c r="F946" s="26">
        <f t="shared" si="143"/>
        <v>3.558321473631088</v>
      </c>
      <c r="G946" s="26">
        <f t="shared" si="144"/>
        <v>6.4886600268147863</v>
      </c>
      <c r="H946" s="25">
        <f t="shared" si="145"/>
        <v>49864.370426444621</v>
      </c>
      <c r="I946" s="25">
        <f t="shared" si="146"/>
        <v>50354.338249377513</v>
      </c>
      <c r="J946" s="25">
        <f t="shared" si="147"/>
        <v>100218.70867582213</v>
      </c>
      <c r="K946" s="25">
        <f t="shared" si="148"/>
        <v>-135.62957355537947</v>
      </c>
      <c r="L946" s="25">
        <f t="shared" si="149"/>
        <v>354.33824937751342</v>
      </c>
      <c r="M946" s="25">
        <f t="shared" si="150"/>
        <v>218.70867582213396</v>
      </c>
    </row>
    <row r="947" spans="1:13" x14ac:dyDescent="0.25">
      <c r="A947" s="21">
        <v>44862</v>
      </c>
      <c r="B947" s="24">
        <v>3.2650999999999999</v>
      </c>
      <c r="C947" s="24">
        <v>5.2460000000000004</v>
      </c>
      <c r="D947" s="11">
        <f t="shared" si="141"/>
        <v>3.2148904450783243E-2</v>
      </c>
      <c r="E947" s="11">
        <f t="shared" si="142"/>
        <v>-2.2848448630074032E-3</v>
      </c>
      <c r="F947" s="26">
        <f t="shared" si="143"/>
        <v>3.6845710671136689</v>
      </c>
      <c r="G947" s="26">
        <f t="shared" si="144"/>
        <v>6.428295549638646</v>
      </c>
      <c r="H947" s="25">
        <f t="shared" si="145"/>
        <v>51633.563160225181</v>
      </c>
      <c r="I947" s="25">
        <f t="shared" si="146"/>
        <v>49885.888170407001</v>
      </c>
      <c r="J947" s="25">
        <f t="shared" si="147"/>
        <v>101519.45133063218</v>
      </c>
      <c r="K947" s="25">
        <f t="shared" si="148"/>
        <v>1633.5631602251815</v>
      </c>
      <c r="L947" s="25">
        <f t="shared" si="149"/>
        <v>-114.11182959299913</v>
      </c>
      <c r="M947" s="25">
        <f t="shared" si="150"/>
        <v>1519.4513306321824</v>
      </c>
    </row>
    <row r="948" spans="1:13" x14ac:dyDescent="0.25">
      <c r="A948" s="21">
        <v>44865</v>
      </c>
      <c r="B948" s="24">
        <v>3.3340000000000001</v>
      </c>
      <c r="C948" s="24">
        <v>5.2089999999999996</v>
      </c>
      <c r="D948" s="11">
        <f t="shared" si="141"/>
        <v>2.0882394197868696E-2</v>
      </c>
      <c r="E948" s="11">
        <f t="shared" si="142"/>
        <v>-7.0779826816275591E-3</v>
      </c>
      <c r="F948" s="26">
        <f t="shared" si="143"/>
        <v>3.6432917827937894</v>
      </c>
      <c r="G948" s="26">
        <f t="shared" si="144"/>
        <v>6.3975575676706047</v>
      </c>
      <c r="H948" s="25">
        <f t="shared" si="145"/>
        <v>51055.097853051986</v>
      </c>
      <c r="I948" s="25">
        <f t="shared" si="146"/>
        <v>49647.350362180703</v>
      </c>
      <c r="J948" s="25">
        <f t="shared" si="147"/>
        <v>100702.4482152327</v>
      </c>
      <c r="K948" s="25">
        <f t="shared" si="148"/>
        <v>1055.097853051986</v>
      </c>
      <c r="L948" s="25">
        <f t="shared" si="149"/>
        <v>-352.64963781929691</v>
      </c>
      <c r="M948" s="25">
        <f t="shared" si="150"/>
        <v>702.44821523268911</v>
      </c>
    </row>
    <row r="949" spans="1:13" x14ac:dyDescent="0.25">
      <c r="A949" s="21">
        <v>44866</v>
      </c>
      <c r="B949" s="24">
        <v>3.3531</v>
      </c>
      <c r="C949" s="24">
        <v>5.2549999999999999</v>
      </c>
      <c r="D949" s="11">
        <f t="shared" si="141"/>
        <v>5.7125067489360798E-3</v>
      </c>
      <c r="E949" s="11">
        <f t="shared" si="142"/>
        <v>8.7921055658599506E-3</v>
      </c>
      <c r="F949" s="26">
        <f t="shared" si="143"/>
        <v>3.5884405518896219</v>
      </c>
      <c r="G949" s="26">
        <f t="shared" si="144"/>
        <v>6.4998972931464767</v>
      </c>
      <c r="H949" s="25">
        <f t="shared" si="145"/>
        <v>50286.442711457705</v>
      </c>
      <c r="I949" s="25">
        <f t="shared" si="146"/>
        <v>50441.543482434252</v>
      </c>
      <c r="J949" s="25">
        <f t="shared" si="147"/>
        <v>100727.98619389196</v>
      </c>
      <c r="K949" s="25">
        <f t="shared" si="148"/>
        <v>286.44271145770472</v>
      </c>
      <c r="L949" s="25">
        <f t="shared" si="149"/>
        <v>441.54348243425193</v>
      </c>
      <c r="M949" s="25">
        <f t="shared" si="150"/>
        <v>727.98619389195665</v>
      </c>
    </row>
    <row r="950" spans="1:13" x14ac:dyDescent="0.25">
      <c r="A950" s="21">
        <v>44867</v>
      </c>
      <c r="B950" s="24">
        <v>3.3856999999999999</v>
      </c>
      <c r="C950" s="24">
        <v>5.2859999999999996</v>
      </c>
      <c r="D950" s="11">
        <f t="shared" si="141"/>
        <v>9.6753885900493497E-3</v>
      </c>
      <c r="E950" s="11">
        <f t="shared" si="142"/>
        <v>5.8818118531828445E-3</v>
      </c>
      <c r="F950" s="26">
        <f t="shared" si="143"/>
        <v>3.6026893322597004</v>
      </c>
      <c r="G950" s="26">
        <f t="shared" si="144"/>
        <v>6.4810081826831576</v>
      </c>
      <c r="H950" s="25">
        <f t="shared" si="145"/>
        <v>50486.117324267107</v>
      </c>
      <c r="I950" s="25">
        <f t="shared" si="146"/>
        <v>50294.957183634629</v>
      </c>
      <c r="J950" s="25">
        <f t="shared" si="147"/>
        <v>100781.07450790174</v>
      </c>
      <c r="K950" s="25">
        <f t="shared" si="148"/>
        <v>486.1173242671066</v>
      </c>
      <c r="L950" s="25">
        <f t="shared" si="149"/>
        <v>294.95718363462947</v>
      </c>
      <c r="M950" s="25">
        <f t="shared" si="150"/>
        <v>781.07450790173607</v>
      </c>
    </row>
    <row r="951" spans="1:13" x14ac:dyDescent="0.25">
      <c r="A951" s="21">
        <v>44868</v>
      </c>
      <c r="B951" s="24">
        <v>3.3559999999999999</v>
      </c>
      <c r="C951" s="24">
        <v>5.2270000000000003</v>
      </c>
      <c r="D951" s="11">
        <f t="shared" si="141"/>
        <v>-8.8108910626280776E-3</v>
      </c>
      <c r="E951" s="11">
        <f t="shared" si="142"/>
        <v>-1.1224316451312494E-2</v>
      </c>
      <c r="F951" s="26">
        <f t="shared" si="143"/>
        <v>3.5367008299613079</v>
      </c>
      <c r="G951" s="26">
        <f t="shared" si="144"/>
        <v>6.3710860764283019</v>
      </c>
      <c r="H951" s="25">
        <f t="shared" si="145"/>
        <v>49561.390554390528</v>
      </c>
      <c r="I951" s="25">
        <f t="shared" si="146"/>
        <v>49441.922058267133</v>
      </c>
      <c r="J951" s="25">
        <f t="shared" si="147"/>
        <v>99003.312612657668</v>
      </c>
      <c r="K951" s="25">
        <f t="shared" si="148"/>
        <v>-438.60944560947246</v>
      </c>
      <c r="L951" s="25">
        <f t="shared" si="149"/>
        <v>-558.07794173286675</v>
      </c>
      <c r="M951" s="25">
        <f t="shared" si="150"/>
        <v>-996.68738734233921</v>
      </c>
    </row>
    <row r="952" spans="1:13" x14ac:dyDescent="0.25">
      <c r="A952" s="21">
        <v>44869</v>
      </c>
      <c r="B952" s="24">
        <v>3.4698000000000002</v>
      </c>
      <c r="C952" s="24">
        <v>5.3040000000000003</v>
      </c>
      <c r="D952" s="11">
        <f t="shared" si="141"/>
        <v>3.334716680513089E-2</v>
      </c>
      <c r="E952" s="11">
        <f t="shared" si="142"/>
        <v>1.462375315277669E-2</v>
      </c>
      <c r="F952" s="26">
        <f t="shared" si="143"/>
        <v>3.688988796185936</v>
      </c>
      <c r="G952" s="26">
        <f t="shared" si="144"/>
        <v>6.5379131432944328</v>
      </c>
      <c r="H952" s="25">
        <f t="shared" si="145"/>
        <v>51695.470798569731</v>
      </c>
      <c r="I952" s="25">
        <f t="shared" si="146"/>
        <v>50736.560168356613</v>
      </c>
      <c r="J952" s="25">
        <f t="shared" si="147"/>
        <v>102432.03096692634</v>
      </c>
      <c r="K952" s="25">
        <f t="shared" si="148"/>
        <v>1695.4707985697314</v>
      </c>
      <c r="L952" s="25">
        <f t="shared" si="149"/>
        <v>736.56016835661285</v>
      </c>
      <c r="M952" s="25">
        <f t="shared" si="150"/>
        <v>2432.0309669263443</v>
      </c>
    </row>
    <row r="953" spans="1:13" x14ac:dyDescent="0.25">
      <c r="A953" s="21">
        <v>44872</v>
      </c>
      <c r="B953" s="24">
        <v>3.4211</v>
      </c>
      <c r="C953" s="24">
        <v>5.3369999999999997</v>
      </c>
      <c r="D953" s="11">
        <f t="shared" si="141"/>
        <v>-1.4134818622904825E-2</v>
      </c>
      <c r="E953" s="11">
        <f t="shared" si="142"/>
        <v>6.2024444682463771E-3</v>
      </c>
      <c r="F953" s="26">
        <f t="shared" si="143"/>
        <v>3.5179217245950776</v>
      </c>
      <c r="G953" s="26">
        <f t="shared" si="144"/>
        <v>6.4830865384615377</v>
      </c>
      <c r="H953" s="25">
        <f t="shared" si="145"/>
        <v>49298.230445558824</v>
      </c>
      <c r="I953" s="25">
        <f t="shared" si="146"/>
        <v>50311.085972850677</v>
      </c>
      <c r="J953" s="25">
        <f t="shared" si="147"/>
        <v>99609.316418409493</v>
      </c>
      <c r="K953" s="25">
        <f t="shared" si="148"/>
        <v>-701.7695544411763</v>
      </c>
      <c r="L953" s="25">
        <f t="shared" si="149"/>
        <v>311.08597285067663</v>
      </c>
      <c r="M953" s="25">
        <f t="shared" si="150"/>
        <v>-390.68358159049967</v>
      </c>
    </row>
    <row r="954" spans="1:13" x14ac:dyDescent="0.25">
      <c r="A954" s="21">
        <v>44873</v>
      </c>
      <c r="B954" s="24">
        <v>3.4611999999999998</v>
      </c>
      <c r="C954" s="24">
        <v>5.32</v>
      </c>
      <c r="D954" s="11">
        <f t="shared" si="141"/>
        <v>1.1653212963261012E-2</v>
      </c>
      <c r="E954" s="11">
        <f t="shared" si="142"/>
        <v>-3.1903939982547112E-3</v>
      </c>
      <c r="F954" s="26">
        <f t="shared" si="143"/>
        <v>3.6098218701587208</v>
      </c>
      <c r="G954" s="26">
        <f t="shared" si="144"/>
        <v>6.4224770470301671</v>
      </c>
      <c r="H954" s="25">
        <f t="shared" si="145"/>
        <v>50586.06880827804</v>
      </c>
      <c r="I954" s="25">
        <f t="shared" si="146"/>
        <v>49840.734495034667</v>
      </c>
      <c r="J954" s="25">
        <f t="shared" si="147"/>
        <v>100426.80330331271</v>
      </c>
      <c r="K954" s="25">
        <f t="shared" si="148"/>
        <v>586.0688082780398</v>
      </c>
      <c r="L954" s="25">
        <f t="shared" si="149"/>
        <v>-159.26550496533309</v>
      </c>
      <c r="M954" s="25">
        <f t="shared" si="150"/>
        <v>426.8033033127067</v>
      </c>
    </row>
    <row r="955" spans="1:13" x14ac:dyDescent="0.25">
      <c r="A955" s="21">
        <v>44874</v>
      </c>
      <c r="B955" s="24">
        <v>3.4544999999999999</v>
      </c>
      <c r="C955" s="24">
        <v>5.2869999999999999</v>
      </c>
      <c r="D955" s="11">
        <f t="shared" si="141"/>
        <v>-1.9376208037341716E-3</v>
      </c>
      <c r="E955" s="11">
        <f t="shared" si="142"/>
        <v>-6.2223261002399607E-3</v>
      </c>
      <c r="F955" s="26">
        <f t="shared" si="143"/>
        <v>3.5610932624523288</v>
      </c>
      <c r="G955" s="26">
        <f t="shared" si="144"/>
        <v>6.4030340225563895</v>
      </c>
      <c r="H955" s="25">
        <f t="shared" si="145"/>
        <v>49903.212758580841</v>
      </c>
      <c r="I955" s="25">
        <f t="shared" si="146"/>
        <v>49689.849624060145</v>
      </c>
      <c r="J955" s="25">
        <f t="shared" si="147"/>
        <v>99593.062382640986</v>
      </c>
      <c r="K955" s="25">
        <f t="shared" si="148"/>
        <v>-96.787241419158818</v>
      </c>
      <c r="L955" s="25">
        <f t="shared" si="149"/>
        <v>-310.15037593985471</v>
      </c>
      <c r="M955" s="25">
        <f t="shared" si="150"/>
        <v>-406.93761735901353</v>
      </c>
    </row>
    <row r="956" spans="1:13" x14ac:dyDescent="0.25">
      <c r="A956" s="21">
        <v>44875</v>
      </c>
      <c r="B956" s="24">
        <v>3.4670000000000001</v>
      </c>
      <c r="C956" s="24">
        <v>5.306</v>
      </c>
      <c r="D956" s="11">
        <f t="shared" si="141"/>
        <v>3.6119377561739424E-3</v>
      </c>
      <c r="E956" s="11">
        <f t="shared" si="142"/>
        <v>3.587278462234686E-3</v>
      </c>
      <c r="F956" s="26">
        <f t="shared" si="143"/>
        <v>3.5809106961933712</v>
      </c>
      <c r="G956" s="26">
        <f t="shared" si="144"/>
        <v>6.4661543408360123</v>
      </c>
      <c r="H956" s="25">
        <f t="shared" si="145"/>
        <v>50180.923433203076</v>
      </c>
      <c r="I956" s="25">
        <f t="shared" si="146"/>
        <v>50179.686022318892</v>
      </c>
      <c r="J956" s="25">
        <f t="shared" si="147"/>
        <v>100360.60945552198</v>
      </c>
      <c r="K956" s="25">
        <f t="shared" si="148"/>
        <v>180.92343320307555</v>
      </c>
      <c r="L956" s="25">
        <f t="shared" si="149"/>
        <v>179.68602231889236</v>
      </c>
      <c r="M956" s="25">
        <f t="shared" si="150"/>
        <v>360.6094555219679</v>
      </c>
    </row>
    <row r="957" spans="1:13" x14ac:dyDescent="0.25">
      <c r="A957" s="3">
        <v>44876</v>
      </c>
      <c r="B957" s="4">
        <v>3.4278</v>
      </c>
      <c r="C957" s="4">
        <v>5.2969999999999997</v>
      </c>
      <c r="D957" s="11">
        <f t="shared" si="141"/>
        <v>-1.1371010726551603E-2</v>
      </c>
      <c r="E957" s="11">
        <f t="shared" si="142"/>
        <v>-1.6976331531583944E-3</v>
      </c>
      <c r="F957" s="26">
        <f t="shared" si="143"/>
        <v>3.5276580328814537</v>
      </c>
      <c r="G957" s="26">
        <f t="shared" si="144"/>
        <v>6.4320714285714278</v>
      </c>
      <c r="H957" s="25">
        <f t="shared" si="145"/>
        <v>49434.669743293918</v>
      </c>
      <c r="I957" s="25">
        <f t="shared" si="146"/>
        <v>49915.190350546553</v>
      </c>
      <c r="J957" s="25">
        <f t="shared" si="147"/>
        <v>99349.860093840471</v>
      </c>
      <c r="K957" s="25">
        <f t="shared" si="148"/>
        <v>-565.33025670608185</v>
      </c>
      <c r="L957" s="25">
        <f t="shared" si="149"/>
        <v>-84.809649453447491</v>
      </c>
      <c r="M957" s="25">
        <f t="shared" si="150"/>
        <v>-650.13990615952935</v>
      </c>
    </row>
    <row r="958" spans="1:13" x14ac:dyDescent="0.25">
      <c r="A958" s="3">
        <v>44879</v>
      </c>
      <c r="B958" s="4">
        <v>3.4544999999999999</v>
      </c>
      <c r="C958" s="4">
        <v>5.3689999999999998</v>
      </c>
      <c r="D958" s="11">
        <f t="shared" si="141"/>
        <v>7.7590729703776468E-3</v>
      </c>
      <c r="E958" s="11">
        <f t="shared" si="142"/>
        <v>1.3501048878042871E-2</v>
      </c>
      <c r="F958" s="26">
        <f t="shared" si="143"/>
        <v>3.5957920532119725</v>
      </c>
      <c r="G958" s="26">
        <f t="shared" si="144"/>
        <v>6.5305771191240325</v>
      </c>
      <c r="H958" s="25">
        <f t="shared" si="145"/>
        <v>50389.46262909154</v>
      </c>
      <c r="I958" s="25">
        <f t="shared" si="146"/>
        <v>50679.629979233534</v>
      </c>
      <c r="J958" s="25">
        <f t="shared" si="147"/>
        <v>101069.09260832507</v>
      </c>
      <c r="K958" s="25">
        <f t="shared" si="148"/>
        <v>389.46262909154029</v>
      </c>
      <c r="L958" s="25">
        <f t="shared" si="149"/>
        <v>679.62997923353396</v>
      </c>
      <c r="M958" s="25">
        <f t="shared" si="150"/>
        <v>1069.0926083250743</v>
      </c>
    </row>
    <row r="959" spans="1:13" x14ac:dyDescent="0.25">
      <c r="A959" s="3">
        <v>44880</v>
      </c>
      <c r="B959" s="4">
        <v>3.3914</v>
      </c>
      <c r="C959" s="4">
        <v>5.4109999999999996</v>
      </c>
      <c r="D959" s="11">
        <f t="shared" si="141"/>
        <v>-1.843491345582246E-2</v>
      </c>
      <c r="E959" s="11">
        <f t="shared" si="142"/>
        <v>7.7922472201658217E-3</v>
      </c>
      <c r="F959" s="26">
        <f t="shared" si="143"/>
        <v>3.5028268056158636</v>
      </c>
      <c r="G959" s="26">
        <f t="shared" si="144"/>
        <v>6.4934015645371579</v>
      </c>
      <c r="H959" s="25">
        <f t="shared" si="145"/>
        <v>49086.698509190916</v>
      </c>
      <c r="I959" s="25">
        <f t="shared" si="146"/>
        <v>50391.134289439382</v>
      </c>
      <c r="J959" s="25">
        <f t="shared" si="147"/>
        <v>99477.83279863029</v>
      </c>
      <c r="K959" s="25">
        <f t="shared" si="148"/>
        <v>-913.3014908090845</v>
      </c>
      <c r="L959" s="25">
        <f t="shared" si="149"/>
        <v>391.13428943938197</v>
      </c>
      <c r="M959" s="25">
        <f t="shared" si="150"/>
        <v>-522.16720136970252</v>
      </c>
    </row>
    <row r="960" spans="1:13" x14ac:dyDescent="0.25">
      <c r="A960" s="3">
        <v>44881</v>
      </c>
      <c r="B960" s="4">
        <v>3.3359000000000001</v>
      </c>
      <c r="C960" s="4">
        <v>5.3620000000000001</v>
      </c>
      <c r="D960" s="11">
        <f t="shared" si="141"/>
        <v>-1.6500307462864204E-2</v>
      </c>
      <c r="E960" s="11">
        <f t="shared" si="142"/>
        <v>-9.0968788468305598E-3</v>
      </c>
      <c r="F960" s="26">
        <f t="shared" si="143"/>
        <v>3.5096099545910242</v>
      </c>
      <c r="G960" s="26">
        <f t="shared" si="144"/>
        <v>6.3846545924967657</v>
      </c>
      <c r="H960" s="25">
        <f t="shared" si="145"/>
        <v>49181.753847968386</v>
      </c>
      <c r="I960" s="25">
        <f t="shared" si="146"/>
        <v>49547.218628719282</v>
      </c>
      <c r="J960" s="25">
        <f t="shared" si="147"/>
        <v>98728.972476687661</v>
      </c>
      <c r="K960" s="25">
        <f t="shared" si="148"/>
        <v>-818.24615203161375</v>
      </c>
      <c r="L960" s="25">
        <f t="shared" si="149"/>
        <v>-452.7813712807183</v>
      </c>
      <c r="M960" s="25">
        <f t="shared" si="150"/>
        <v>-1271.0275233123321</v>
      </c>
    </row>
    <row r="961" spans="1:13" x14ac:dyDescent="0.25">
      <c r="A961" s="3">
        <v>44882</v>
      </c>
      <c r="B961" s="4">
        <v>3.3454999999999999</v>
      </c>
      <c r="C961" s="4">
        <v>5.3319999999999999</v>
      </c>
      <c r="D961" s="11">
        <f t="shared" si="141"/>
        <v>2.8736512127087339E-3</v>
      </c>
      <c r="E961" s="11">
        <f t="shared" si="142"/>
        <v>-5.6106374973053444E-3</v>
      </c>
      <c r="F961" s="26">
        <f t="shared" si="143"/>
        <v>3.5782679336910577</v>
      </c>
      <c r="G961" s="26">
        <f t="shared" si="144"/>
        <v>6.4069518836255126</v>
      </c>
      <c r="H961" s="25">
        <f t="shared" si="145"/>
        <v>50143.889205311905</v>
      </c>
      <c r="I961" s="25">
        <f t="shared" si="146"/>
        <v>49720.253636702728</v>
      </c>
      <c r="J961" s="25">
        <f t="shared" si="147"/>
        <v>99864.14284201464</v>
      </c>
      <c r="K961" s="25">
        <f t="shared" si="148"/>
        <v>143.88920531190524</v>
      </c>
      <c r="L961" s="25">
        <f t="shared" si="149"/>
        <v>-279.74636329727218</v>
      </c>
      <c r="M961" s="25">
        <f t="shared" si="150"/>
        <v>-135.85715798536694</v>
      </c>
    </row>
    <row r="962" spans="1:13" x14ac:dyDescent="0.25">
      <c r="A962" s="3">
        <v>44883</v>
      </c>
      <c r="B962" s="4">
        <v>3.3875999999999999</v>
      </c>
      <c r="C962" s="4">
        <v>5.4480000000000004</v>
      </c>
      <c r="D962" s="11">
        <f t="shared" si="141"/>
        <v>1.2505546824572281E-2</v>
      </c>
      <c r="E962" s="11">
        <f t="shared" si="142"/>
        <v>2.1522166530749058E-2</v>
      </c>
      <c r="F962" s="26">
        <f t="shared" si="143"/>
        <v>3.6128999551636527</v>
      </c>
      <c r="G962" s="26">
        <f t="shared" si="144"/>
        <v>6.5831702925731435</v>
      </c>
      <c r="H962" s="25">
        <f t="shared" si="145"/>
        <v>50629.203407562396</v>
      </c>
      <c r="I962" s="25">
        <f t="shared" si="146"/>
        <v>51087.771942985753</v>
      </c>
      <c r="J962" s="25">
        <f t="shared" si="147"/>
        <v>101716.97535054815</v>
      </c>
      <c r="K962" s="25">
        <f t="shared" si="148"/>
        <v>629.20340756239602</v>
      </c>
      <c r="L962" s="25">
        <f t="shared" si="149"/>
        <v>1087.7719429857534</v>
      </c>
      <c r="M962" s="25">
        <f t="shared" si="150"/>
        <v>1716.9753505481494</v>
      </c>
    </row>
    <row r="963" spans="1:13" x14ac:dyDescent="0.25">
      <c r="A963" s="3">
        <v>44886</v>
      </c>
      <c r="B963" s="4">
        <v>3.4363999999999999</v>
      </c>
      <c r="C963" s="4">
        <v>5.4550000000000001</v>
      </c>
      <c r="D963" s="11">
        <f t="shared" si="141"/>
        <v>1.4302705716457375E-2</v>
      </c>
      <c r="E963" s="11">
        <f t="shared" si="142"/>
        <v>1.2840504378227699E-3</v>
      </c>
      <c r="F963" s="26">
        <f t="shared" si="143"/>
        <v>3.6193987483764314</v>
      </c>
      <c r="G963" s="26">
        <f t="shared" si="144"/>
        <v>6.4512784508076342</v>
      </c>
      <c r="H963" s="25">
        <f t="shared" si="145"/>
        <v>50720.273940252686</v>
      </c>
      <c r="I963" s="25">
        <f t="shared" si="146"/>
        <v>50064.243759177669</v>
      </c>
      <c r="J963" s="25">
        <f t="shared" si="147"/>
        <v>100784.51769943035</v>
      </c>
      <c r="K963" s="25">
        <f t="shared" si="148"/>
        <v>720.27394025268586</v>
      </c>
      <c r="L963" s="25">
        <f t="shared" si="149"/>
        <v>64.243759177668835</v>
      </c>
      <c r="M963" s="25">
        <f t="shared" si="150"/>
        <v>784.5176994303547</v>
      </c>
    </row>
    <row r="964" spans="1:13" x14ac:dyDescent="0.25">
      <c r="A964" s="3">
        <v>44887</v>
      </c>
      <c r="B964" s="4">
        <v>3.4487999999999999</v>
      </c>
      <c r="C964" s="4">
        <v>5.5190000000000001</v>
      </c>
      <c r="D964" s="11">
        <f t="shared" si="141"/>
        <v>3.6019326690234278E-3</v>
      </c>
      <c r="E964" s="11">
        <f t="shared" si="142"/>
        <v>1.1664065172330186E-2</v>
      </c>
      <c r="F964" s="26">
        <f t="shared" si="143"/>
        <v>3.5808748690490049</v>
      </c>
      <c r="G964" s="26">
        <f t="shared" si="144"/>
        <v>6.5185915673693859</v>
      </c>
      <c r="H964" s="25">
        <f t="shared" si="145"/>
        <v>50180.421371202421</v>
      </c>
      <c r="I964" s="25">
        <f t="shared" si="146"/>
        <v>50586.617781851521</v>
      </c>
      <c r="J964" s="25">
        <f t="shared" si="147"/>
        <v>100767.03915305395</v>
      </c>
      <c r="K964" s="25">
        <f t="shared" si="148"/>
        <v>180.42137120242114</v>
      </c>
      <c r="L964" s="25">
        <f t="shared" si="149"/>
        <v>586.6177818515207</v>
      </c>
      <c r="M964" s="25">
        <f t="shared" si="150"/>
        <v>767.03915305394185</v>
      </c>
    </row>
    <row r="965" spans="1:13" x14ac:dyDescent="0.25">
      <c r="A965" s="3">
        <v>44888</v>
      </c>
      <c r="B965" s="4">
        <v>3.4325000000000001</v>
      </c>
      <c r="C965" s="4">
        <v>5.5359999999999996</v>
      </c>
      <c r="D965" s="11">
        <f t="shared" si="141"/>
        <v>-4.7374857907986848E-3</v>
      </c>
      <c r="E965" s="11">
        <f t="shared" si="142"/>
        <v>3.0755338580042125E-3</v>
      </c>
      <c r="F965" s="26">
        <f t="shared" si="143"/>
        <v>3.551136627232661</v>
      </c>
      <c r="G965" s="26">
        <f t="shared" si="144"/>
        <v>6.4628461677840185</v>
      </c>
      <c r="H965" s="25">
        <f t="shared" si="145"/>
        <v>49763.685919740208</v>
      </c>
      <c r="I965" s="25">
        <f t="shared" si="146"/>
        <v>50154.013408226128</v>
      </c>
      <c r="J965" s="25">
        <f t="shared" si="147"/>
        <v>99917.699327966344</v>
      </c>
      <c r="K965" s="25">
        <f t="shared" si="148"/>
        <v>-236.31408025979181</v>
      </c>
      <c r="L965" s="25">
        <f t="shared" si="149"/>
        <v>154.01340822612838</v>
      </c>
      <c r="M965" s="25">
        <f t="shared" si="150"/>
        <v>-82.300672033663432</v>
      </c>
    </row>
    <row r="966" spans="1:13" x14ac:dyDescent="0.25">
      <c r="A966" s="3">
        <v>44889</v>
      </c>
      <c r="B966" s="4">
        <v>3.4870999999999999</v>
      </c>
      <c r="C966" s="4">
        <v>5.58</v>
      </c>
      <c r="D966" s="11">
        <f t="shared" si="141"/>
        <v>1.5781586568979596E-2</v>
      </c>
      <c r="E966" s="11">
        <f t="shared" si="142"/>
        <v>7.9165580778512278E-3</v>
      </c>
      <c r="F966" s="26">
        <f t="shared" si="143"/>
        <v>3.6247553678077202</v>
      </c>
      <c r="G966" s="26">
        <f t="shared" si="144"/>
        <v>6.4942088150289017</v>
      </c>
      <c r="H966" s="25">
        <f t="shared" si="145"/>
        <v>50795.338674435545</v>
      </c>
      <c r="I966" s="25">
        <f t="shared" si="146"/>
        <v>50397.398843930641</v>
      </c>
      <c r="J966" s="25">
        <f t="shared" si="147"/>
        <v>101192.73751836619</v>
      </c>
      <c r="K966" s="25">
        <f t="shared" si="148"/>
        <v>795.33867443554482</v>
      </c>
      <c r="L966" s="25">
        <f t="shared" si="149"/>
        <v>397.39884393064131</v>
      </c>
      <c r="M966" s="25">
        <f t="shared" si="150"/>
        <v>1192.7375183661861</v>
      </c>
    </row>
    <row r="967" spans="1:13" x14ac:dyDescent="0.25">
      <c r="A967" s="3">
        <v>44890</v>
      </c>
      <c r="B967" s="4">
        <v>3.4946999999999999</v>
      </c>
      <c r="C967" s="4">
        <v>5.641</v>
      </c>
      <c r="D967" s="11">
        <f t="shared" si="141"/>
        <v>2.1770898627352158E-3</v>
      </c>
      <c r="E967" s="11">
        <f t="shared" si="142"/>
        <v>1.0872578364619452E-2</v>
      </c>
      <c r="F967" s="26">
        <f t="shared" si="143"/>
        <v>3.5757763184307874</v>
      </c>
      <c r="G967" s="26">
        <f t="shared" si="144"/>
        <v>6.5134342293906808</v>
      </c>
      <c r="H967" s="25">
        <f t="shared" si="145"/>
        <v>50108.973072180321</v>
      </c>
      <c r="I967" s="25">
        <f t="shared" si="146"/>
        <v>50546.594982078859</v>
      </c>
      <c r="J967" s="25">
        <f t="shared" si="147"/>
        <v>100655.56805425917</v>
      </c>
      <c r="K967" s="25">
        <f t="shared" si="148"/>
        <v>108.97307218032074</v>
      </c>
      <c r="L967" s="25">
        <f t="shared" si="149"/>
        <v>546.59498207885918</v>
      </c>
      <c r="M967" s="25">
        <f t="shared" si="150"/>
        <v>655.56805425917992</v>
      </c>
    </row>
    <row r="968" spans="1:13" x14ac:dyDescent="0.25">
      <c r="A968" s="3">
        <v>44893</v>
      </c>
      <c r="B968" s="4">
        <v>3.4535999999999998</v>
      </c>
      <c r="C968" s="4">
        <v>5.54</v>
      </c>
      <c r="D968" s="11">
        <f t="shared" ref="D968:D1005" si="151">LN(B968/B967)</f>
        <v>-1.1830369832573247E-2</v>
      </c>
      <c r="E968" s="11">
        <f t="shared" ref="E968:E1005" si="152">LN(C968/C967)</f>
        <v>-1.80668539986466E-2</v>
      </c>
      <c r="F968" s="26">
        <f t="shared" ref="F968:F1005" si="153">$B$4*EXP(D968)</f>
        <v>3.5260379431710875</v>
      </c>
      <c r="G968" s="26">
        <f t="shared" ref="G968:G1005" si="154">$C$4*EXP(E968)</f>
        <v>6.3276404892749509</v>
      </c>
      <c r="H968" s="25">
        <f t="shared" ref="H968:H1005" si="155">$B$3*F968</f>
        <v>49411.966692419948</v>
      </c>
      <c r="I968" s="25">
        <f t="shared" ref="I968:I1005" si="156">$C$3*G968</f>
        <v>49104.768658039357</v>
      </c>
      <c r="J968" s="25">
        <f t="shared" ref="J968:J1005" si="157">H968+I968</f>
        <v>98516.735350459305</v>
      </c>
      <c r="K968" s="25">
        <f t="shared" ref="K968:K1005" si="158">H968-$B$2</f>
        <v>-588.03330758005177</v>
      </c>
      <c r="L968" s="25">
        <f t="shared" ref="L968:L1005" si="159">I968-$C$2</f>
        <v>-895.23134196064348</v>
      </c>
      <c r="M968" s="25">
        <f t="shared" ref="M968:M1005" si="160">K968+L968</f>
        <v>-1483.2646495406952</v>
      </c>
    </row>
    <row r="969" spans="1:13" x14ac:dyDescent="0.25">
      <c r="A969" s="3">
        <v>44894</v>
      </c>
      <c r="B969" s="4">
        <v>3.4344999999999999</v>
      </c>
      <c r="C969" s="4">
        <v>5.6239999999999997</v>
      </c>
      <c r="D969" s="11">
        <f t="shared" si="151"/>
        <v>-5.5458105873313823E-3</v>
      </c>
      <c r="E969" s="11">
        <f t="shared" si="152"/>
        <v>1.5048653749171333E-2</v>
      </c>
      <c r="F969" s="26">
        <f t="shared" si="153"/>
        <v>3.5482673152652309</v>
      </c>
      <c r="G969" s="26">
        <f t="shared" si="154"/>
        <v>6.5406916967509021</v>
      </c>
      <c r="H969" s="25">
        <f t="shared" si="155"/>
        <v>49723.476951586759</v>
      </c>
      <c r="I969" s="25">
        <f t="shared" si="156"/>
        <v>50758.12274368231</v>
      </c>
      <c r="J969" s="25">
        <f t="shared" si="157"/>
        <v>100481.59969526908</v>
      </c>
      <c r="K969" s="25">
        <f t="shared" si="158"/>
        <v>-276.52304841324076</v>
      </c>
      <c r="L969" s="25">
        <f t="shared" si="159"/>
        <v>758.1227436823101</v>
      </c>
      <c r="M969" s="25">
        <f t="shared" si="160"/>
        <v>481.59969526906934</v>
      </c>
    </row>
    <row r="970" spans="1:13" x14ac:dyDescent="0.25">
      <c r="A970" s="3">
        <v>44895</v>
      </c>
      <c r="B970" s="4">
        <v>3.4297</v>
      </c>
      <c r="C970" s="4">
        <v>5.6120000000000001</v>
      </c>
      <c r="D970" s="11">
        <f t="shared" si="151"/>
        <v>-1.3985608759619461E-3</v>
      </c>
      <c r="E970" s="11">
        <f t="shared" si="152"/>
        <v>-2.1359922681491996E-3</v>
      </c>
      <c r="F970" s="26">
        <f t="shared" si="153"/>
        <v>3.5630134226233805</v>
      </c>
      <c r="G970" s="26">
        <f t="shared" si="154"/>
        <v>6.4292524893314367</v>
      </c>
      <c r="H970" s="25">
        <f t="shared" si="155"/>
        <v>49930.120832726745</v>
      </c>
      <c r="I970" s="25">
        <f t="shared" si="156"/>
        <v>49893.31436699858</v>
      </c>
      <c r="J970" s="25">
        <f t="shared" si="157"/>
        <v>99823.435199725325</v>
      </c>
      <c r="K970" s="25">
        <f t="shared" si="158"/>
        <v>-69.879167273255007</v>
      </c>
      <c r="L970" s="25">
        <f t="shared" si="159"/>
        <v>-106.68563300141977</v>
      </c>
      <c r="M970" s="25">
        <f t="shared" si="160"/>
        <v>-176.56480027467478</v>
      </c>
    </row>
    <row r="971" spans="1:13" x14ac:dyDescent="0.25">
      <c r="A971" s="3">
        <v>44896</v>
      </c>
      <c r="B971" s="4">
        <v>3.4803999999999999</v>
      </c>
      <c r="C971" s="4">
        <v>5.5659999999999998</v>
      </c>
      <c r="D971" s="11">
        <f t="shared" si="151"/>
        <v>1.4674435913894985E-2</v>
      </c>
      <c r="E971" s="11">
        <f t="shared" si="152"/>
        <v>-8.23049913651548E-3</v>
      </c>
      <c r="F971" s="26">
        <f t="shared" si="153"/>
        <v>3.620744438289063</v>
      </c>
      <c r="G971" s="26">
        <f t="shared" si="154"/>
        <v>6.3901885245901635</v>
      </c>
      <c r="H971" s="25">
        <f t="shared" si="155"/>
        <v>50739.131702481267</v>
      </c>
      <c r="I971" s="25">
        <f t="shared" si="156"/>
        <v>49590.163934426229</v>
      </c>
      <c r="J971" s="25">
        <f t="shared" si="157"/>
        <v>100329.2956369075</v>
      </c>
      <c r="K971" s="25">
        <f t="shared" si="158"/>
        <v>739.13170248126698</v>
      </c>
      <c r="L971" s="25">
        <f t="shared" si="159"/>
        <v>-409.83606557377061</v>
      </c>
      <c r="M971" s="25">
        <f t="shared" si="160"/>
        <v>329.29563690749637</v>
      </c>
    </row>
    <row r="972" spans="1:13" x14ac:dyDescent="0.25">
      <c r="A972" s="3">
        <v>44897</v>
      </c>
      <c r="B972" s="4">
        <v>3.4249000000000001</v>
      </c>
      <c r="C972" s="4">
        <v>5.6120000000000001</v>
      </c>
      <c r="D972" s="11">
        <f t="shared" si="151"/>
        <v>-1.6074955502078721E-2</v>
      </c>
      <c r="E972" s="11">
        <f t="shared" si="152"/>
        <v>8.2304991365154435E-3</v>
      </c>
      <c r="F972" s="26">
        <f t="shared" si="153"/>
        <v>3.5111030915986667</v>
      </c>
      <c r="G972" s="26">
        <f t="shared" si="154"/>
        <v>6.4962479338842973</v>
      </c>
      <c r="H972" s="25">
        <f t="shared" si="155"/>
        <v>49202.677853120331</v>
      </c>
      <c r="I972" s="25">
        <f t="shared" si="156"/>
        <v>50413.223140495873</v>
      </c>
      <c r="J972" s="25">
        <f t="shared" si="157"/>
        <v>99615.900993616204</v>
      </c>
      <c r="K972" s="25">
        <f t="shared" si="158"/>
        <v>-797.32214687966916</v>
      </c>
      <c r="L972" s="25">
        <f t="shared" si="159"/>
        <v>413.22314049587294</v>
      </c>
      <c r="M972" s="25">
        <f t="shared" si="160"/>
        <v>-384.09900638379622</v>
      </c>
    </row>
    <row r="973" spans="1:13" x14ac:dyDescent="0.25">
      <c r="A973" s="3">
        <v>44900</v>
      </c>
      <c r="B973" s="23">
        <v>3.3818000000000001</v>
      </c>
      <c r="C973" s="23">
        <v>5.5540000000000003</v>
      </c>
      <c r="D973" s="11">
        <f t="shared" si="151"/>
        <v>-1.2664162085461828E-2</v>
      </c>
      <c r="E973" s="11">
        <f t="shared" si="152"/>
        <v>-1.038877335560663E-2</v>
      </c>
      <c r="F973" s="26">
        <f t="shared" si="153"/>
        <v>3.5230991853776756</v>
      </c>
      <c r="G973" s="26">
        <f t="shared" si="154"/>
        <v>6.3764116179615113</v>
      </c>
      <c r="H973" s="25">
        <f t="shared" si="155"/>
        <v>49370.784548453979</v>
      </c>
      <c r="I973" s="25">
        <f t="shared" si="156"/>
        <v>49483.250178189599</v>
      </c>
      <c r="J973" s="25">
        <f t="shared" si="157"/>
        <v>98854.034726643586</v>
      </c>
      <c r="K973" s="25">
        <f t="shared" si="158"/>
        <v>-629.21545154602063</v>
      </c>
      <c r="L973" s="25">
        <f t="shared" si="159"/>
        <v>-516.74982181040104</v>
      </c>
      <c r="M973" s="25">
        <f t="shared" si="160"/>
        <v>-1145.9652733564217</v>
      </c>
    </row>
    <row r="974" spans="1:13" x14ac:dyDescent="0.25">
      <c r="A974" s="3">
        <v>44901</v>
      </c>
      <c r="B974" s="23">
        <v>3.4220000000000002</v>
      </c>
      <c r="C974" s="23">
        <v>5.5430000000000001</v>
      </c>
      <c r="D974" s="11">
        <f t="shared" si="151"/>
        <v>1.181706334781012E-2</v>
      </c>
      <c r="E974" s="11">
        <f t="shared" si="152"/>
        <v>-1.9825184469401541E-3</v>
      </c>
      <c r="F974" s="26">
        <f t="shared" si="153"/>
        <v>3.610413389319298</v>
      </c>
      <c r="G974" s="26">
        <f t="shared" si="154"/>
        <v>6.4302392870003597</v>
      </c>
      <c r="H974" s="25">
        <f t="shared" si="155"/>
        <v>50594.358034182987</v>
      </c>
      <c r="I974" s="25">
        <f t="shared" si="156"/>
        <v>49900.972272236228</v>
      </c>
      <c r="J974" s="25">
        <f t="shared" si="157"/>
        <v>100495.33030641922</v>
      </c>
      <c r="K974" s="25">
        <f t="shared" si="158"/>
        <v>594.35803418298747</v>
      </c>
      <c r="L974" s="25">
        <f t="shared" si="159"/>
        <v>-99.027727763772418</v>
      </c>
      <c r="M974" s="25">
        <f t="shared" si="160"/>
        <v>495.33030641921505</v>
      </c>
    </row>
    <row r="975" spans="1:13" x14ac:dyDescent="0.25">
      <c r="A975" s="3">
        <v>44902</v>
      </c>
      <c r="B975" s="23">
        <v>3.3559999999999999</v>
      </c>
      <c r="C975" s="23">
        <v>5.5170000000000003</v>
      </c>
      <c r="D975" s="11">
        <f t="shared" si="151"/>
        <v>-1.9475386865042028E-2</v>
      </c>
      <c r="E975" s="11">
        <f t="shared" si="152"/>
        <v>-4.7016361473739112E-3</v>
      </c>
      <c r="F975" s="26">
        <f t="shared" si="153"/>
        <v>3.4991841028638224</v>
      </c>
      <c r="G975" s="26">
        <f t="shared" si="154"/>
        <v>6.4127784593180586</v>
      </c>
      <c r="H975" s="25">
        <f t="shared" si="155"/>
        <v>49035.651665692581</v>
      </c>
      <c r="I975" s="25">
        <f t="shared" si="156"/>
        <v>49765.469962114381</v>
      </c>
      <c r="J975" s="25">
        <f t="shared" si="157"/>
        <v>98801.121627806962</v>
      </c>
      <c r="K975" s="25">
        <f t="shared" si="158"/>
        <v>-964.34833430741855</v>
      </c>
      <c r="L975" s="25">
        <f t="shared" si="159"/>
        <v>-234.53003788561909</v>
      </c>
      <c r="M975" s="25">
        <f t="shared" si="160"/>
        <v>-1198.8783721930376</v>
      </c>
    </row>
    <row r="976" spans="1:13" x14ac:dyDescent="0.25">
      <c r="A976" s="3">
        <v>44903</v>
      </c>
      <c r="B976" s="23">
        <v>3.2747000000000002</v>
      </c>
      <c r="C976" s="23">
        <v>5.5119999999999996</v>
      </c>
      <c r="D976" s="11">
        <f t="shared" si="151"/>
        <v>-2.4523526766995433E-2</v>
      </c>
      <c r="E976" s="11">
        <f t="shared" si="152"/>
        <v>-9.0670057893645387E-4</v>
      </c>
      <c r="F976" s="26">
        <f t="shared" si="153"/>
        <v>3.4815642431466034</v>
      </c>
      <c r="G976" s="26">
        <f t="shared" si="154"/>
        <v>6.4371607757839389</v>
      </c>
      <c r="H976" s="25">
        <f t="shared" si="155"/>
        <v>48788.736591179979</v>
      </c>
      <c r="I976" s="25">
        <f t="shared" si="156"/>
        <v>49954.68551749138</v>
      </c>
      <c r="J976" s="25">
        <f t="shared" si="157"/>
        <v>98743.422108671366</v>
      </c>
      <c r="K976" s="25">
        <f t="shared" si="158"/>
        <v>-1211.2634088200211</v>
      </c>
      <c r="L976" s="25">
        <f t="shared" si="159"/>
        <v>-45.314482508620131</v>
      </c>
      <c r="M976" s="25">
        <f t="shared" si="160"/>
        <v>-1256.5778913286413</v>
      </c>
    </row>
    <row r="977" spans="1:13" x14ac:dyDescent="0.25">
      <c r="A977" s="3">
        <v>44904</v>
      </c>
      <c r="B977" s="23">
        <v>3.3235000000000001</v>
      </c>
      <c r="C977" s="23">
        <v>5.5330000000000004</v>
      </c>
      <c r="D977" s="11">
        <f t="shared" si="151"/>
        <v>1.4792182661535275E-2</v>
      </c>
      <c r="E977" s="11">
        <f t="shared" si="152"/>
        <v>3.8026302046153555E-3</v>
      </c>
      <c r="F977" s="26">
        <f t="shared" si="153"/>
        <v>3.6211707942712308</v>
      </c>
      <c r="G977" s="26">
        <f t="shared" si="154"/>
        <v>6.4675469883889702</v>
      </c>
      <c r="H977" s="25">
        <f t="shared" si="155"/>
        <v>50745.106421962315</v>
      </c>
      <c r="I977" s="25">
        <f t="shared" si="156"/>
        <v>50190.493468795365</v>
      </c>
      <c r="J977" s="25">
        <f t="shared" si="157"/>
        <v>100935.59989075767</v>
      </c>
      <c r="K977" s="25">
        <f t="shared" si="158"/>
        <v>745.10642196231493</v>
      </c>
      <c r="L977" s="25">
        <f t="shared" si="159"/>
        <v>190.49346879536461</v>
      </c>
      <c r="M977" s="25">
        <f t="shared" si="160"/>
        <v>935.59989075767953</v>
      </c>
    </row>
    <row r="978" spans="1:13" x14ac:dyDescent="0.25">
      <c r="A978" s="3">
        <v>44907</v>
      </c>
      <c r="B978" s="23">
        <v>3.3119999999999998</v>
      </c>
      <c r="C978" s="23">
        <v>5.4889999999999999</v>
      </c>
      <c r="D978" s="11">
        <f t="shared" si="151"/>
        <v>-3.466207976486284E-3</v>
      </c>
      <c r="E978" s="11">
        <f t="shared" si="152"/>
        <v>-7.984074348220644E-3</v>
      </c>
      <c r="F978" s="26">
        <f t="shared" si="153"/>
        <v>3.555653979238754</v>
      </c>
      <c r="G978" s="26">
        <f t="shared" si="154"/>
        <v>6.3917634194831008</v>
      </c>
      <c r="H978" s="25">
        <f t="shared" si="155"/>
        <v>49826.989619377156</v>
      </c>
      <c r="I978" s="25">
        <f t="shared" si="156"/>
        <v>49602.385685884692</v>
      </c>
      <c r="J978" s="25">
        <f t="shared" si="157"/>
        <v>99429.375305261841</v>
      </c>
      <c r="K978" s="25">
        <f t="shared" si="158"/>
        <v>-173.01038062284351</v>
      </c>
      <c r="L978" s="25">
        <f t="shared" si="159"/>
        <v>-397.61431411530793</v>
      </c>
      <c r="M978" s="25">
        <f t="shared" si="160"/>
        <v>-570.62469473815145</v>
      </c>
    </row>
    <row r="979" spans="1:13" x14ac:dyDescent="0.25">
      <c r="A979" s="3">
        <v>44908</v>
      </c>
      <c r="B979" s="23">
        <v>3.2919999999999998</v>
      </c>
      <c r="C979" s="23">
        <v>5.556</v>
      </c>
      <c r="D979" s="11">
        <f t="shared" si="151"/>
        <v>-6.0569537081899072E-3</v>
      </c>
      <c r="E979" s="11">
        <f t="shared" si="152"/>
        <v>1.2132335324345118E-2</v>
      </c>
      <c r="F979" s="26">
        <f t="shared" si="153"/>
        <v>3.5464541062801933</v>
      </c>
      <c r="G979" s="26">
        <f t="shared" si="154"/>
        <v>6.5216447440335212</v>
      </c>
      <c r="H979" s="25">
        <f t="shared" si="155"/>
        <v>49698.067632850245</v>
      </c>
      <c r="I979" s="25">
        <f t="shared" si="156"/>
        <v>50610.311532155218</v>
      </c>
      <c r="J979" s="25">
        <f t="shared" si="157"/>
        <v>100308.37916500546</v>
      </c>
      <c r="K979" s="25">
        <f t="shared" si="158"/>
        <v>-301.93236714975501</v>
      </c>
      <c r="L979" s="25">
        <f t="shared" si="159"/>
        <v>610.31153215521772</v>
      </c>
      <c r="M979" s="25">
        <f t="shared" si="160"/>
        <v>308.37916500546271</v>
      </c>
    </row>
    <row r="980" spans="1:13" x14ac:dyDescent="0.25">
      <c r="A980" s="3">
        <v>44909</v>
      </c>
      <c r="B980" s="23">
        <v>3.327</v>
      </c>
      <c r="C980" s="23">
        <v>5.5369999999999999</v>
      </c>
      <c r="D980" s="11">
        <f t="shared" si="151"/>
        <v>1.0575714221516335E-2</v>
      </c>
      <c r="E980" s="11">
        <f t="shared" si="152"/>
        <v>-3.4255870512672165E-3</v>
      </c>
      <c r="F980" s="26">
        <f t="shared" si="153"/>
        <v>3.6059343863912519</v>
      </c>
      <c r="G980" s="26">
        <f t="shared" si="154"/>
        <v>6.4209667026637867</v>
      </c>
      <c r="H980" s="25">
        <f t="shared" si="155"/>
        <v>50531.591737545568</v>
      </c>
      <c r="I980" s="25">
        <f t="shared" si="156"/>
        <v>49829.013678905692</v>
      </c>
      <c r="J980" s="25">
        <f t="shared" si="157"/>
        <v>100360.60541645126</v>
      </c>
      <c r="K980" s="25">
        <f t="shared" si="158"/>
        <v>531.59173754556832</v>
      </c>
      <c r="L980" s="25">
        <f t="shared" si="159"/>
        <v>-170.98632109430764</v>
      </c>
      <c r="M980" s="25">
        <f t="shared" si="160"/>
        <v>360.60541645126068</v>
      </c>
    </row>
    <row r="981" spans="1:13" x14ac:dyDescent="0.25">
      <c r="A981" s="3">
        <v>44910</v>
      </c>
      <c r="B981" s="23">
        <v>3.3090000000000002</v>
      </c>
      <c r="C981" s="23">
        <v>5.3360000000000003</v>
      </c>
      <c r="D981" s="11">
        <f t="shared" si="151"/>
        <v>-5.4249680968645204E-3</v>
      </c>
      <c r="E981" s="11">
        <f t="shared" si="152"/>
        <v>-3.6976529227507514E-2</v>
      </c>
      <c r="F981" s="26">
        <f t="shared" si="153"/>
        <v>3.5486961226330029</v>
      </c>
      <c r="G981" s="26">
        <f t="shared" si="154"/>
        <v>6.2091110709770634</v>
      </c>
      <c r="H981" s="25">
        <f t="shared" si="155"/>
        <v>49729.486023444551</v>
      </c>
      <c r="I981" s="25">
        <f t="shared" si="156"/>
        <v>48184.937691890918</v>
      </c>
      <c r="J981" s="25">
        <f t="shared" si="157"/>
        <v>97914.423715335462</v>
      </c>
      <c r="K981" s="25">
        <f t="shared" si="158"/>
        <v>-270.51397655544861</v>
      </c>
      <c r="L981" s="25">
        <f t="shared" si="159"/>
        <v>-1815.0623081090816</v>
      </c>
      <c r="M981" s="25">
        <f t="shared" si="160"/>
        <v>-2085.5762846645302</v>
      </c>
    </row>
    <row r="982" spans="1:13" x14ac:dyDescent="0.25">
      <c r="A982" s="3">
        <v>44911</v>
      </c>
      <c r="B982" s="23">
        <v>3.246</v>
      </c>
      <c r="C982" s="23">
        <v>5.3979999999999997</v>
      </c>
      <c r="D982" s="11">
        <f t="shared" si="151"/>
        <v>-1.9222559847075736E-2</v>
      </c>
      <c r="E982" s="11">
        <f t="shared" si="152"/>
        <v>1.1552205982490247E-2</v>
      </c>
      <c r="F982" s="26">
        <f t="shared" si="153"/>
        <v>3.5000689029918401</v>
      </c>
      <c r="G982" s="26">
        <f t="shared" si="154"/>
        <v>6.5178624437781103</v>
      </c>
      <c r="H982" s="25">
        <f t="shared" si="155"/>
        <v>49048.050770625567</v>
      </c>
      <c r="I982" s="25">
        <f t="shared" si="156"/>
        <v>50580.959520239878</v>
      </c>
      <c r="J982" s="25">
        <f t="shared" si="157"/>
        <v>99629.010290865437</v>
      </c>
      <c r="K982" s="25">
        <f t="shared" si="158"/>
        <v>-951.94922937443334</v>
      </c>
      <c r="L982" s="25">
        <f t="shared" si="159"/>
        <v>580.95952023987775</v>
      </c>
      <c r="M982" s="25">
        <f t="shared" si="160"/>
        <v>-370.9897091345556</v>
      </c>
    </row>
    <row r="983" spans="1:13" x14ac:dyDescent="0.25">
      <c r="A983" s="3">
        <v>44914</v>
      </c>
      <c r="B983" s="23">
        <v>3.29</v>
      </c>
      <c r="C983" s="23">
        <v>5.4039999999999999</v>
      </c>
      <c r="D983" s="11">
        <f t="shared" si="151"/>
        <v>1.3464095684881151E-2</v>
      </c>
      <c r="E983" s="11">
        <f t="shared" si="152"/>
        <v>1.1109055021394621E-3</v>
      </c>
      <c r="F983" s="26">
        <f t="shared" si="153"/>
        <v>3.6163647566235371</v>
      </c>
      <c r="G983" s="26">
        <f t="shared" si="154"/>
        <v>6.450161541311596</v>
      </c>
      <c r="H983" s="25">
        <f t="shared" si="155"/>
        <v>50677.757239679609</v>
      </c>
      <c r="I983" s="25">
        <f t="shared" si="156"/>
        <v>50055.576139310855</v>
      </c>
      <c r="J983" s="25">
        <f t="shared" si="157"/>
        <v>100733.33337899047</v>
      </c>
      <c r="K983" s="25">
        <f t="shared" si="158"/>
        <v>677.75723967960948</v>
      </c>
      <c r="L983" s="25">
        <f t="shared" si="159"/>
        <v>55.576139310855069</v>
      </c>
      <c r="M983" s="25">
        <f t="shared" si="160"/>
        <v>733.33337899046455</v>
      </c>
    </row>
    <row r="984" spans="1:13" x14ac:dyDescent="0.25">
      <c r="A984" s="3">
        <v>44915</v>
      </c>
      <c r="B984" s="23">
        <v>3.2850000000000001</v>
      </c>
      <c r="C984" s="23">
        <v>5.5570000000000004</v>
      </c>
      <c r="D984" s="11">
        <f t="shared" si="151"/>
        <v>-1.5209128407066201E-3</v>
      </c>
      <c r="E984" s="11">
        <f t="shared" si="152"/>
        <v>2.7918974199831935E-2</v>
      </c>
      <c r="F984" s="26">
        <f t="shared" si="153"/>
        <v>3.5625775075987844</v>
      </c>
      <c r="G984" s="26">
        <f t="shared" si="154"/>
        <v>6.6254165433012586</v>
      </c>
      <c r="H984" s="25">
        <f t="shared" si="155"/>
        <v>49924.012158054713</v>
      </c>
      <c r="I984" s="25">
        <f t="shared" si="156"/>
        <v>51415.618060695786</v>
      </c>
      <c r="J984" s="25">
        <f t="shared" si="157"/>
        <v>101339.63021875051</v>
      </c>
      <c r="K984" s="25">
        <f t="shared" si="158"/>
        <v>-75.987841945287073</v>
      </c>
      <c r="L984" s="25">
        <f t="shared" si="159"/>
        <v>1415.618060695786</v>
      </c>
      <c r="M984" s="25">
        <f t="shared" si="160"/>
        <v>1339.6302187504989</v>
      </c>
    </row>
    <row r="985" spans="1:13" x14ac:dyDescent="0.25">
      <c r="A985" s="3">
        <v>44916</v>
      </c>
      <c r="B985" s="23">
        <v>3.3420000000000001</v>
      </c>
      <c r="C985" s="23">
        <v>5.6870000000000003</v>
      </c>
      <c r="D985" s="11">
        <f t="shared" si="151"/>
        <v>1.7202778236628101E-2</v>
      </c>
      <c r="E985" s="11">
        <f t="shared" si="152"/>
        <v>2.3124474026878429E-2</v>
      </c>
      <c r="F985" s="26">
        <f t="shared" si="153"/>
        <v>3.6299105022831051</v>
      </c>
      <c r="G985" s="26">
        <f t="shared" si="154"/>
        <v>6.5937270109771458</v>
      </c>
      <c r="H985" s="25">
        <f t="shared" si="155"/>
        <v>50867.579908675798</v>
      </c>
      <c r="I985" s="25">
        <f t="shared" si="156"/>
        <v>51169.695879071442</v>
      </c>
      <c r="J985" s="25">
        <f t="shared" si="157"/>
        <v>102037.27578774723</v>
      </c>
      <c r="K985" s="25">
        <f t="shared" si="158"/>
        <v>867.57990867579792</v>
      </c>
      <c r="L985" s="25">
        <f t="shared" si="159"/>
        <v>1169.6958790714416</v>
      </c>
      <c r="M985" s="25">
        <f t="shared" si="160"/>
        <v>2037.2757877472395</v>
      </c>
    </row>
    <row r="986" spans="1:13" x14ac:dyDescent="0.25">
      <c r="A986" s="3">
        <v>44917</v>
      </c>
      <c r="B986" s="23">
        <v>3.3580000000000001</v>
      </c>
      <c r="C986" s="23">
        <v>5.641</v>
      </c>
      <c r="D986" s="11">
        <f t="shared" si="151"/>
        <v>4.7761284821472129E-3</v>
      </c>
      <c r="E986" s="11">
        <f t="shared" si="152"/>
        <v>-8.1215135668236162E-3</v>
      </c>
      <c r="F986" s="26">
        <f t="shared" si="153"/>
        <v>3.5850819868342314</v>
      </c>
      <c r="G986" s="26">
        <f t="shared" si="154"/>
        <v>6.390885000879198</v>
      </c>
      <c r="H986" s="25">
        <f t="shared" si="155"/>
        <v>50239.377618192702</v>
      </c>
      <c r="I986" s="25">
        <f t="shared" si="156"/>
        <v>49595.568841216817</v>
      </c>
      <c r="J986" s="25">
        <f t="shared" si="157"/>
        <v>99834.946459409519</v>
      </c>
      <c r="K986" s="25">
        <f t="shared" si="158"/>
        <v>239.37761819270236</v>
      </c>
      <c r="L986" s="25">
        <f t="shared" si="159"/>
        <v>-404.43115878318349</v>
      </c>
      <c r="M986" s="25">
        <f t="shared" si="160"/>
        <v>-165.05354059048113</v>
      </c>
    </row>
    <row r="987" spans="1:13" x14ac:dyDescent="0.25">
      <c r="A987" s="3">
        <v>44918</v>
      </c>
      <c r="B987" s="23">
        <v>3.383</v>
      </c>
      <c r="C987" s="23">
        <v>5.6660000000000004</v>
      </c>
      <c r="D987" s="11">
        <f t="shared" si="151"/>
        <v>7.4173311432222701E-3</v>
      </c>
      <c r="E987" s="11">
        <f t="shared" si="152"/>
        <v>4.4220466504857336E-3</v>
      </c>
      <c r="F987" s="26">
        <f t="shared" si="153"/>
        <v>3.5945634306134604</v>
      </c>
      <c r="G987" s="26">
        <f t="shared" si="154"/>
        <v>6.471554334337883</v>
      </c>
      <c r="H987" s="25">
        <f t="shared" si="155"/>
        <v>50372.245384157235</v>
      </c>
      <c r="I987" s="25">
        <f t="shared" si="156"/>
        <v>50221.591916326892</v>
      </c>
      <c r="J987" s="25">
        <f t="shared" si="157"/>
        <v>100593.83730048413</v>
      </c>
      <c r="K987" s="25">
        <f t="shared" si="158"/>
        <v>372.24538415723509</v>
      </c>
      <c r="L987" s="25">
        <f t="shared" si="159"/>
        <v>221.59191632689181</v>
      </c>
      <c r="M987" s="25">
        <f t="shared" si="160"/>
        <v>593.8373004841269</v>
      </c>
    </row>
    <row r="988" spans="1:13" x14ac:dyDescent="0.25">
      <c r="A988" s="3">
        <v>44921</v>
      </c>
      <c r="B988" s="23">
        <v>3.383</v>
      </c>
      <c r="C988" s="23">
        <v>5.6660000000000004</v>
      </c>
      <c r="D988" s="11">
        <f t="shared" si="151"/>
        <v>0</v>
      </c>
      <c r="E988" s="11">
        <f t="shared" si="152"/>
        <v>0</v>
      </c>
      <c r="F988" s="26">
        <f t="shared" si="153"/>
        <v>3.5680000000000001</v>
      </c>
      <c r="G988" s="26">
        <f t="shared" si="154"/>
        <v>6.4429999999999996</v>
      </c>
      <c r="H988" s="25">
        <f t="shared" si="155"/>
        <v>50000</v>
      </c>
      <c r="I988" s="25">
        <f t="shared" si="156"/>
        <v>50000</v>
      </c>
      <c r="J988" s="25">
        <f t="shared" si="157"/>
        <v>100000</v>
      </c>
      <c r="K988" s="25">
        <f t="shared" si="158"/>
        <v>0</v>
      </c>
      <c r="L988" s="25">
        <f t="shared" si="159"/>
        <v>0</v>
      </c>
      <c r="M988" s="25">
        <f t="shared" si="160"/>
        <v>0</v>
      </c>
    </row>
    <row r="989" spans="1:13" x14ac:dyDescent="0.25">
      <c r="A989" s="3">
        <v>44922</v>
      </c>
      <c r="B989" s="23">
        <v>3.375</v>
      </c>
      <c r="C989" s="23">
        <v>5.649</v>
      </c>
      <c r="D989" s="11">
        <f t="shared" si="151"/>
        <v>-2.3675654740782748E-3</v>
      </c>
      <c r="E989" s="11">
        <f t="shared" si="152"/>
        <v>-3.0048630651998689E-3</v>
      </c>
      <c r="F989" s="26">
        <f t="shared" si="153"/>
        <v>3.5595625184747268</v>
      </c>
      <c r="G989" s="26">
        <f t="shared" si="154"/>
        <v>6.4236687257324379</v>
      </c>
      <c r="H989" s="25">
        <f t="shared" si="155"/>
        <v>49881.761749926103</v>
      </c>
      <c r="I989" s="25">
        <f t="shared" si="156"/>
        <v>49849.982350864804</v>
      </c>
      <c r="J989" s="25">
        <f t="shared" si="157"/>
        <v>99731.744100790907</v>
      </c>
      <c r="K989" s="25">
        <f t="shared" si="158"/>
        <v>-118.23825007389678</v>
      </c>
      <c r="L989" s="25">
        <f t="shared" si="159"/>
        <v>-150.01764913519582</v>
      </c>
      <c r="M989" s="25">
        <f t="shared" si="160"/>
        <v>-268.2558992090926</v>
      </c>
    </row>
    <row r="990" spans="1:13" x14ac:dyDescent="0.25">
      <c r="A990" s="3">
        <v>44923</v>
      </c>
      <c r="B990" s="23">
        <v>3.3879999999999999</v>
      </c>
      <c r="C990" s="23">
        <v>5.6550000000000002</v>
      </c>
      <c r="D990" s="11">
        <f t="shared" si="151"/>
        <v>3.8444524653147355E-3</v>
      </c>
      <c r="E990" s="11">
        <f t="shared" si="152"/>
        <v>1.0615712249588251E-3</v>
      </c>
      <c r="F990" s="26">
        <f t="shared" si="153"/>
        <v>3.5817434074074073</v>
      </c>
      <c r="G990" s="26">
        <f t="shared" si="154"/>
        <v>6.4498433351035587</v>
      </c>
      <c r="H990" s="25">
        <f t="shared" si="155"/>
        <v>50192.592592592591</v>
      </c>
      <c r="I990" s="25">
        <f t="shared" si="156"/>
        <v>50053.106744556564</v>
      </c>
      <c r="J990" s="25">
        <f t="shared" si="157"/>
        <v>100245.69933714916</v>
      </c>
      <c r="K990" s="25">
        <f t="shared" si="158"/>
        <v>192.59259259259125</v>
      </c>
      <c r="L990" s="25">
        <f t="shared" si="159"/>
        <v>53.106744556564081</v>
      </c>
      <c r="M990" s="25">
        <f t="shared" si="160"/>
        <v>245.69933714915533</v>
      </c>
    </row>
    <row r="991" spans="1:13" x14ac:dyDescent="0.25">
      <c r="A991" s="3">
        <v>44924</v>
      </c>
      <c r="B991" s="23">
        <v>3.4460000000000002</v>
      </c>
      <c r="C991" s="23">
        <v>5.702</v>
      </c>
      <c r="D991" s="11">
        <f t="shared" si="151"/>
        <v>1.6974361315929911E-2</v>
      </c>
      <c r="E991" s="11">
        <f t="shared" si="152"/>
        <v>8.2768809223965119E-3</v>
      </c>
      <c r="F991" s="26">
        <f t="shared" si="153"/>
        <v>3.6290814639905551</v>
      </c>
      <c r="G991" s="26">
        <f t="shared" si="154"/>
        <v>6.4965492484526965</v>
      </c>
      <c r="H991" s="25">
        <f t="shared" si="155"/>
        <v>50855.962219598587</v>
      </c>
      <c r="I991" s="25">
        <f t="shared" si="156"/>
        <v>50415.56145004421</v>
      </c>
      <c r="J991" s="25">
        <f t="shared" si="157"/>
        <v>101271.5236696428</v>
      </c>
      <c r="K991" s="25">
        <f t="shared" si="158"/>
        <v>855.96221959858667</v>
      </c>
      <c r="L991" s="25">
        <f t="shared" si="159"/>
        <v>415.56145004420978</v>
      </c>
      <c r="M991" s="25">
        <f t="shared" si="160"/>
        <v>1271.5236696427964</v>
      </c>
    </row>
    <row r="992" spans="1:13" x14ac:dyDescent="0.25">
      <c r="A992" s="3">
        <v>44925</v>
      </c>
      <c r="B992" s="23">
        <v>3.3849999999999998</v>
      </c>
      <c r="C992" s="23">
        <v>5.6340000000000003</v>
      </c>
      <c r="D992" s="11">
        <f t="shared" si="151"/>
        <v>-1.7860231741499696E-2</v>
      </c>
      <c r="E992" s="11">
        <f t="shared" si="152"/>
        <v>-1.1997321036299306E-2</v>
      </c>
      <c r="F992" s="26">
        <f t="shared" si="153"/>
        <v>3.5048403946604756</v>
      </c>
      <c r="G992" s="26">
        <f t="shared" si="154"/>
        <v>6.3661631006664328</v>
      </c>
      <c r="H992" s="25">
        <f t="shared" si="155"/>
        <v>49114.91584445734</v>
      </c>
      <c r="I992" s="25">
        <f t="shared" si="156"/>
        <v>49403.717993686427</v>
      </c>
      <c r="J992" s="25">
        <f t="shared" si="157"/>
        <v>98518.633838143767</v>
      </c>
      <c r="K992" s="25">
        <f t="shared" si="158"/>
        <v>-885.08415554265957</v>
      </c>
      <c r="L992" s="25">
        <f t="shared" si="159"/>
        <v>-596.28200631357322</v>
      </c>
      <c r="M992" s="25">
        <f t="shared" si="160"/>
        <v>-1481.3661618562328</v>
      </c>
    </row>
    <row r="993" spans="1:13" x14ac:dyDescent="0.25">
      <c r="A993" s="3">
        <v>44928</v>
      </c>
      <c r="B993" s="23">
        <v>3.444</v>
      </c>
      <c r="C993" s="23">
        <v>5.782</v>
      </c>
      <c r="D993" s="11">
        <f t="shared" si="151"/>
        <v>1.7279680201246071E-2</v>
      </c>
      <c r="E993" s="11">
        <f t="shared" si="152"/>
        <v>2.5929974139973312E-2</v>
      </c>
      <c r="F993" s="26">
        <f t="shared" si="153"/>
        <v>3.630189660265879</v>
      </c>
      <c r="G993" s="26">
        <f t="shared" si="154"/>
        <v>6.6122516861909819</v>
      </c>
      <c r="H993" s="25">
        <f t="shared" si="155"/>
        <v>50871.491875923195</v>
      </c>
      <c r="I993" s="25">
        <f t="shared" si="156"/>
        <v>51313.454029108972</v>
      </c>
      <c r="J993" s="25">
        <f t="shared" si="157"/>
        <v>102184.94590503216</v>
      </c>
      <c r="K993" s="25">
        <f t="shared" si="158"/>
        <v>871.49187592319504</v>
      </c>
      <c r="L993" s="25">
        <f t="shared" si="159"/>
        <v>1313.4540291089725</v>
      </c>
      <c r="M993" s="25">
        <f t="shared" si="160"/>
        <v>2184.9459050321675</v>
      </c>
    </row>
    <row r="994" spans="1:13" x14ac:dyDescent="0.25">
      <c r="A994" s="3">
        <v>44929</v>
      </c>
      <c r="B994" s="23">
        <v>3.4540000000000002</v>
      </c>
      <c r="C994" s="23">
        <v>5.8689999999999998</v>
      </c>
      <c r="D994" s="11">
        <f t="shared" si="151"/>
        <v>2.8993931590025786E-3</v>
      </c>
      <c r="E994" s="11">
        <f t="shared" si="152"/>
        <v>1.4934617982043083E-2</v>
      </c>
      <c r="F994" s="26">
        <f t="shared" si="153"/>
        <v>3.578360046457608</v>
      </c>
      <c r="G994" s="26">
        <f t="shared" si="154"/>
        <v>6.539945866482185</v>
      </c>
      <c r="H994" s="25">
        <f t="shared" si="155"/>
        <v>50145.180023228815</v>
      </c>
      <c r="I994" s="25">
        <f t="shared" si="156"/>
        <v>50752.334832237975</v>
      </c>
      <c r="J994" s="25">
        <f t="shared" si="157"/>
        <v>100897.51485546678</v>
      </c>
      <c r="K994" s="25">
        <f t="shared" si="158"/>
        <v>145.18002322881512</v>
      </c>
      <c r="L994" s="25">
        <f t="shared" si="159"/>
        <v>752.33483223797521</v>
      </c>
      <c r="M994" s="25">
        <f t="shared" si="160"/>
        <v>897.51485546679032</v>
      </c>
    </row>
    <row r="995" spans="1:13" x14ac:dyDescent="0.25">
      <c r="A995" s="3">
        <v>44930</v>
      </c>
      <c r="B995" s="23">
        <v>3.5369999999999999</v>
      </c>
      <c r="C995" s="23">
        <v>6.1</v>
      </c>
      <c r="D995" s="11">
        <f t="shared" si="151"/>
        <v>2.3745930498856534E-2</v>
      </c>
      <c r="E995" s="11">
        <f t="shared" si="152"/>
        <v>3.8604509603068091E-2</v>
      </c>
      <c r="F995" s="26">
        <f t="shared" si="153"/>
        <v>3.6537394325419799</v>
      </c>
      <c r="G995" s="26">
        <f t="shared" si="154"/>
        <v>6.6965922644402784</v>
      </c>
      <c r="H995" s="25">
        <f t="shared" si="155"/>
        <v>51201.505500868552</v>
      </c>
      <c r="I995" s="25">
        <f t="shared" si="156"/>
        <v>51967.967285738625</v>
      </c>
      <c r="J995" s="25">
        <f t="shared" si="157"/>
        <v>103169.47278660718</v>
      </c>
      <c r="K995" s="25">
        <f t="shared" si="158"/>
        <v>1201.5055008685522</v>
      </c>
      <c r="L995" s="25">
        <f t="shared" si="159"/>
        <v>1967.9672857386249</v>
      </c>
      <c r="M995" s="25">
        <f t="shared" si="160"/>
        <v>3169.4727866071771</v>
      </c>
    </row>
    <row r="996" spans="1:13" x14ac:dyDescent="0.25">
      <c r="A996" s="3">
        <v>44931</v>
      </c>
      <c r="B996" s="23">
        <v>3.5430000000000001</v>
      </c>
      <c r="C996" s="23">
        <v>6.1539999999999999</v>
      </c>
      <c r="D996" s="11">
        <f t="shared" si="151"/>
        <v>1.6949156599915041E-3</v>
      </c>
      <c r="E996" s="11">
        <f t="shared" si="152"/>
        <v>8.8135057205844993E-3</v>
      </c>
      <c r="F996" s="26">
        <f t="shared" si="153"/>
        <v>3.5740525869380835</v>
      </c>
      <c r="G996" s="26">
        <f t="shared" si="154"/>
        <v>6.5000363934426222</v>
      </c>
      <c r="H996" s="25">
        <f t="shared" si="155"/>
        <v>50084.81764206956</v>
      </c>
      <c r="I996" s="25">
        <f t="shared" si="156"/>
        <v>50442.62295081967</v>
      </c>
      <c r="J996" s="25">
        <f t="shared" si="157"/>
        <v>100527.44059288924</v>
      </c>
      <c r="K996" s="25">
        <f t="shared" si="158"/>
        <v>84.817642069559952</v>
      </c>
      <c r="L996" s="25">
        <f t="shared" si="159"/>
        <v>442.62295081967022</v>
      </c>
      <c r="M996" s="25">
        <f t="shared" si="160"/>
        <v>527.44059288923017</v>
      </c>
    </row>
    <row r="997" spans="1:13" x14ac:dyDescent="0.25">
      <c r="A997" s="3">
        <v>44932</v>
      </c>
      <c r="B997" s="23">
        <v>3.552</v>
      </c>
      <c r="C997" s="23">
        <v>6.21</v>
      </c>
      <c r="D997" s="11">
        <f t="shared" si="151"/>
        <v>2.5369992465886526E-3</v>
      </c>
      <c r="E997" s="11">
        <f t="shared" si="152"/>
        <v>9.0586190455373417E-3</v>
      </c>
      <c r="F997" s="26">
        <f t="shared" si="153"/>
        <v>3.5770635055038102</v>
      </c>
      <c r="G997" s="26">
        <f t="shared" si="154"/>
        <v>6.5016298342541434</v>
      </c>
      <c r="H997" s="25">
        <f t="shared" si="155"/>
        <v>50127.011007620662</v>
      </c>
      <c r="I997" s="25">
        <f t="shared" si="156"/>
        <v>50454.988625284372</v>
      </c>
      <c r="J997" s="25">
        <f t="shared" si="157"/>
        <v>100581.99963290503</v>
      </c>
      <c r="K997" s="25">
        <f t="shared" si="158"/>
        <v>127.01100762066199</v>
      </c>
      <c r="L997" s="25">
        <f t="shared" si="159"/>
        <v>454.98862528437166</v>
      </c>
      <c r="M997" s="25">
        <f t="shared" si="160"/>
        <v>581.99963290503365</v>
      </c>
    </row>
    <row r="998" spans="1:13" x14ac:dyDescent="0.25">
      <c r="A998" s="3">
        <v>44935</v>
      </c>
      <c r="B998" s="23">
        <v>3.55</v>
      </c>
      <c r="C998" s="23">
        <v>6.2770000000000001</v>
      </c>
      <c r="D998" s="11">
        <f t="shared" si="151"/>
        <v>-5.6322164259922495E-4</v>
      </c>
      <c r="E998" s="11">
        <f t="shared" si="152"/>
        <v>1.0731263390007283E-2</v>
      </c>
      <c r="F998" s="26">
        <f t="shared" si="153"/>
        <v>3.5659909909909908</v>
      </c>
      <c r="G998" s="26">
        <f t="shared" si="154"/>
        <v>6.5125138486312393</v>
      </c>
      <c r="H998" s="25">
        <f t="shared" si="155"/>
        <v>49971.846846846849</v>
      </c>
      <c r="I998" s="25">
        <f t="shared" si="156"/>
        <v>50539.452495974234</v>
      </c>
      <c r="J998" s="25">
        <f t="shared" si="157"/>
        <v>100511.29934282109</v>
      </c>
      <c r="K998" s="25">
        <f t="shared" si="158"/>
        <v>-28.153153153150924</v>
      </c>
      <c r="L998" s="25">
        <f t="shared" si="159"/>
        <v>539.4524959742339</v>
      </c>
      <c r="M998" s="25">
        <f t="shared" si="160"/>
        <v>511.29934282108297</v>
      </c>
    </row>
    <row r="999" spans="1:13" x14ac:dyDescent="0.25">
      <c r="A999" s="3">
        <v>44936</v>
      </c>
      <c r="B999" s="23">
        <v>3.5680000000000001</v>
      </c>
      <c r="C999" s="23">
        <v>6.31</v>
      </c>
      <c r="D999" s="11">
        <f t="shared" si="151"/>
        <v>5.0576112304386422E-3</v>
      </c>
      <c r="E999" s="11">
        <f t="shared" si="152"/>
        <v>5.2435172177270183E-3</v>
      </c>
      <c r="F999" s="26">
        <f t="shared" si="153"/>
        <v>3.5860912676056342</v>
      </c>
      <c r="G999" s="26">
        <f t="shared" si="154"/>
        <v>6.4768727098932599</v>
      </c>
      <c r="H999" s="25">
        <f t="shared" si="155"/>
        <v>50253.52112676057</v>
      </c>
      <c r="I999" s="25">
        <f t="shared" si="156"/>
        <v>50262.864425681051</v>
      </c>
      <c r="J999" s="25">
        <f t="shared" si="157"/>
        <v>100516.38555244161</v>
      </c>
      <c r="K999" s="25">
        <f t="shared" si="158"/>
        <v>253.52112676057004</v>
      </c>
      <c r="L999" s="25">
        <f t="shared" si="159"/>
        <v>262.86442568105122</v>
      </c>
      <c r="M999" s="25">
        <f t="shared" si="160"/>
        <v>516.38555244162126</v>
      </c>
    </row>
    <row r="1000" spans="1:13" x14ac:dyDescent="0.25">
      <c r="A1000" s="3">
        <v>44937</v>
      </c>
      <c r="B1000" s="23">
        <v>3.5859999999999999</v>
      </c>
      <c r="C1000" s="23">
        <v>6.2729999999999997</v>
      </c>
      <c r="D1000" s="11">
        <f t="shared" si="151"/>
        <v>5.0321604651781225E-3</v>
      </c>
      <c r="E1000" s="11">
        <f t="shared" si="152"/>
        <v>-5.8809674385156075E-3</v>
      </c>
      <c r="F1000" s="26">
        <f t="shared" si="153"/>
        <v>3.5859999999999999</v>
      </c>
      <c r="G1000" s="26">
        <f t="shared" si="154"/>
        <v>6.4052201267828837</v>
      </c>
      <c r="H1000" s="25">
        <f t="shared" si="155"/>
        <v>50252.242152466366</v>
      </c>
      <c r="I1000" s="25">
        <f t="shared" si="156"/>
        <v>49706.814580031692</v>
      </c>
      <c r="J1000" s="25">
        <f t="shared" si="157"/>
        <v>99959.056732498051</v>
      </c>
      <c r="K1000" s="25">
        <f t="shared" si="158"/>
        <v>252.24215246636595</v>
      </c>
      <c r="L1000" s="25">
        <f t="shared" si="159"/>
        <v>-293.18541996830754</v>
      </c>
      <c r="M1000" s="25">
        <f t="shared" si="160"/>
        <v>-40.943267501941591</v>
      </c>
    </row>
    <row r="1001" spans="1:13" x14ac:dyDescent="0.25">
      <c r="A1001" s="3">
        <v>44938</v>
      </c>
      <c r="B1001" s="23">
        <v>3.6339999999999999</v>
      </c>
      <c r="C1001" s="23">
        <v>6.3209999999999997</v>
      </c>
      <c r="D1001" s="11">
        <f t="shared" si="151"/>
        <v>1.329659479103823E-2</v>
      </c>
      <c r="E1001" s="11">
        <f t="shared" si="152"/>
        <v>7.6227143755553829E-3</v>
      </c>
      <c r="F1001" s="26">
        <f t="shared" si="153"/>
        <v>3.6157590630228666</v>
      </c>
      <c r="G1001" s="26">
        <f t="shared" si="154"/>
        <v>6.4923008130081294</v>
      </c>
      <c r="H1001" s="25">
        <f t="shared" si="155"/>
        <v>50669.26938092582</v>
      </c>
      <c r="I1001" s="25">
        <f t="shared" si="156"/>
        <v>50382.592061214731</v>
      </c>
      <c r="J1001" s="25">
        <f t="shared" si="157"/>
        <v>101051.86144214055</v>
      </c>
      <c r="K1001" s="25">
        <f t="shared" si="158"/>
        <v>669.26938092581986</v>
      </c>
      <c r="L1001" s="25">
        <f t="shared" si="159"/>
        <v>382.59206121473107</v>
      </c>
      <c r="M1001" s="25">
        <f t="shared" si="160"/>
        <v>1051.8614421405509</v>
      </c>
    </row>
    <row r="1002" spans="1:13" x14ac:dyDescent="0.25">
      <c r="A1002" s="3">
        <v>44939</v>
      </c>
      <c r="B1002" s="23">
        <v>3.629</v>
      </c>
      <c r="C1002" s="23">
        <v>6.3620000000000001</v>
      </c>
      <c r="D1002" s="11">
        <f t="shared" si="151"/>
        <v>-1.3768417430461593E-3</v>
      </c>
      <c r="E1002" s="11">
        <f t="shared" si="152"/>
        <v>6.4653698367907724E-3</v>
      </c>
      <c r="F1002" s="26">
        <f t="shared" si="153"/>
        <v>3.5630908090258671</v>
      </c>
      <c r="G1002" s="26">
        <f t="shared" si="154"/>
        <v>6.4847913304856828</v>
      </c>
      <c r="H1002" s="25">
        <f t="shared" si="155"/>
        <v>49931.205283434239</v>
      </c>
      <c r="I1002" s="25">
        <f t="shared" si="156"/>
        <v>50324.315772820759</v>
      </c>
      <c r="J1002" s="25">
        <f t="shared" si="157"/>
        <v>100255.52105625501</v>
      </c>
      <c r="K1002" s="25">
        <f t="shared" si="158"/>
        <v>-68.794716565760609</v>
      </c>
      <c r="L1002" s="25">
        <f t="shared" si="159"/>
        <v>324.31577282075887</v>
      </c>
      <c r="M1002" s="25">
        <f t="shared" si="160"/>
        <v>255.52105625499826</v>
      </c>
    </row>
    <row r="1003" spans="1:13" x14ac:dyDescent="0.25">
      <c r="A1003" s="3">
        <v>44942</v>
      </c>
      <c r="B1003" s="23">
        <v>3.633</v>
      </c>
      <c r="C1003" s="23">
        <v>6.3979999999999997</v>
      </c>
      <c r="D1003" s="11">
        <f t="shared" si="151"/>
        <v>1.1016250081316002E-3</v>
      </c>
      <c r="E1003" s="11">
        <f t="shared" si="152"/>
        <v>5.6426482003737767E-3</v>
      </c>
      <c r="F1003" s="26">
        <f t="shared" si="153"/>
        <v>3.5719327638467897</v>
      </c>
      <c r="G1003" s="26">
        <f t="shared" si="154"/>
        <v>6.4794583464319384</v>
      </c>
      <c r="H1003" s="25">
        <f t="shared" si="155"/>
        <v>50055.111600992008</v>
      </c>
      <c r="I1003" s="25">
        <f t="shared" si="156"/>
        <v>50282.929896259033</v>
      </c>
      <c r="J1003" s="25">
        <f t="shared" si="157"/>
        <v>100338.04149725105</v>
      </c>
      <c r="K1003" s="25">
        <f t="shared" si="158"/>
        <v>55.11160099200788</v>
      </c>
      <c r="L1003" s="25">
        <f t="shared" si="159"/>
        <v>282.92989625903283</v>
      </c>
      <c r="M1003" s="25">
        <f t="shared" si="160"/>
        <v>338.04149725104071</v>
      </c>
    </row>
    <row r="1004" spans="1:13" x14ac:dyDescent="0.25">
      <c r="A1004" s="3">
        <v>44943</v>
      </c>
      <c r="B1004" s="23">
        <v>3.625</v>
      </c>
      <c r="C1004" s="23">
        <v>6.415</v>
      </c>
      <c r="D1004" s="11">
        <f t="shared" si="151"/>
        <v>-2.2044649324267809E-3</v>
      </c>
      <c r="E1004" s="11">
        <f t="shared" si="152"/>
        <v>2.6535565402735751E-3</v>
      </c>
      <c r="F1004" s="26">
        <f t="shared" si="153"/>
        <v>3.5601431323974677</v>
      </c>
      <c r="G1004" s="26">
        <f t="shared" si="154"/>
        <v>6.460119568615192</v>
      </c>
      <c r="H1004" s="25">
        <f t="shared" si="155"/>
        <v>49889.898155794115</v>
      </c>
      <c r="I1004" s="25">
        <f t="shared" si="156"/>
        <v>50132.854016880279</v>
      </c>
      <c r="J1004" s="25">
        <f t="shared" si="157"/>
        <v>100022.7521726744</v>
      </c>
      <c r="K1004" s="25">
        <f t="shared" si="158"/>
        <v>-110.10184420588484</v>
      </c>
      <c r="L1004" s="25">
        <f t="shared" si="159"/>
        <v>132.85401688027923</v>
      </c>
      <c r="M1004" s="25">
        <f t="shared" si="160"/>
        <v>22.752172674394387</v>
      </c>
    </row>
    <row r="1005" spans="1:13" x14ac:dyDescent="0.25">
      <c r="A1005" s="3">
        <v>44944</v>
      </c>
      <c r="B1005" s="23">
        <v>3.5680000000000001</v>
      </c>
      <c r="C1005" s="23">
        <v>6.4429999999999996</v>
      </c>
      <c r="D1005" s="11">
        <f t="shared" si="151"/>
        <v>-1.5849073588875114E-2</v>
      </c>
      <c r="E1005" s="11">
        <f t="shared" si="152"/>
        <v>4.3552720889056627E-3</v>
      </c>
      <c r="F1005" s="26">
        <f t="shared" si="153"/>
        <v>3.5118962758620693</v>
      </c>
      <c r="G1005" s="26">
        <f t="shared" si="154"/>
        <v>6.4711222135619639</v>
      </c>
      <c r="H1005" s="25">
        <f t="shared" si="155"/>
        <v>49213.793103448283</v>
      </c>
      <c r="I1005" s="25">
        <f t="shared" si="156"/>
        <v>50218.238503507404</v>
      </c>
      <c r="J1005" s="25">
        <f t="shared" si="157"/>
        <v>99432.031606955687</v>
      </c>
      <c r="K1005" s="25">
        <f t="shared" si="158"/>
        <v>-786.20689655171736</v>
      </c>
      <c r="L1005" s="25">
        <f t="shared" si="159"/>
        <v>218.23850350740395</v>
      </c>
      <c r="M1005" s="25">
        <f t="shared" si="160"/>
        <v>-567.96839304431342</v>
      </c>
    </row>
    <row r="1006" spans="1:13" x14ac:dyDescent="0.25">
      <c r="A1006" s="3"/>
    </row>
    <row r="1007" spans="1:13" x14ac:dyDescent="0.25">
      <c r="A1007" s="3"/>
    </row>
    <row r="1008" spans="1:13" x14ac:dyDescent="0.25">
      <c r="A1008" s="3"/>
    </row>
    <row r="1009" spans="1:1" x14ac:dyDescent="0.25">
      <c r="A1009" s="3"/>
    </row>
    <row r="1010" spans="1:1" x14ac:dyDescent="0.25">
      <c r="A1010" s="3"/>
    </row>
    <row r="1011" spans="1:1" x14ac:dyDescent="0.25">
      <c r="A1011" s="3"/>
    </row>
    <row r="1012" spans="1:1" x14ac:dyDescent="0.25">
      <c r="A1012" s="3"/>
    </row>
    <row r="1013" spans="1:1" x14ac:dyDescent="0.25">
      <c r="A1013" s="3"/>
    </row>
    <row r="1014" spans="1:1" x14ac:dyDescent="0.25">
      <c r="A1014" s="3"/>
    </row>
    <row r="1015" spans="1:1" x14ac:dyDescent="0.25">
      <c r="A1015" s="3"/>
    </row>
    <row r="1016" spans="1:1" x14ac:dyDescent="0.25">
      <c r="A1016" s="3"/>
    </row>
    <row r="1017" spans="1:1" x14ac:dyDescent="0.25">
      <c r="A1017" s="3"/>
    </row>
    <row r="1018" spans="1:1" x14ac:dyDescent="0.25">
      <c r="A1018" s="3"/>
    </row>
    <row r="1019" spans="1:1" x14ac:dyDescent="0.25">
      <c r="A1019" s="3"/>
    </row>
    <row r="1020" spans="1:1" x14ac:dyDescent="0.25">
      <c r="A1020" s="3"/>
    </row>
    <row r="1021" spans="1:1" x14ac:dyDescent="0.25">
      <c r="A1021" s="3"/>
    </row>
    <row r="1022" spans="1:1" x14ac:dyDescent="0.25">
      <c r="A1022" s="3"/>
    </row>
    <row r="1023" spans="1:1" x14ac:dyDescent="0.25">
      <c r="A1023" s="3"/>
    </row>
    <row r="1024" spans="1:1" x14ac:dyDescent="0.25">
      <c r="A1024" s="3"/>
    </row>
    <row r="1025" spans="1:1" x14ac:dyDescent="0.25">
      <c r="A1025" s="3"/>
    </row>
    <row r="1026" spans="1:1" x14ac:dyDescent="0.25">
      <c r="A1026" s="3"/>
    </row>
    <row r="1027" spans="1:1" x14ac:dyDescent="0.25">
      <c r="A1027" s="3"/>
    </row>
    <row r="1028" spans="1:1" x14ac:dyDescent="0.25">
      <c r="A1028" s="3"/>
    </row>
    <row r="1029" spans="1:1" x14ac:dyDescent="0.25">
      <c r="A1029" s="3"/>
    </row>
    <row r="1030" spans="1:1" x14ac:dyDescent="0.25">
      <c r="A1030" s="3"/>
    </row>
    <row r="1031" spans="1:1" x14ac:dyDescent="0.25">
      <c r="A1031" s="3"/>
    </row>
    <row r="1032" spans="1:1" x14ac:dyDescent="0.25">
      <c r="A1032" s="3"/>
    </row>
    <row r="1033" spans="1:1" x14ac:dyDescent="0.25">
      <c r="A1033" s="3"/>
    </row>
    <row r="1034" spans="1:1" x14ac:dyDescent="0.25">
      <c r="A1034" s="3"/>
    </row>
    <row r="1035" spans="1:1" x14ac:dyDescent="0.25">
      <c r="A1035" s="3"/>
    </row>
    <row r="1036" spans="1:1" x14ac:dyDescent="0.25">
      <c r="A1036" s="3"/>
    </row>
    <row r="1037" spans="1:1" x14ac:dyDescent="0.25">
      <c r="A1037" s="3"/>
    </row>
    <row r="1038" spans="1:1" x14ac:dyDescent="0.25">
      <c r="A1038" s="3"/>
    </row>
    <row r="1039" spans="1:1" x14ac:dyDescent="0.25">
      <c r="A1039" s="3"/>
    </row>
    <row r="1040" spans="1:1" x14ac:dyDescent="0.25">
      <c r="A1040" s="3"/>
    </row>
    <row r="1041" spans="1:1" x14ac:dyDescent="0.25">
      <c r="A1041" s="3"/>
    </row>
    <row r="1042" spans="1:1" x14ac:dyDescent="0.25">
      <c r="A1042" s="3"/>
    </row>
    <row r="1043" spans="1:1" x14ac:dyDescent="0.25">
      <c r="A1043" s="3"/>
    </row>
    <row r="1044" spans="1:1" x14ac:dyDescent="0.25">
      <c r="A1044" s="3"/>
    </row>
    <row r="1045" spans="1:1" x14ac:dyDescent="0.25">
      <c r="A1045" s="3"/>
    </row>
    <row r="1046" spans="1:1" x14ac:dyDescent="0.25">
      <c r="A1046" s="3"/>
    </row>
    <row r="1047" spans="1:1" x14ac:dyDescent="0.25">
      <c r="A1047" s="3"/>
    </row>
    <row r="1048" spans="1:1" x14ac:dyDescent="0.25">
      <c r="A1048" s="3"/>
    </row>
    <row r="1049" spans="1:1" x14ac:dyDescent="0.25">
      <c r="A1049" s="3"/>
    </row>
    <row r="1050" spans="1:1" x14ac:dyDescent="0.25">
      <c r="A1050" s="3"/>
    </row>
  </sheetData>
  <mergeCells count="3">
    <mergeCell ref="D5:E5"/>
    <mergeCell ref="F5:G5"/>
    <mergeCell ref="H5:I5"/>
  </mergeCells>
  <conditionalFormatting sqref="K7:M1005">
    <cfRule type="cellIs" dxfId="2" priority="5" operator="lessThan">
      <formula>0</formula>
    </cfRule>
  </conditionalFormatting>
  <conditionalFormatting sqref="O2:Q4">
    <cfRule type="cellIs" dxfId="1" priority="2" operator="lessThan">
      <formula>0</formula>
    </cfRule>
  </conditionalFormatting>
  <conditionalFormatting sqref="R2:R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27c1adeb-3674-457c-b08c-8a73f31b6e23" xsi:nil="true"/>
    <lcf76f155ced4ddcb4097134ff3c332f xmlns="27c1adeb-3674-457c-b08c-8a73f31b6e23">
      <Terms xmlns="http://schemas.microsoft.com/office/infopath/2007/PartnerControls"/>
    </lcf76f155ced4ddcb4097134ff3c332f>
    <TaxCatchAll xmlns="0a70e875-3d35-4be2-921f-7117c31bab9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F3D7C797EA12745A270EF30E38719B9" ma:contentTypeVersion="19" ma:contentTypeDescription="Crear nuevo documento." ma:contentTypeScope="" ma:versionID="227b02526234ef39b0b78895a9d90cf5">
  <xsd:schema xmlns:xsd="http://www.w3.org/2001/XMLSchema" xmlns:xs="http://www.w3.org/2001/XMLSchema" xmlns:p="http://schemas.microsoft.com/office/2006/metadata/properties" xmlns:ns2="0a70e875-3d35-4be2-921f-7117c31bab9b" xmlns:ns3="27c1adeb-3674-457c-b08c-8a73f31b6e23" targetNamespace="http://schemas.microsoft.com/office/2006/metadata/properties" ma:root="true" ma:fieldsID="3c939c8607e2f594db8bbb23634dd059" ns2:_="" ns3:_="">
    <xsd:import namespace="0a70e875-3d35-4be2-921f-7117c31bab9b"/>
    <xsd:import namespace="27c1adeb-3674-457c-b08c-8a73f31b6e2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_Flow_SignoffStatu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70e875-3d35-4be2-921f-7117c31bab9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7f67346-78c9-4c4d-b954-8d350fdf60db}" ma:internalName="TaxCatchAll" ma:showField="CatchAllData" ma:web="0a70e875-3d35-4be2-921f-7117c31bab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c1adeb-3674-457c-b08c-8a73f31b6e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17631b59-e624-4eb7-963c-219f14f887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25" nillable="true" ma:displayName="Estado de aprobación" ma:internalName="Estado_x0020_de_x0020_aprobaci_x00f3_n">
      <xsd:simpleType>
        <xsd:restriction base="dms:Text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EEE017-338A-4D62-AD35-9ECBCDE34B60}">
  <ds:schemaRefs>
    <ds:schemaRef ds:uri="http://schemas.microsoft.com/office/2006/metadata/properties"/>
    <ds:schemaRef ds:uri="http://schemas.microsoft.com/office/infopath/2007/PartnerControls"/>
    <ds:schemaRef ds:uri="27c1adeb-3674-457c-b08c-8a73f31b6e23"/>
    <ds:schemaRef ds:uri="0a70e875-3d35-4be2-921f-7117c31bab9b"/>
  </ds:schemaRefs>
</ds:datastoreItem>
</file>

<file path=customXml/itemProps2.xml><?xml version="1.0" encoding="utf-8"?>
<ds:datastoreItem xmlns:ds="http://schemas.openxmlformats.org/officeDocument/2006/customXml" ds:itemID="{B57641B6-E0E1-4A3C-81E7-2AF46ACE08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4FE376-5A65-4B03-ACB6-6B782FD42C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70e875-3d35-4be2-921f-7117c31bab9b"/>
    <ds:schemaRef ds:uri="27c1adeb-3674-457c-b08c-8a73f31b6e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ENUNCIADO</vt:lpstr>
      <vt:lpstr>ENUNCIADO!TEF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PAU RIERA GUARDIA</cp:lastModifiedBy>
  <cp:revision/>
  <dcterms:created xsi:type="dcterms:W3CDTF">2020-04-18T14:32:39Z</dcterms:created>
  <dcterms:modified xsi:type="dcterms:W3CDTF">2024-06-03T15:58:19Z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0x010100DF3D7C797EA12745A270EF30E38719B9</vt:lpwstr>
  </property>
  <property fmtid="{D5CDD505-2E9C-101B-9397-08002B2CF9AE}" pid="3" name="MediaServiceImageTags">
    <vt:lpwstr/>
  </property>
</Properties>
</file>