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d\OneDrive\Desktop\VU Analytics Boot Camp\"/>
    </mc:Choice>
  </mc:AlternateContent>
  <xr:revisionPtr revIDLastSave="0" documentId="8_{3901D1E7-2033-46B9-A857-367D19CB01BE}" xr6:coauthVersionLast="47" xr6:coauthVersionMax="47" xr10:uidLastSave="{00000000-0000-0000-0000-000000000000}"/>
  <bookViews>
    <workbookView xWindow="38280" yWindow="-120" windowWidth="29040" windowHeight="16440" activeTab="1" xr2:uid="{00000000-000D-0000-FFFF-FFFF00000000}"/>
  </bookViews>
  <sheets>
    <sheet name="Crowdfunding" sheetId="1" r:id="rId1"/>
    <sheet name="Statistical Analysis" sheetId="35" r:id="rId2"/>
    <sheet name="Crowdfunding Goal Analysis" sheetId="18" r:id="rId3"/>
    <sheet name="Pivot Chart 1" sheetId="3" r:id="rId4"/>
    <sheet name="Pivot Chart 2" sheetId="4" r:id="rId5"/>
    <sheet name="Pivot Chart 3" sheetId="17" r:id="rId6"/>
  </sheets>
  <calcPr calcId="18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M9" i="35" l="1"/>
  <c r="M8" i="35"/>
  <c r="M7" i="35"/>
  <c r="M6" i="35"/>
  <c r="M5" i="35"/>
  <c r="M4" i="35"/>
  <c r="J9" i="35"/>
  <c r="J8" i="35"/>
  <c r="J7" i="35"/>
  <c r="J6" i="35"/>
  <c r="J5" i="35"/>
  <c r="J4" i="35"/>
  <c r="D13" i="18"/>
  <c r="D12" i="18"/>
  <c r="D11" i="18"/>
  <c r="D10" i="18"/>
  <c r="D9" i="18"/>
  <c r="D8" i="18"/>
  <c r="D7" i="18"/>
  <c r="D6" i="18"/>
  <c r="D5" i="18"/>
  <c r="D4" i="18"/>
  <c r="D3" i="18"/>
  <c r="D2" i="18"/>
  <c r="C13" i="18"/>
  <c r="C12" i="18"/>
  <c r="C11" i="18"/>
  <c r="C10" i="18"/>
  <c r="C9" i="18"/>
  <c r="C8" i="18"/>
  <c r="C7" i="18"/>
  <c r="C6" i="18"/>
  <c r="C5" i="18"/>
  <c r="C4" i="18"/>
  <c r="C3" i="18"/>
  <c r="B13" i="18"/>
  <c r="B12" i="18"/>
  <c r="B11" i="18"/>
  <c r="B10" i="18"/>
  <c r="B9" i="18"/>
  <c r="B8" i="18"/>
  <c r="B7" i="18"/>
  <c r="B6" i="18"/>
  <c r="B5" i="18"/>
  <c r="B4" i="18"/>
  <c r="B3" i="18"/>
  <c r="C2" i="18"/>
  <c r="B2" i="18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8" l="1"/>
  <c r="H4" i="18"/>
  <c r="F4" i="18"/>
  <c r="H5" i="18"/>
  <c r="F5" i="18"/>
  <c r="H6" i="18"/>
  <c r="F6" i="18"/>
  <c r="H7" i="18"/>
  <c r="F7" i="18"/>
  <c r="E2" i="18"/>
  <c r="H2" i="18" s="1"/>
  <c r="E3" i="18"/>
  <c r="G3" i="18" s="1"/>
  <c r="E4" i="18"/>
  <c r="G4" i="18" s="1"/>
  <c r="E5" i="18"/>
  <c r="G5" i="18" s="1"/>
  <c r="E6" i="18"/>
  <c r="G6" i="18" s="1"/>
  <c r="E7" i="18"/>
  <c r="G7" i="18" s="1"/>
  <c r="E8" i="18"/>
  <c r="H8" i="18" s="1"/>
  <c r="E9" i="18"/>
  <c r="H9" i="18" s="1"/>
  <c r="E10" i="18"/>
  <c r="H10" i="18" s="1"/>
  <c r="E11" i="18"/>
  <c r="H11" i="18" s="1"/>
  <c r="E12" i="18"/>
  <c r="H12" i="18" s="1"/>
  <c r="E13" i="18"/>
  <c r="G13" i="18" s="1"/>
  <c r="H3" i="18" l="1"/>
  <c r="F2" i="18"/>
  <c r="G2" i="18"/>
  <c r="H13" i="18"/>
  <c r="F12" i="18"/>
  <c r="G12" i="18"/>
  <c r="G10" i="18"/>
  <c r="G9" i="18"/>
  <c r="F13" i="18"/>
  <c r="F11" i="18"/>
  <c r="G11" i="18"/>
  <c r="F10" i="18"/>
  <c r="G8" i="18"/>
  <c r="F9" i="18"/>
  <c r="F8" i="18"/>
</calcChain>
</file>

<file path=xl/sharedStrings.xml><?xml version="1.0" encoding="utf-8"?>
<sst xmlns="http://schemas.openxmlformats.org/spreadsheetml/2006/main" count="9069" uniqueCount="2119">
  <si>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</si>
  <si>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</si>
  <si>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</si>
  <si>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</si>
  <si>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</si>
  <si>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</si>
  <si>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</si>
  <si>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</si>
  <si>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</si>
  <si>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</si>
  <si>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</si>
  <si>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</si>
  <si>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</si>
  <si>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</si>
  <si>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</si>
  <si>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</si>
  <si>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</si>
  <si>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</si>
  <si>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</si>
  <si>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</si>
  <si>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</si>
  <si>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</si>
  <si>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</si>
  <si>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</si>
  <si>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</si>
  <si>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</si>
  <si>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</si>
  <si>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</si>
  <si>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</si>
  <si>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</si>
  <si>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</si>
  <si>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</si>
  <si>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</si>
  <si>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</si>
  <si>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</si>
  <si>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</si>
  <si>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</si>
  <si>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</si>
  <si>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</si>
  <si>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</si>
  <si>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</si>
  <si>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</si>
  <si>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</si>
  <si>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</si>
  <si>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</si>
  <si>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</si>
  <si>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</si>
  <si>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</si>
  <si>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</si>
  <si>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</si>
  <si>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</si>
  <si>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</si>
  <si>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</si>
  <si>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</si>
  <si>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</si>
  <si>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</si>
  <si>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</si>
  <si>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</si>
  <si>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</si>
  <si>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</si>
  <si>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</si>
  <si>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</si>
  <si>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</si>
  <si>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</si>
  <si>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</si>
  <si>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</si>
  <si>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</si>
  <si>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</si>
  <si>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</si>
  <si>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</si>
  <si>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</si>
  <si>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</si>
  <si>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</si>
  <si>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</si>
  <si>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</si>
  <si>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</si>
  <si>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</si>
  <si>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</si>
  <si>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</si>
  <si>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</si>
  <si>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</si>
  <si>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</si>
  <si>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</si>
  <si>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</si>
  <si>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</si>
  <si>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</si>
  <si>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</si>
  <si>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</si>
  <si>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</si>
  <si>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</si>
  <si>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</si>
  <si>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</si>
  <si>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</si>
  <si>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</si>
  <si>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</si>
  <si>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</si>
  <si>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</si>
  <si>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</si>
  <si>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</si>
  <si>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</si>
  <si>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</si>
  <si>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</si>
  <si>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</si>
  <si>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</si>
  <si>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</si>
  <si>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</si>
  <si>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</si>
  <si>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</si>
  <si>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</si>
  <si>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</si>
  <si>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</si>
  <si>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</si>
  <si>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</si>
  <si>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</si>
  <si>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</si>
  <si>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</si>
  <si>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</si>
  <si>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</si>
  <si>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</si>
  <si>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</si>
  <si>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</si>
  <si>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</si>
  <si>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</si>
  <si>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</si>
  <si>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</si>
  <si>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</si>
  <si>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</si>
  <si>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</si>
  <si>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</si>
  <si>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</si>
  <si>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</si>
  <si>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</si>
  <si>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</si>
  <si>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</si>
  <si>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</si>
  <si>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</si>
  <si>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</si>
  <si>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</si>
  <si>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</si>
  <si>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</si>
  <si>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</si>
  <si>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</si>
  <si>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</si>
  <si>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</si>
  <si>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</si>
  <si>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</si>
  <si>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</si>
  <si>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</si>
  <si>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</si>
  <si>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</si>
  <si>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</si>
  <si>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</si>
  <si>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</si>
  <si>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</si>
  <si>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</si>
  <si>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</si>
  <si>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</si>
  <si>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</si>
  <si>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</si>
  <si>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</si>
  <si>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</si>
  <si>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</si>
  <si>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</si>
  <si>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</si>
  <si>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</si>
  <si>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</si>
  <si>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</si>
  <si>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</si>
  <si>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</si>
  <si>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</si>
  <si>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</si>
  <si>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</si>
  <si>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</si>
  <si>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</si>
  <si>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</si>
  <si>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</si>
  <si>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</si>
  <si>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</si>
  <si>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</si>
  <si>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</si>
  <si>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</si>
  <si>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</si>
  <si>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</si>
  <si>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</si>
  <si>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</si>
  <si>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</si>
  <si>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</si>
  <si>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</si>
  <si>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</si>
  <si>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</si>
  <si>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</si>
  <si>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</si>
  <si>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</si>
  <si>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</si>
  <si>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</si>
  <si>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</si>
  <si>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</si>
  <si>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</si>
  <si>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</si>
  <si>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</si>
  <si>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</si>
  <si>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</si>
  <si>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</si>
  <si>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</si>
  <si>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</si>
  <si>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</si>
  <si>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</si>
  <si>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</si>
  <si>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</si>
  <si>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</si>
  <si>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</si>
  <si>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</si>
  <si>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</si>
  <si>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</si>
  <si>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</si>
  <si>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</si>
  <si>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</si>
  <si>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</si>
  <si>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</si>
  <si>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</si>
  <si>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</si>
  <si>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</si>
  <si>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</si>
  <si>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</si>
  <si>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</si>
  <si>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</si>
  <si>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</si>
  <si>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</si>
  <si>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</si>
  <si>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</si>
  <si>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</si>
  <si>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</si>
  <si>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</si>
  <si>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</si>
  <si>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</si>
  <si>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</si>
  <si>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</si>
  <si>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</si>
  <si>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</si>
  <si>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</si>
  <si>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</si>
  <si>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</si>
  <si>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</si>
  <si>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</si>
  <si>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</si>
  <si>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</si>
  <si>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</si>
  <si>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</si>
  <si>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</si>
  <si>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</si>
  <si>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</si>
  <si>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</si>
  <si>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</si>
  <si>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</si>
  <si>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</si>
  <si>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</si>
  <si>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</si>
  <si>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</si>
  <si>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</si>
  <si>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</si>
  <si>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</si>
  <si>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</si>
  <si>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</si>
  <si>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</si>
  <si>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</si>
  <si>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</si>
  <si>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</si>
  <si>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</si>
  <si>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</si>
  <si>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</si>
  <si>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</si>
  <si>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</si>
  <si>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</si>
  <si>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</si>
  <si>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</si>
  <si>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</si>
  <si>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</si>
  <si>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</si>
  <si>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</si>
  <si>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</si>
  <si>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</si>
  <si>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</si>
  <si>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</si>
  <si>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</si>
  <si>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</si>
  <si>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</si>
  <si>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</si>
  <si>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</si>
  <si>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</si>
  <si>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</si>
  <si>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</si>
  <si>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</si>
  <si>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</si>
  <si>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</si>
  <si>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</si>
  <si>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</si>
  <si>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</si>
  <si>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</si>
  <si>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</si>
  <si>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</si>
  <si>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</si>
  <si>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</si>
  <si>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</si>
  <si>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</si>
  <si>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</si>
  <si>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</si>
  <si>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</si>
  <si>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</si>
  <si>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</si>
  <si>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</si>
  <si>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</si>
  <si>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</si>
  <si>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</si>
  <si>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</si>
  <si>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</si>
  <si>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</si>
  <si>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</si>
  <si>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</si>
  <si>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</si>
  <si>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</si>
  <si>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</si>
  <si>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</si>
  <si>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</si>
  <si>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</si>
  <si>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</si>
  <si>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</si>
  <si>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</si>
  <si>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</si>
  <si>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</si>
  <si>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</si>
  <si>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</si>
  <si>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</si>
  <si>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</si>
  <si>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</si>
  <si>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</si>
  <si>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</si>
  <si>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</si>
  <si>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</si>
  <si>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</si>
  <si>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</si>
  <si>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</si>
  <si>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</si>
  <si>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</si>
  <si>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</si>
  <si>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</si>
  <si>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</si>
  <si>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</si>
  <si>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</si>
  <si>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</si>
  <si>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</si>
  <si>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</si>
  <si>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</si>
  <si>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</si>
  <si>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</si>
  <si>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</si>
  <si>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</si>
  <si>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</si>
  <si>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</si>
  <si>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</si>
  <si>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</si>
  <si>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</si>
  <si>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</si>
  <si>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</si>
  <si>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</si>
  <si>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</si>
  <si>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</si>
  <si>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</si>
  <si>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</si>
  <si>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</si>
  <si>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</si>
  <si>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</si>
  <si>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</si>
  <si>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</si>
  <si>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</si>
  <si>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</si>
  <si>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</si>
  <si>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</si>
  <si>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</si>
  <si>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</si>
  <si>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</si>
  <si>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</si>
  <si>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</si>
  <si>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</si>
  <si>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</si>
  <si>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</si>
  <si>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</si>
  <si>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</si>
  <si>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</si>
  <si>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</si>
  <si>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</si>
  <si>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</si>
  <si>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</si>
  <si>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</si>
  <si>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</si>
  <si>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</si>
  <si>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</si>
  <si>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</si>
  <si>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</si>
  <si>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</si>
  <si>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</si>
  <si>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</si>
  <si>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</si>
  <si>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</si>
  <si>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</si>
  <si>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</si>
  <si>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</si>
  <si>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</si>
  <si>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</si>
  <si>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</si>
  <si>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</si>
  <si>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</si>
  <si>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</si>
  <si>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</si>
  <si>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</si>
  <si>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</si>
  <si>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</si>
  <si>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</si>
  <si>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</si>
  <si>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</si>
  <si>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</si>
  <si>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</si>
  <si>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</si>
  <si>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</si>
  <si>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</si>
  <si>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</si>
  <si>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</si>
  <si>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</si>
  <si>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</si>
  <si>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</si>
  <si>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</si>
  <si>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</si>
  <si>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</si>
  <si>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</si>
  <si>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</si>
  <si>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</si>
  <si>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</si>
  <si>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</si>
  <si>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</si>
  <si>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</si>
  <si>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</si>
  <si>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</si>
  <si>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</si>
  <si>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</si>
  <si>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</si>
  <si>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</si>
  <si>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</si>
  <si>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</si>
  <si>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</si>
  <si>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</si>
  <si>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</si>
  <si>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</si>
  <si>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</si>
  <si>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</si>
  <si>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</si>
  <si>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</si>
  <si>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</si>
  <si>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</si>
  <si>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</si>
  <si>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</si>
  <si>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</si>
  <si>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</si>
  <si>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</si>
  <si>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</si>
  <si>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</si>
  <si>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</si>
  <si>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</si>
  <si>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</si>
  <si>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</si>
  <si>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</si>
  <si>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</si>
  <si>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</si>
  <si>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</si>
  <si>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</si>
  <si>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</si>
  <si>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</si>
  <si>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</si>
  <si>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</si>
  <si>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</si>
  <si>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</si>
  <si>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</si>
  <si>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</si>
  <si>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</si>
  <si>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</si>
  <si>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</si>
  <si>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</si>
  <si>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</si>
  <si>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</si>
  <si>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</si>
  <si>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</si>
  <si>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</si>
  <si>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</si>
  <si>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</si>
  <si>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</si>
  <si>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</si>
  <si>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</si>
  <si>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</si>
  <si>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</si>
  <si>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</si>
  <si>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</si>
  <si>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</si>
  <si>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</si>
  <si>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</si>
  <si>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</si>
  <si>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</si>
  <si>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</si>
  <si>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</si>
  <si>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</si>
  <si>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</si>
  <si>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</si>
  <si>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</si>
  <si>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</si>
  <si>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</si>
  <si>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</si>
  <si>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</si>
  <si>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</si>
  <si>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</si>
  <si>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</si>
  <si>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</si>
  <si>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</si>
  <si>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</si>
  <si>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</si>
  <si>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</si>
  <si>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</si>
  <si>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</si>
  <si>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</si>
  <si>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</si>
  <si>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</si>
  <si>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</si>
  <si>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</si>
  <si>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</si>
  <si>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</si>
  <si>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</si>
  <si>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</si>
  <si>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</si>
  <si>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</si>
  <si>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</si>
  <si>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</si>
  <si>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</si>
  <si>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</si>
  <si>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</si>
  <si>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</si>
  <si>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</si>
  <si>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</si>
  <si>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</si>
  <si>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</si>
  <si>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</si>
  <si>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</si>
  <si>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</si>
  <si>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</si>
  <si>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</si>
  <si>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</si>
  <si>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</si>
  <si>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</si>
  <si>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</si>
  <si>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</si>
  <si>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</si>
  <si>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</si>
  <si>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</si>
  <si>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</si>
  <si>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</si>
  <si>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</si>
  <si>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</si>
  <si>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</si>
  <si>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</si>
  <si>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</si>
  <si>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</si>
  <si>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</si>
  <si>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</si>
  <si>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</si>
  <si>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</si>
  <si>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</si>
  <si>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</si>
  <si>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</si>
  <si>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</si>
  <si>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</si>
  <si>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</si>
  <si>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</si>
  <si>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</si>
  <si>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</si>
  <si>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</si>
  <si>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</si>
  <si>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</si>
  <si>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</si>
  <si>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</si>
  <si>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</si>
  <si>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</si>
  <si>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</si>
  <si>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</si>
  <si>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</si>
  <si>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</si>
  <si>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</si>
  <si>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</si>
  <si>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</si>
  <si>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</si>
  <si>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</si>
  <si>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</si>
  <si>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</si>
  <si>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</si>
  <si>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</si>
  <si>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</si>
  <si>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</si>
  <si>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</si>
  <si>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</si>
  <si>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</si>
  <si>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</si>
  <si>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</si>
  <si>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</si>
  <si>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</si>
  <si>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</si>
  <si>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</si>
  <si>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</si>
  <si>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</si>
  <si>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</si>
  <si>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</si>
  <si>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</si>
  <si>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</si>
  <si>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</si>
  <si>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</si>
  <si>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</si>
  <si>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</si>
  <si>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</si>
  <si>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</si>
  <si>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</si>
  <si>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</si>
  <si>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</si>
  <si>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</si>
  <si>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</si>
  <si>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</si>
  <si>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</si>
  <si>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</si>
  <si>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</si>
  <si>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</si>
  <si>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</si>
  <si>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</si>
  <si>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</si>
  <si>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</si>
  <si>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</si>
  <si>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</si>
  <si>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</si>
  <si>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</si>
  <si>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</si>
  <si>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</si>
  <si>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</si>
  <si>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</si>
  <si>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</si>
  <si>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</si>
  <si>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</si>
  <si>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</si>
  <si>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</si>
  <si>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</si>
  <si>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</si>
  <si>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</si>
  <si>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</si>
  <si>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</si>
  <si>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</si>
  <si>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</si>
  <si>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</si>
  <si>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</si>
  <si>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</si>
  <si>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</si>
  <si>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</si>
  <si>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</si>
  <si>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</si>
  <si>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</si>
  <si>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</si>
  <si>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</si>
  <si>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</si>
  <si>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</si>
  <si>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</si>
  <si>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</si>
  <si>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</si>
  <si>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</si>
  <si>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</si>
  <si>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</si>
  <si>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</si>
  <si>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</si>
  <si>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</si>
  <si>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</si>
  <si>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</si>
  <si>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</si>
  <si>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</si>
  <si>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</si>
  <si>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</si>
  <si>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</si>
  <si>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</si>
  <si>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</si>
  <si>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</si>
  <si>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</si>
  <si>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</si>
  <si>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</si>
  <si>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</si>
  <si>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</si>
  <si>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</si>
  <si>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</si>
  <si>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</si>
  <si>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</si>
  <si>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</si>
  <si>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</si>
  <si>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</si>
  <si>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</si>
  <si>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</si>
  <si>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</si>
  <si>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</si>
  <si>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</si>
  <si>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</si>
  <si>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</si>
  <si>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</si>
  <si>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</si>
  <si>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</si>
  <si>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</si>
  <si>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</si>
  <si>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</si>
  <si>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</si>
  <si>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</si>
  <si>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</si>
  <si>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</si>
  <si>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</si>
  <si>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</si>
  <si>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</si>
  <si>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</si>
  <si>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</si>
  <si>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</si>
  <si>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</si>
  <si>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</si>
  <si>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</si>
  <si>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</si>
  <si>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</si>
  <si>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</si>
  <si>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</si>
  <si>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</si>
  <si>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</si>
  <si>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</si>
  <si>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</si>
  <si>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</si>
  <si>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</si>
  <si>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</si>
  <si>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</si>
  <si>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</si>
  <si>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</si>
  <si>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</si>
  <si>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</si>
  <si>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</si>
  <si>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</si>
  <si>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</si>
  <si>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</si>
  <si>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</si>
  <si>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</si>
  <si>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</si>
  <si>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</si>
  <si>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</si>
  <si>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</si>
  <si>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</si>
  <si>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</si>
  <si>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</si>
  <si>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</si>
  <si>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</si>
  <si>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</si>
  <si>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</si>
  <si>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</si>
  <si>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</si>
  <si>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</si>
  <si>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</si>
  <si>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</si>
  <si>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</si>
  <si>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</si>
  <si>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</si>
  <si>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</si>
  <si>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</si>
  <si>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</si>
  <si>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</si>
  <si>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</si>
  <si>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</si>
  <si>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</si>
  <si>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</si>
  <si>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</si>
  <si>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</si>
  <si>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</si>
  <si>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</si>
  <si>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</si>
  <si>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</si>
  <si>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</si>
  <si>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</si>
  <si>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</si>
  <si>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</si>
  <si>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</si>
  <si>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</si>
  <si>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</si>
  <si>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</si>
  <si>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</si>
  <si>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</si>
  <si>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</si>
  <si>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</si>
  <si>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</si>
  <si>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</si>
  <si>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</si>
  <si>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</si>
  <si>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</si>
  <si>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</si>
  <si>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</si>
  <si>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</si>
  <si>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</si>
  <si>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</si>
  <si>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</si>
  <si>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</si>
  <si>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</si>
  <si>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</si>
  <si>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</si>
  <si>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</si>
  <si>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</si>
  <si>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</si>
  <si>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</si>
  <si>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</si>
  <si>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</si>
  <si>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</si>
  <si>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</si>
  <si>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</si>
  <si>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</si>
  <si>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</si>
  <si>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</si>
  <si>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</si>
  <si>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</si>
  <si>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</si>
  <si>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</si>
  <si>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</si>
  <si>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</si>
  <si>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</si>
  <si>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</si>
  <si>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</si>
  <si>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</si>
  <si>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</si>
  <si>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</si>
  <si>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</si>
  <si>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</si>
  <si>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</si>
  <si>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</si>
  <si>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</si>
  <si>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</si>
  <si>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</si>
  <si>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</si>
  <si>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</si>
  <si>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</si>
  <si>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</si>
  <si>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</si>
  <si>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</si>
  <si>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</si>
  <si>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</si>
  <si>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</si>
  <si>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</si>
  <si>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</si>
  <si>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</si>
  <si>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</si>
  <si>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</si>
  <si>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</si>
  <si>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</si>
  <si>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</si>
  <si>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</si>
  <si>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</si>
  <si>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</si>
  <si>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</si>
  <si>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</si>
  <si>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</si>
  <si>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</si>
  <si>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</si>
  <si>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</si>
  <si>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</si>
  <si>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</si>
  <si>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</si>
  <si>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</si>
  <si>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</si>
  <si>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</si>
  <si>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</si>
  <si>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</si>
  <si>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</si>
  <si>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</si>
  <si>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</si>
  <si>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</si>
  <si>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</si>
  <si>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</si>
  <si>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</si>
  <si>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</si>
  <si>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</si>
  <si>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</si>
  <si>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</si>
  <si>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</si>
  <si>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</si>
  <si>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</si>
  <si>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</si>
  <si>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</si>
  <si>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</si>
  <si>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</si>
  <si>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</si>
  <si>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</si>
  <si>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</si>
  <si>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</si>
  <si>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</si>
  <si>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</si>
  <si>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</si>
  <si>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</si>
  <si>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</si>
  <si>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</si>
  <si>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</si>
  <si>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</si>
  <si>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</si>
  <si>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</si>
  <si>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</si>
  <si>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</si>
  <si>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</si>
  <si>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</si>
  <si>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</si>
  <si>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</si>
  <si>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</si>
  <si>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</si>
  <si>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</si>
  <si>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</si>
  <si>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</si>
  <si>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</si>
  <si>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</si>
  <si>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</si>
  <si>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</si>
  <si>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</si>
  <si>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</si>
  <si>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</si>
  <si>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</si>
  <si>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</si>
  <si>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</si>
  <si>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</si>
  <si>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</si>
  <si>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</si>
  <si>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</si>
  <si>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</si>
  <si>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</si>
  <si>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</si>
  <si>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</si>
  <si>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</si>
  <si>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</si>
  <si>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</si>
  <si>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</si>
  <si>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</si>
  <si>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</si>
  <si>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</si>
  <si>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</si>
  <si>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</si>
  <si>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</si>
  <si>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</si>
  <si>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</si>
  <si>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</si>
  <si>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</si>
  <si>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</si>
  <si>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</si>
  <si>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</si>
  <si>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</si>
  <si>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</si>
  <si>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</si>
  <si>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</si>
  <si>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</si>
  <si>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</si>
  <si>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</si>
  <si>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</si>
  <si>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</si>
  <si>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</si>
  <si>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</si>
  <si>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</si>
  <si>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</si>
  <si>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</si>
  <si>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</si>
  <si>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</si>
  <si>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</si>
  <si>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</si>
  <si>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</si>
  <si>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</si>
  <si>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</si>
  <si>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</si>
  <si>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</si>
  <si>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</si>
  <si>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</si>
  <si>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</si>
  <si>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</si>
  <si>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</si>
  <si>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</si>
  <si>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</si>
  <si>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</si>
  <si>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</si>
  <si>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</si>
  <si>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</si>
  <si>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</si>
  <si>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</si>
  <si>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</si>
  <si>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</si>
  <si>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</si>
  <si>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</si>
  <si>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</si>
  <si>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</si>
  <si>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</si>
  <si>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</si>
  <si>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</si>
  <si>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</si>
  <si>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</si>
  <si>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</si>
  <si>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</si>
  <si>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</si>
  <si>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</si>
  <si>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</si>
  <si>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</si>
  <si>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</si>
  <si>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</si>
  <si>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</si>
  <si>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</si>
  <si>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</si>
  <si>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</si>
  <si>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</si>
  <si>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</si>
  <si>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</si>
  <si>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</si>
  <si>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</si>
  <si>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</si>
  <si>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</si>
  <si>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</si>
  <si>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</si>
  <si>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</si>
  <si>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</si>
  <si>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</si>
  <si>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</si>
  <si>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</si>
  <si>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</si>
  <si>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</si>
  <si>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</si>
  <si>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</si>
  <si>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</si>
  <si>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</si>
  <si>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</si>
  <si>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</si>
  <si>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</si>
  <si>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</si>
  <si>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</si>
  <si>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</si>
  <si>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</si>
  <si>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</si>
  <si>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</si>
  <si>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</si>
  <si>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</si>
  <si>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</si>
  <si>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</si>
  <si>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</si>
  <si>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</si>
  <si>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</si>
  <si>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</si>
  <si>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</si>
  <si>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</si>
  <si>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</si>
  <si>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</si>
  <si>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</si>
  <si>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</si>
  <si>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</si>
  <si>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</si>
  <si>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</si>
  <si>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</si>
  <si>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</si>
  <si>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</si>
  <si>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</si>
  <si>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</si>
  <si>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</si>
  <si>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</si>
  <si>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</si>
  <si>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</si>
  <si>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</si>
  <si>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</si>
  <si>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</si>
  <si>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</si>
  <si>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</si>
  <si>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</si>
  <si>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</si>
  <si>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</si>
  <si>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</si>
  <si>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</si>
  <si>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</si>
  <si>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</si>
  <si>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</si>
  <si>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</si>
  <si>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</si>
  <si>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</si>
  <si>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</si>
  <si>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</si>
  <si>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</si>
  <si>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</si>
  <si>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</si>
  <si>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</si>
  <si>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</si>
  <si>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</si>
  <si>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</si>
  <si>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</si>
  <si>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</si>
  <si>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</si>
  <si>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</si>
  <si>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</si>
  <si>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</si>
  <si>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</si>
  <si>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</si>
  <si>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</si>
  <si>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</si>
  <si>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</si>
  <si>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</si>
  <si>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</si>
  <si>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</si>
  <si>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</si>
  <si>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</si>
  <si>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</si>
  <si>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</si>
  <si>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</si>
  <si>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</si>
  <si>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</si>
  <si>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</si>
  <si>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</si>
  <si>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</si>
  <si>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</si>
  <si>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</si>
  <si>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</si>
  <si>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</si>
  <si>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</si>
  <si>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</si>
  <si>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</si>
  <si>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</si>
  <si>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</si>
  <si>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</si>
  <si>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</si>
  <si>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</si>
  <si>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</si>
  <si>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</si>
  <si>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</si>
  <si>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</si>
  <si>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</si>
  <si>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</si>
  <si>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</si>
  <si>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</si>
  <si>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</si>
  <si>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</si>
  <si>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</si>
  <si>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</si>
  <si>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</si>
  <si>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</si>
  <si>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</si>
  <si>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</si>
  <si>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</si>
  <si>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</si>
  <si>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</si>
  <si>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</si>
  <si>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</si>
  <si>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</si>
  <si>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</si>
  <si>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</si>
  <si>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</si>
  <si>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</si>
  <si>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</si>
  <si>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</si>
  <si>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</si>
  <si>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</si>
  <si>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</si>
  <si>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</si>
  <si>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</si>
  <si>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</si>
  <si>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</si>
  <si>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</si>
  <si>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</si>
  <si>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</si>
  <si>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</si>
  <si>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</si>
  <si>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</si>
  <si>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</si>
  <si>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</si>
  <si>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</si>
  <si>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</si>
  <si>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</si>
  <si>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</si>
  <si>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</si>
  <si>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</si>
  <si>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</si>
  <si>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</si>
  <si>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</si>
  <si>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</si>
  <si>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</si>
  <si>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</si>
  <si>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</si>
  <si>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</si>
  <si>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</si>
  <si>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</si>
  <si>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</si>
  <si>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</si>
  <si>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</si>
  <si>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</si>
  <si>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</si>
  <si>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</si>
  <si>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</si>
  <si>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</si>
  <si>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</si>
  <si>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</si>
  <si>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</si>
  <si>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</si>
  <si>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</si>
  <si>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</si>
  <si>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</si>
  <si>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</si>
  <si>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</si>
  <si>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</si>
  <si>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</si>
  <si>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</si>
  <si>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</si>
  <si>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</si>
  <si>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</si>
  <si>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</si>
  <si>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</si>
  <si>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</si>
  <si>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</si>
  <si>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</si>
  <si>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</si>
  <si>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</si>
  <si>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</si>
  <si>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</si>
  <si>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</si>
  <si>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</si>
  <si>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</si>
  <si>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</si>
  <si>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</si>
  <si>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</si>
  <si>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</si>
  <si>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</si>
  <si>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</si>
  <si>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</si>
  <si>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</si>
  <si>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</si>
  <si>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</si>
  <si>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</si>
  <si>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</si>
  <si>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</si>
  <si>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</si>
  <si>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</si>
  <si>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</si>
  <si>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</si>
  <si>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</si>
  <si>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</si>
  <si>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</si>
  <si>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</si>
  <si>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</si>
  <si>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</si>
  <si>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</si>
  <si>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</si>
  <si>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</si>
  <si>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</si>
  <si>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</si>
  <si>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</si>
  <si>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</si>
  <si>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</si>
  <si>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</si>
  <si>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</si>
  <si>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</si>
  <si>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</si>
  <si>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</si>
  <si>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</si>
  <si>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</si>
  <si>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</si>
  <si>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</si>
  <si>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</si>
  <si>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</si>
  <si>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</si>
  <si>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</si>
  <si>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</si>
  <si>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</si>
  <si>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</si>
  <si>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</si>
  <si>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</si>
  <si>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</si>
  <si>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</si>
  <si>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</si>
  <si>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</si>
  <si>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</si>
  <si>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</si>
  <si>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</si>
  <si>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</si>
  <si>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</si>
  <si>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</si>
  <si>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</si>
  <si>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</si>
  <si>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</si>
  <si>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</si>
  <si>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</si>
  <si>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</si>
  <si>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</si>
  <si>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</si>
  <si>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</si>
  <si>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</si>
  <si>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</si>
  <si>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</si>
  <si>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</si>
  <si>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</si>
  <si>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</si>
  <si>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</si>
  <si>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</si>
  <si>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</si>
  <si>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</si>
  <si>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</si>
  <si>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</si>
  <si>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</si>
  <si>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</si>
  <si>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</si>
  <si>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</si>
  <si>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</si>
  <si>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</si>
  <si>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</si>
  <si>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</si>
  <si>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</si>
  <si>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</si>
  <si>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</si>
  <si>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</si>
  <si>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</si>
  <si>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</si>
  <si>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</si>
  <si>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</si>
  <si>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</si>
  <si>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</si>
  <si>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</si>
  <si>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</si>
  <si>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</si>
  <si>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</si>
  <si>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</si>
  <si>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</si>
  <si>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</si>
  <si>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</si>
  <si>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</si>
  <si>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</si>
  <si>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</si>
  <si>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</si>
  <si>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</si>
  <si>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</si>
  <si>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</si>
  <si>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</si>
  <si>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</si>
  <si>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</si>
  <si>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</si>
  <si>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</si>
  <si>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</si>
  <si>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</si>
  <si>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</si>
  <si>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</si>
  <si>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</si>
  <si>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</si>
  <si>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</si>
  <si>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</si>
  <si>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</si>
  <si>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</si>
  <si>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</si>
  <si>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</si>
  <si>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</si>
  <si>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</si>
  <si>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</si>
  <si>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</si>
  <si>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</si>
  <si>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</si>
  <si>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</si>
  <si>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</si>
  <si>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</si>
  <si>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</si>
  <si>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</si>
  <si>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</si>
  <si>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</si>
  <si>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</si>
  <si>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</si>
  <si>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</si>
  <si>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</si>
  <si>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</si>
  <si>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</si>
  <si>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</si>
  <si>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</si>
  <si>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</si>
  <si>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</si>
  <si>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</si>
  <si>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</si>
  <si>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</si>
  <si>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</si>
  <si>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</si>
  <si>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</si>
  <si>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</si>
  <si>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</si>
  <si>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</si>
  <si>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</si>
  <si>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</si>
  <si>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</si>
  <si>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</si>
  <si>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</si>
  <si>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</si>
  <si>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</si>
  <si>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</si>
  <si>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</si>
  <si>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</si>
  <si>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</si>
  <si>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</si>
  <si>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</si>
  <si>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</si>
  <si>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</si>
  <si>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</si>
  <si>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</si>
  <si>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</si>
  <si>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</si>
  <si>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</si>
  <si>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</si>
  <si>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</si>
  <si>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</si>
  <si>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</si>
  <si>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</si>
  <si>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</si>
  <si>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</si>
  <si>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</si>
  <si>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</si>
  <si>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</si>
  <si>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</si>
  <si>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</si>
  <si>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</si>
  <si>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</si>
  <si>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</si>
  <si>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</si>
  <si>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</si>
  <si>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</si>
  <si>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</si>
  <si>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</si>
  <si>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</si>
  <si>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</si>
  <si>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</si>
  <si>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</si>
  <si>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</si>
  <si>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</si>
  <si>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</si>
  <si>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</si>
  <si>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</si>
  <si>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</si>
  <si>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</si>
  <si>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</si>
  <si>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</si>
  <si>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</si>
  <si>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</si>
  <si>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</si>
  <si>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</si>
  <si>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</si>
  <si>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</si>
  <si>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</si>
  <si>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</si>
  <si>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</si>
  <si>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</si>
  <si>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</si>
  <si>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</si>
  <si>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</si>
  <si>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</si>
  <si>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</si>
  <si>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</si>
  <si>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</si>
  <si>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</si>
  <si>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</si>
  <si>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</si>
  <si>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</si>
  <si>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</si>
  <si>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</si>
  <si>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</si>
  <si>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</si>
  <si>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</si>
  <si>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</si>
  <si>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</si>
  <si>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</si>
  <si>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</si>
  <si>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</si>
  <si>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</si>
  <si>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</si>
  <si>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</si>
  <si>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</si>
  <si>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</si>
  <si>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</si>
  <si>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</si>
  <si>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</si>
  <si>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</si>
  <si>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</si>
  <si>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</si>
  <si>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</si>
  <si>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</si>
  <si>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</si>
  <si>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</si>
  <si>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</si>
  <si>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</si>
  <si>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</si>
  <si>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</si>
  <si>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</si>
  <si>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</si>
  <si>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</si>
  <si>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</si>
  <si>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</si>
  <si>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</si>
  <si>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</si>
  <si>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</si>
  <si>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</si>
  <si>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</si>
  <si>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</si>
  <si>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</si>
  <si>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</si>
  <si>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</si>
  <si>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</si>
  <si>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</si>
  <si>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</si>
  <si>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</si>
  <si>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</si>
  <si>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</si>
  <si>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</si>
  <si>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</si>
  <si>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</si>
  <si>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</si>
  <si>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</si>
  <si>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</si>
  <si>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</si>
  <si>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</si>
  <si>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</si>
  <si>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</si>
  <si>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</si>
  <si>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</si>
  <si>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</si>
  <si>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</si>
  <si>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</si>
  <si>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</si>
  <si>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</si>
  <si>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</si>
  <si>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</si>
  <si>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</si>
  <si>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</si>
  <si>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</si>
  <si>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</si>
  <si>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</si>
  <si>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</si>
  <si>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</si>
  <si>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</si>
  <si>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</si>
  <si>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</si>
  <si>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</si>
  <si>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</si>
  <si>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</si>
  <si>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</si>
  <si>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</si>
  <si>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</si>
  <si>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</si>
  <si>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</si>
  <si>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</si>
  <si>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</si>
  <si>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</si>
  <si>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</si>
  <si>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</si>
  <si>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</si>
  <si>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</si>
  <si>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</si>
  <si>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</si>
  <si>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</si>
  <si>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</si>
  <si>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</si>
  <si>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</si>
  <si>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</si>
  <si>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</si>
  <si>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</si>
  <si>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</si>
  <si>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</si>
  <si>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</si>
  <si>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</si>
  <si>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</si>
  <si>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</si>
  <si>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</si>
  <si>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</si>
  <si>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</si>
  <si>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</si>
  <si>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</si>
  <si>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</si>
  <si>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</si>
  <si>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</si>
  <si>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</si>
  <si>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</si>
  <si>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</si>
  <si>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</si>
  <si>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</si>
  <si>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</si>
  <si>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</si>
  <si>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</si>
  <si>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</si>
  <si>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</si>
  <si>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</si>
  <si>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</si>
  <si>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</si>
  <si>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</si>
  <si>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</si>
  <si>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</si>
  <si>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</si>
  <si>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</si>
  <si>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</si>
  <si>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</si>
  <si>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</si>
  <si>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</si>
  <si>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</si>
  <si>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</si>
  <si>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</si>
  <si>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</si>
  <si>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</si>
  <si>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</si>
  <si>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</si>
  <si>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</si>
  <si>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</si>
  <si>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</si>
  <si>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</si>
  <si>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</si>
  <si>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</si>
  <si>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</si>
  <si>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</si>
  <si>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</si>
  <si>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</si>
  <si>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</si>
  <si>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</si>
  <si>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</si>
  <si>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</si>
  <si>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</si>
  <si>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</si>
  <si>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</si>
  <si>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</si>
  <si>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</si>
  <si>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</si>
  <si>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</si>
  <si>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</si>
  <si>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</si>
  <si>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</si>
  <si>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</si>
  <si>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</si>
  <si>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</si>
  <si>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</si>
  <si>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</si>
  <si>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</si>
  <si>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</si>
  <si>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</si>
  <si>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</si>
  <si>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</si>
  <si>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</si>
  <si>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</si>
  <si>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</si>
  <si>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</si>
  <si>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</si>
  <si>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</si>
  <si>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</si>
  <si>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</si>
  <si>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</si>
  <si>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</si>
  <si>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</si>
  <si>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</si>
  <si>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</si>
  <si>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</si>
  <si>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</si>
  <si>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</si>
  <si>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</si>
  <si>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</si>
  <si>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</si>
  <si>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</si>
  <si>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</si>
  <si>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</si>
  <si>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</si>
  <si>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</si>
  <si>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</si>
  <si>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</si>
  <si>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</si>
  <si>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</si>
  <si>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</si>
  <si>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</si>
  <si>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</si>
  <si>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</si>
  <si>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</si>
  <si>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</si>
  <si>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</si>
  <si>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</si>
  <si>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</si>
  <si>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</si>
  <si>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</si>
  <si>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</si>
  <si>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</si>
  <si>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</si>
  <si>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</si>
  <si>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</si>
  <si>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</si>
  <si>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</si>
  <si>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</si>
  <si>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</si>
  <si>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</si>
  <si>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</si>
  <si>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</si>
  <si>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</si>
  <si>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</si>
  <si>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</si>
  <si>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</si>
  <si>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</si>
  <si>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</si>
  <si>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</si>
  <si>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</si>
  <si>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</si>
  <si>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</si>
  <si>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</si>
  <si>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</si>
  <si>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</si>
  <si>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</si>
  <si>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</si>
  <si>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</si>
  <si>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</si>
  <si>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</si>
  <si>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</si>
  <si>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</si>
  <si>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</si>
  <si>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</si>
  <si>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</si>
  <si>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</si>
  <si>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</si>
  <si>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</si>
  <si>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</si>
  <si>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</si>
  <si>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</si>
  <si>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</si>
  <si>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</si>
  <si>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</si>
  <si>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</si>
  <si>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</si>
  <si>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</si>
  <si>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</si>
  <si>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</si>
  <si>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</si>
  <si>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</si>
  <si>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</si>
  <si>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</si>
  <si>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</si>
  <si>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</si>
  <si>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</si>
  <si>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</si>
  <si>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</si>
  <si>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</si>
  <si>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</si>
  <si>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</si>
  <si>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</si>
  <si>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</si>
  <si>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</si>
  <si>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</si>
  <si>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</si>
  <si>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</si>
  <si>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</si>
  <si>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</si>
  <si>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</si>
  <si>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</si>
  <si>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</si>
  <si>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</si>
  <si>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</si>
  <si>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</si>
  <si>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</si>
  <si>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</si>
  <si>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</si>
  <si>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</si>
  <si>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</si>
  <si>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</si>
  <si>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</si>
  <si>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</si>
  <si>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</si>
  <si>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</si>
  <si>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</si>
  <si>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</si>
  <si>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</si>
  <si>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</si>
  <si>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</si>
  <si>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</si>
  <si>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</si>
  <si>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</si>
  <si>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</si>
  <si>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</si>
  <si>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</si>
  <si>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</si>
  <si>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</si>
  <si>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</si>
  <si>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</si>
  <si>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</si>
  <si>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</si>
  <si>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</si>
  <si>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</si>
  <si>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</si>
  <si>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</si>
  <si>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</si>
  <si>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</si>
  <si>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</si>
  <si>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</si>
  <si>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</si>
  <si>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</si>
  <si>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</si>
  <si>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</si>
  <si>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</si>
  <si>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</si>
  <si>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</si>
  <si>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</si>
  <si>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</si>
  <si>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</si>
  <si>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</si>
  <si>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</si>
  <si>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</si>
  <si>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</si>
  <si>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</si>
  <si>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</si>
  <si>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</si>
  <si>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</si>
  <si>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</si>
  <si>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</si>
  <si>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</si>
  <si>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</si>
  <si>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</si>
  <si>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</si>
  <si>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</si>
  <si>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</si>
  <si>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</si>
  <si>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</si>
  <si>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</si>
  <si>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</si>
  <si>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</si>
  <si>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</si>
  <si>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</si>
  <si>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</si>
  <si>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</si>
  <si>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</si>
  <si>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</si>
  <si>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</si>
  <si>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</si>
  <si>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</si>
  <si>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</si>
  <si>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</si>
  <si>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</si>
  <si>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</si>
  <si>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</si>
  <si>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</si>
  <si>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</si>
  <si>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</si>
  <si>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</si>
  <si>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</si>
  <si>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</si>
  <si>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</si>
  <si>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</si>
  <si>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</si>
  <si>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</si>
  <si>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</si>
  <si>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</si>
  <si>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</si>
  <si>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</si>
  <si>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</si>
  <si>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</si>
  <si>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</si>
  <si>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</si>
  <si>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</si>
  <si>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</si>
  <si>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</si>
  <si>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</si>
  <si>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</si>
  <si>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</si>
  <si>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</si>
  <si>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</si>
  <si>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</si>
  <si>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</si>
  <si>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</si>
  <si>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</si>
  <si>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</si>
  <si>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</si>
  <si>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</si>
  <si>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</si>
  <si>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</si>
  <si>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</si>
  <si>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</si>
  <si>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</si>
  <si>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</si>
  <si>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</si>
  <si>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</si>
  <si>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</si>
  <si>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</si>
  <si>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</si>
  <si>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</si>
  <si>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</si>
  <si>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</si>
  <si>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</si>
  <si>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</si>
  <si>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</si>
  <si>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</si>
  <si>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</si>
  <si>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</si>
  <si>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</si>
  <si>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</si>
  <si>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</si>
  <si>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</si>
  <si>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</si>
  <si>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</si>
  <si>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</si>
  <si>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</si>
  <si>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</si>
  <si>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</si>
  <si>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</si>
  <si>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</si>
  <si>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</si>
  <si>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</si>
  <si>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</si>
  <si>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</si>
  <si>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</si>
  <si>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</si>
  <si>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</si>
  <si>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</si>
  <si>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</si>
  <si>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</si>
  <si>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</si>
  <si>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</si>
  <si>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</si>
  <si>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</si>
  <si>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</si>
  <si>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</si>
  <si>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</si>
  <si>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</si>
  <si>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</si>
  <si>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</si>
  <si>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</si>
  <si>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</si>
  <si>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</si>
  <si>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</si>
  <si>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</si>
  <si>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</si>
  <si>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</si>
  <si>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</si>
  <si>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</si>
  <si>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</si>
  <si>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</si>
  <si>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</si>
  <si>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</si>
  <si>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</si>
  <si>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</si>
  <si>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</si>
  <si>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</si>
  <si>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</si>
  <si>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</si>
  <si>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</si>
  <si>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</si>
  <si>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</si>
  <si>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</si>
  <si>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</si>
  <si>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</si>
  <si>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</si>
  <si>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</si>
  <si>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</si>
  <si>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</si>
  <si>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</si>
  <si>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</si>
  <si>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</si>
  <si>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</si>
  <si>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</si>
  <si>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</si>
  <si>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</si>
  <si>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</si>
  <si>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</si>
  <si>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</si>
  <si>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</si>
  <si>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</si>
  <si>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</si>
  <si>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</si>
  <si>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</si>
  <si>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</si>
  <si>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</si>
  <si>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</si>
  <si>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</si>
  <si>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</si>
  <si>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</si>
  <si>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</si>
  <si>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</si>
  <si>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</si>
  <si>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</si>
  <si>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</si>
  <si>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</si>
  <si>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</si>
  <si>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</si>
  <si>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</si>
  <si>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</si>
  <si>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</si>
  <si>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</si>
  <si>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</si>
  <si>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</si>
  <si>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</si>
  <si>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</si>
  <si>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</si>
  <si>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</si>
  <si>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</si>
  <si>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</si>
  <si>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</si>
  <si>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</si>
  <si>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</si>
  <si>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</si>
  <si>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</si>
  <si>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</si>
  <si>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</si>
  <si>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</si>
  <si>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</si>
  <si>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</si>
  <si>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</si>
  <si>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</si>
  <si>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</si>
  <si>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</si>
  <si>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</si>
  <si>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</si>
  <si>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</si>
  <si>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</si>
  <si>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</si>
  <si>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</si>
  <si>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</si>
  <si>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</si>
  <si>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</si>
  <si>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</si>
  <si>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</si>
  <si>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</si>
  <si>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</si>
  <si>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</si>
  <si>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</si>
  <si>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</si>
  <si>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</si>
  <si>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</si>
  <si>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</si>
  <si>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</si>
  <si>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</si>
  <si>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</si>
  <si>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</si>
  <si>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</si>
  <si>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</si>
  <si>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</si>
  <si>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</si>
  <si>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</si>
  <si>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</si>
  <si>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</si>
  <si>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</si>
  <si>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</si>
  <si>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</si>
  <si>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</si>
  <si>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</si>
  <si>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</si>
  <si>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</si>
  <si>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</si>
  <si>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</si>
  <si>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</si>
  <si>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</si>
  <si>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</si>
  <si>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</si>
  <si>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</si>
  <si>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</si>
  <si>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</si>
  <si>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</si>
  <si>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</si>
  <si>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</si>
  <si>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</si>
  <si>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</si>
  <si>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</si>
  <si>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</si>
  <si>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</si>
  <si>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</si>
  <si>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</si>
  <si>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</si>
  <si>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</si>
  <si>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</si>
  <si>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</si>
  <si>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</si>
  <si>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</si>
  <si>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</si>
  <si>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</si>
  <si>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</si>
  <si>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</si>
  <si>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</si>
  <si>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Category</t>
  </si>
  <si>
    <t>Count of outcome</t>
  </si>
  <si>
    <t>Row Labels</t>
  </si>
  <si>
    <t>Grand Total</t>
  </si>
  <si>
    <t>Category</t>
  </si>
  <si>
    <t>Column Labels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</si>
  <si>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</si>
  <si>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</si>
  <si>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</si>
  <si>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</si>
  <si>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</si>
  <si>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</si>
  <si>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</si>
  <si>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</si>
  <si>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</si>
  <si>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</si>
  <si>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</si>
  <si>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</si>
  <si>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</si>
  <si>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Date_Created_Conversion</t>
  </si>
  <si>
    <t>Date_Ended_Conversion</t>
  </si>
  <si>
    <t>Years (Date_Created_Conversion)</t>
  </si>
  <si>
    <t>Goal</t>
  </si>
  <si>
    <t>Number Successful</t>
  </si>
  <si>
    <t>Number Failed</t>
  </si>
  <si>
    <t>Number Canceled</t>
  </si>
  <si>
    <t>Percentage Successful</t>
  </si>
  <si>
    <t>Total Projects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</si>
  <si>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</si>
  <si>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</si>
  <si>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</si>
  <si>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</si>
  <si>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</si>
  <si>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</si>
  <si>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</si>
  <si>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</si>
  <si>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</si>
  <si>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</si>
  <si>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</si>
  <si>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</si>
  <si>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</si>
  <si>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</si>
  <si>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outcome</t>
  </si>
  <si>
    <t>Failed outcome</t>
  </si>
  <si>
    <t>Mean Backers</t>
  </si>
  <si>
    <t>Median Backers</t>
  </si>
  <si>
    <t>Minimum Backers</t>
  </si>
  <si>
    <t>Maximum Backers</t>
  </si>
  <si>
    <t>Variance of number of Backers</t>
  </si>
  <si>
    <t>Standard Deviation of Backers</t>
  </si>
  <si>
    <t>Variance in Number of Backers</t>
  </si>
  <si>
    <t>Successful Campaigns*</t>
  </si>
  <si>
    <t>*Does not include "live" campaigns</t>
  </si>
  <si>
    <t>Failed Campaigns**</t>
  </si>
  <si>
    <t>**Does not include "canceled"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</si>
</sst>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16" fillId="0" borderId="0" xfId="0" applyFont="1"/>
    <xf numFmtId="9" fontId="16" fillId="0" borderId="0" xfId="0" applyNumberFormat="1" applyFont="1"/>
    <xf numFmtId="9" fontId="0" fillId="0" borderId="0" xfId="0" applyNumberFormat="1"/>
    <xf numFmtId="0" fontId="0" fillId="33" borderId="0" xfId="0" applyFill="1"/>
    <xf numFmtId="0" fontId="0" fillId="34" borderId="0" xfId="0" applyFill="1"/>
    <xf numFmtId="0" fontId="16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B-4C9B-8C8F-FF07BE1EDCC8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B-4C9B-8C8F-FF07BE1EDCC8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B-4C9B-8C8F-FF07BE1ED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728848"/>
        <c:axId val="1852348048"/>
      </c:lineChart>
      <c:catAx>
        <c:axId val="18537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48048"/>
        <c:crosses val="autoZero"/>
        <c:auto val="1"/>
        <c:lblAlgn val="ctr"/>
        <c:lblOffset val="100"/>
        <c:noMultiLvlLbl val="0"/>
      </c:catAx>
      <c:valAx>
        <c:axId val="1852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Crowdfunding book module 1 challenge.xlsx]Pivot Chart 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E-47C5-A7BE-CA43AB62749A}"/>
            </c:ext>
          </c:extLst>
        </c:ser>
        <c:ser>
          <c:idx val="1"/>
          <c:order val="1"/>
          <c:tx>
            <c:strRef>
              <c:f>'Pivot Chart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E-47C5-A7BE-CA43AB62749A}"/>
            </c:ext>
          </c:extLst>
        </c:ser>
        <c:ser>
          <c:idx val="2"/>
          <c:order val="2"/>
          <c:tx>
            <c:strRef>
              <c:f>'Pivot Chart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E-47C5-A7BE-CA43AB62749A}"/>
            </c:ext>
          </c:extLst>
        </c:ser>
        <c:ser>
          <c:idx val="3"/>
          <c:order val="3"/>
          <c:tx>
            <c:strRef>
              <c:f>'Pivot Chart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4E-47C5-A7BE-CA43AB627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07736064"/>
        <c:axId val="1165459440"/>
      </c:barChart>
      <c:catAx>
        <c:axId val="50773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59440"/>
        <c:crosses val="autoZero"/>
        <c:auto val="1"/>
        <c:lblAlgn val="ctr"/>
        <c:lblOffset val="100"/>
        <c:noMultiLvlLbl val="0"/>
      </c:catAx>
      <c:valAx>
        <c:axId val="11654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3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Crowdfunding book module 1 challenge.xlsx]Pivot Chart 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2'!$B$5:$B$29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1-43A5-8561-65C5CE4E0424}"/>
            </c:ext>
          </c:extLst>
        </c:ser>
        <c:ser>
          <c:idx val="1"/>
          <c:order val="1"/>
          <c:tx>
            <c:strRef>
              <c:f>'Pivot Chart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Chart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2'!$C$5:$C$29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C1-43A5-8561-65C5CE4E0424}"/>
            </c:ext>
          </c:extLst>
        </c:ser>
        <c:ser>
          <c:idx val="2"/>
          <c:order val="2"/>
          <c:tx>
            <c:strRef>
              <c:f>'Pivot Chart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Chart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2'!$D$5:$D$29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C1-43A5-8561-65C5CE4E0424}"/>
            </c:ext>
          </c:extLst>
        </c:ser>
        <c:ser>
          <c:idx val="3"/>
          <c:order val="3"/>
          <c:tx>
            <c:strRef>
              <c:f>'Pivot Chart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Chart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2'!$E$5:$E$29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C1-43A5-8561-65C5CE4E0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16989056"/>
        <c:axId val="1829879920"/>
      </c:barChart>
      <c:catAx>
        <c:axId val="18169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879920"/>
        <c:crosses val="autoZero"/>
        <c:auto val="1"/>
        <c:lblAlgn val="ctr"/>
        <c:lblOffset val="100"/>
        <c:noMultiLvlLbl val="0"/>
      </c:catAx>
      <c:valAx>
        <c:axId val="18298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9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Crowdfunding book module 1 challenge.xlsx]Pivot Chart 3!PivotTable14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A-433B-9796-5317EB8E3EBF}"/>
            </c:ext>
          </c:extLst>
        </c:ser>
        <c:ser>
          <c:idx val="1"/>
          <c:order val="1"/>
          <c:tx>
            <c:strRef>
              <c:f>'Pivot Chart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A-433B-9796-5317EB8E3EBF}"/>
            </c:ext>
          </c:extLst>
        </c:ser>
        <c:ser>
          <c:idx val="2"/>
          <c:order val="2"/>
          <c:tx>
            <c:strRef>
              <c:f>'Pivot Chart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A-433B-9796-5317EB8E3EBF}"/>
            </c:ext>
          </c:extLst>
        </c:ser>
        <c:ser>
          <c:idx val="3"/>
          <c:order val="3"/>
          <c:tx>
            <c:strRef>
              <c:f>'Pivot Chart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A-433B-9796-5317EB8E3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34128"/>
        <c:axId val="2035625808"/>
      </c:lineChart>
      <c:catAx>
        <c:axId val="185373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25808"/>
        <c:crosses val="autoZero"/>
        <c:auto val="1"/>
        <c:lblAlgn val="ctr"/>
        <c:lblOffset val="100"/>
        <c:noMultiLvlLbl val="0"/>
      </c:catAx>
      <c:valAx>
        <c:axId val="20356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42861</xdr:rowOff>
    </xdr:from>
    <xdr:to>
      <xdr:col>8</xdr:col>
      <xdr:colOff>9525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C42427-9B62-82B3-A37C-0AA0C8E1C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681037</xdr:colOff>
      <xdr:row>1</xdr:row>
      <xdr:rowOff>166687</xdr:rowOff>
    </xdr:from>
    <xdr:to>
      <xdr:col>16</xdr:col>
      <xdr:colOff>457200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56E54-7A58-4D8A-C394-228DCF24C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2</xdr:row>
      <xdr:rowOff>42861</xdr:rowOff>
    </xdr:from>
    <xdr:to>
      <xdr:col>20</xdr:col>
      <xdr:colOff>342900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AC951-5A39-2DBF-A03F-94E6C5E2C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214311</xdr:colOff>
      <xdr:row>2</xdr:row>
      <xdr:rowOff>147636</xdr:rowOff>
    </xdr:from>
    <xdr:to>
      <xdr:col>20</xdr:col>
      <xdr:colOff>47625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6F0ED-C057-46EA-B95B-06F4AA112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Anderson" refreshedDate="45352.5062056713" createdVersion="8" refreshedVersion="8" minRefreshableVersion="3" recordCount="1000" xr:uid="{38E72635-9E35-495A-998B-567637D2433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Anderson" refreshedDate="45352.559976388889" createdVersion="8" refreshedVersion="8" minRefreshableVersion="3" recordCount="1001" xr:uid="{A86FE3B0-9C9A-47B4-95F3-DABE6D5CE37F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_Ended_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Months (Date_Created_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D23A2-D2A7-475E-9496-CC18402BF71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A6395-7C77-470C-B8EA-AB3C27E4A8E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D2684-5B82-404A-A481-6572EF9442CA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1" sqref="G1:H1048576"/>
    </sheetView>
  </sheetViews>
  <sheetFormatPr defaultColWidth="11" defaultRowHeight="15.75" x14ac:dyDescent="0.25"/>
  <cols>
    <col min="1" max="1" width="3.875" customWidth="1"/>
    <col min="2" max="2" width="30.625" bestFit="1" customWidth="1"/>
    <col min="3" max="3" width="33.5" style="3" customWidth="1"/>
    <col min="5" max="5" width="10.875" customWidth="1"/>
    <col min="6" max="6" width="15" style="7" customWidth="1"/>
    <col min="8" max="8" width="13" bestFit="1" customWidth="1"/>
    <col min="9" max="9" width="17.25" style="5" customWidth="1"/>
    <col min="12" max="12" width="11.125" bestFit="1" customWidth="1"/>
    <col min="13" max="13" width="23" customWidth="1"/>
    <col min="14" max="14" width="11.125" bestFit="1" customWidth="1"/>
    <col min="15" max="15" width="24.125" style="10" customWidth="1"/>
    <col min="18" max="18" width="28" bestFit="1" customWidth="1"/>
    <col min="19" max="19" width="18.375" customWidth="1"/>
    <col min="20" max="20" width="14.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2083</v>
      </c>
      <c r="N1" s="1" t="s">
        <v>9</v>
      </c>
      <c r="O1" s="11" t="s">
        <v>2084</v>
      </c>
      <c r="P1" s="1" t="s">
        <v>10</v>
      </c>
      <c r="Q1" s="1" t="s">
        <v>11</v>
      </c>
      <c r="R1" s="1" t="s">
        <v>2028</v>
      </c>
      <c r="S1" s="1" t="s">
        <v>2068</v>
      </c>
      <c r="T1" s="1" t="s">
        <v>2064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(E2/D2)*100</f>
        <v>0</v>
      </c>
      <c r="G2" t="s">
        <v>14</v>
      </c>
      <c r="H2">
        <v>0</v>
      </c>
      <c r="I2" s="5">
        <f>IF(E2&gt;0,(E2/H2),0)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(E3/D3)*100</f>
        <v>1040</v>
      </c>
      <c r="G3" t="s">
        <v>20</v>
      </c>
      <c r="H3">
        <v>158</v>
      </c>
      <c r="I3" s="5">
        <f t="shared" ref="I3:I66" si="1">IF(E3&gt;0,(E3/H3),0)</f>
        <v>92.151898734177209</v>
      </c>
      <c r="J3" t="s">
        <v>21</v>
      </c>
      <c r="K3" t="s">
        <v>22</v>
      </c>
      <c r="L3">
        <v>1408424400</v>
      </c>
      <c r="M3" s="10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4">(E67/D67)*100</f>
        <v>236.14754098360655</v>
      </c>
      <c r="G67" t="s">
        <v>20</v>
      </c>
      <c r="H67">
        <v>236</v>
      </c>
      <c r="I67" s="5">
        <f t="shared" ref="I67:I130" si="5">IF(E67&gt;0,(E67/H67),0)</f>
        <v>61.038135593220339</v>
      </c>
      <c r="J67" t="s">
        <v>21</v>
      </c>
      <c r="K67" t="s">
        <v>22</v>
      </c>
      <c r="L67">
        <v>1296108000</v>
      </c>
      <c r="M67" s="10">
        <f t="shared" ref="M67:M130" si="6">(((L67/60)/60)/24)+DATE(1970,1,1)</f>
        <v>40570.25</v>
      </c>
      <c r="N67">
        <v>1296712800</v>
      </c>
      <c r="O67" s="10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8">(E131/D131)*100</f>
        <v>3.202693602693603</v>
      </c>
      <c r="G131" t="s">
        <v>74</v>
      </c>
      <c r="H131">
        <v>55</v>
      </c>
      <c r="I131" s="5">
        <f t="shared" ref="I131:I194" si="9">IF(E131&gt;0,(E131/H131),0)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0">(((L131/60)/60)/24)+DATE(1970,1,1)</f>
        <v>42038.25</v>
      </c>
      <c r="N131">
        <v>1425103200</v>
      </c>
      <c r="O131" s="10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 s="10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 s="10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 s="10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 s="10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 s="10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 s="10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 s="10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 s="10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 s="10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 s="10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 s="10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 s="10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 s="10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 s="10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 s="10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 s="10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 s="10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 s="10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 s="10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 s="10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 s="10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 s="10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 s="10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 s="10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 s="10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 s="10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 s="10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 s="10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 s="10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 s="10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 s="10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 s="10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 s="10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 s="10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 s="10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 s="10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 s="10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 s="10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 s="10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 s="10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 s="10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 s="10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 s="10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 s="10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 s="10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 s="10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 s="10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 s="10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 s="10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 s="10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 s="10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 s="10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 s="10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 s="10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 s="10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 s="10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 s="10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 s="10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 s="10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 s="10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2">(E195/D195)*100</f>
        <v>45.636363636363633</v>
      </c>
      <c r="G195" t="s">
        <v>14</v>
      </c>
      <c r="H195">
        <v>65</v>
      </c>
      <c r="I195" s="5">
        <f t="shared" ref="I195:I258" si="13">IF(E195&gt;0,(E195/H195),0)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4">(((L195/60)/60)/24)+DATE(1970,1,1)</f>
        <v>43198.208333333328</v>
      </c>
      <c r="N195">
        <v>1523509200</v>
      </c>
      <c r="O195" s="10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 s="10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 s="10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 s="10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 s="10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 s="10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 s="10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 s="10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 s="10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 s="10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 s="10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 s="10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 s="10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 s="10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 s="10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 s="10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 s="10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 s="10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 s="10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 s="10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 s="10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 s="10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 s="10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 s="10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 s="10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 s="10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 s="10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 s="10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 s="10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 s="10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 s="10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 s="10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 s="10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 s="10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 s="10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 s="10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 s="10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 s="10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 s="10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 s="10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 s="10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 s="10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 s="10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 s="10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 s="10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 s="10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 s="10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 s="10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 s="10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 s="10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 s="10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 s="10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 s="10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 s="10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 s="10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 s="10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 s="10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 s="10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 s="10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 s="10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 s="10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 s="10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16">(E259/D259)*100</f>
        <v>146</v>
      </c>
      <c r="G259" t="s">
        <v>20</v>
      </c>
      <c r="H259">
        <v>92</v>
      </c>
      <c r="I259" s="5">
        <f t="shared" ref="I259:I322" si="17">IF(E259&gt;0,(E259/H259),0)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18">(((L259/60)/60)/24)+DATE(1970,1,1)</f>
        <v>41338.25</v>
      </c>
      <c r="N259">
        <v>1363669200</v>
      </c>
      <c r="O259" s="10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 s="10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 s="10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 s="10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 s="10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 s="10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 s="10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 s="10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 s="10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 s="10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 s="10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 s="10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 s="10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 s="10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 s="10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 s="10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 s="10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 s="10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 s="10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 s="10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 s="10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 s="10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 s="10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 s="10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 s="10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 s="10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 s="10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 s="10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 s="10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 s="10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 s="10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 s="10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 s="10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 s="10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 s="10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 s="10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 s="10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 s="10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 s="10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 s="10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 s="10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 s="10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 s="10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 s="10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 s="10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 s="10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 s="10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 s="10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 s="10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 s="10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 s="10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 s="10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 s="10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 s="10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 s="10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 s="10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 s="10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 s="10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 s="10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 s="10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 s="10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 s="10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20">(E323/D323)*100</f>
        <v>94.144366197183089</v>
      </c>
      <c r="G323" t="s">
        <v>14</v>
      </c>
      <c r="H323">
        <v>2468</v>
      </c>
      <c r="I323" s="5">
        <f t="shared" ref="I323:I386" si="21">IF(E323&gt;0,(E323/H323),0)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22">(((L323/60)/60)/24)+DATE(1970,1,1)</f>
        <v>40634.208333333336</v>
      </c>
      <c r="N323">
        <v>1302325200</v>
      </c>
      <c r="O323" s="10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 s="10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 s="10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 s="10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 s="10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 s="10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 s="10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 s="10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 s="10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 s="10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 s="10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 s="10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 s="10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 s="10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 s="10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 s="10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 s="10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 s="10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 s="10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 s="10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 s="10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 s="10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 s="10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 s="10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 s="10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 s="10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 s="10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 s="10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 s="10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 s="10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 s="10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 s="10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 s="10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 s="10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 s="10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 s="10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 s="10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 s="10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 s="10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 s="10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 s="10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 s="10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 s="10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 s="10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 s="10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 s="10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 s="10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 s="10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 s="10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 s="10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 s="10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 s="10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 s="10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 s="10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 s="10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 s="10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 s="10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 s="10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 s="10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 s="10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 s="10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24">(E387/D387)*100</f>
        <v>146.16709511568124</v>
      </c>
      <c r="G387" t="s">
        <v>20</v>
      </c>
      <c r="H387">
        <v>1137</v>
      </c>
      <c r="I387" s="5">
        <f t="shared" ref="I387:I450" si="25">IF(E387&gt;0,(E387/H387),0)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26">(((L387/60)/60)/24)+DATE(1970,1,1)</f>
        <v>43553.208333333328</v>
      </c>
      <c r="N387">
        <v>1556600400</v>
      </c>
      <c r="O387" s="10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 s="10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 s="10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 s="10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 s="10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 s="10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 s="10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 s="10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 s="10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 s="10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 s="10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 s="10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 s="10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 s="10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 s="10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 s="10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 s="10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 s="10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 s="10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 s="10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 s="10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 s="10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 s="10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 s="10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 s="10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 s="10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 s="10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 s="10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 s="10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 s="10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 s="10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 s="10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 s="10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 s="10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 s="10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 s="10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 s="10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 s="10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 s="10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 s="10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 s="10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 s="10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 s="10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 s="10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 s="10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 s="10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 s="10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 s="10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 s="10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 s="10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 s="10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 s="10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 s="10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 s="10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 s="10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 s="10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 s="10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 s="10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 s="10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28">(E451/D451)*100</f>
        <v>967</v>
      </c>
      <c r="G451" t="s">
        <v>20</v>
      </c>
      <c r="H451">
        <v>86</v>
      </c>
      <c r="I451" s="5">
        <f t="shared" ref="I451:I514" si="29">IF(E451&gt;0,(E451/H451),0)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30">(((L451/60)/60)/24)+DATE(1970,1,1)</f>
        <v>43530.25</v>
      </c>
      <c r="N451">
        <v>1553317200</v>
      </c>
      <c r="O451" s="10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 s="10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 s="10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 s="10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 s="10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 s="10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 s="10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 s="10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 s="10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 s="10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 s="10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 s="10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 s="10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 s="10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 s="10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 s="10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 s="10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 s="10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 s="10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 s="10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 s="10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 s="10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 s="10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 s="10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 s="10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 s="10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 s="10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 s="10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 s="10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 s="10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 s="10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 s="10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 s="10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 s="10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 s="10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 s="10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 s="10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 s="10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 s="10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 s="10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 s="10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 s="10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 s="10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 s="10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 s="10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 s="10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 s="10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 s="10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 s="10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 s="10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 s="10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 s="10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 s="10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 s="10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 s="10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 s="10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 s="10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 s="10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 s="10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 s="10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 s="10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 s="10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32">(E515/D515)*100</f>
        <v>39.277108433734945</v>
      </c>
      <c r="G515" t="s">
        <v>74</v>
      </c>
      <c r="H515">
        <v>35</v>
      </c>
      <c r="I515" s="5">
        <f t="shared" ref="I515:I578" si="33">IF(E515&gt;0,(E515/H515),0)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34">(((L515/60)/60)/24)+DATE(1970,1,1)</f>
        <v>40430.208333333336</v>
      </c>
      <c r="N515">
        <v>1284181200</v>
      </c>
      <c r="O515" s="10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 s="10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 s="10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 s="10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 s="10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 s="10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 s="10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 s="10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 s="10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 s="10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 s="10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 s="10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 s="10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 s="10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 s="10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 s="10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 s="10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 s="10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 s="10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 s="10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 s="10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 s="10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 s="10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 s="10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 s="10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 s="10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 s="10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 s="10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 s="10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 s="10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 s="10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 s="10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 s="10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 s="10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 s="10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 s="10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 s="10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 s="10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 s="10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 s="10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 s="10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 s="10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 s="10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 s="10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 s="10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 s="10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 s="10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 s="10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 s="10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 s="10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 s="10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 s="10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 s="10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 s="10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 s="10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 s="10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 s="10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 s="10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 s="10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 s="10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36">(E579/D579)*100</f>
        <v>18.853658536585368</v>
      </c>
      <c r="G579" t="s">
        <v>74</v>
      </c>
      <c r="H579">
        <v>37</v>
      </c>
      <c r="I579" s="5">
        <f t="shared" ref="I579:I642" si="37">IF(E579&gt;0,(E579/H579),0)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38">(((L579/60)/60)/24)+DATE(1970,1,1)</f>
        <v>40613.25</v>
      </c>
      <c r="N579">
        <v>1302066000</v>
      </c>
      <c r="O579" s="10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 s="10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 s="10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 s="10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 s="10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 s="10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 s="10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 s="10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 s="10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 s="10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 s="10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 s="10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 s="10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 s="10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 s="10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 s="10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 s="10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 s="10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 s="10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 s="10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 s="10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 s="10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 s="10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 s="10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 s="10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 s="10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 s="10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 s="10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 s="10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 s="10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 s="10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 s="10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 s="10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 s="10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 s="10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 s="10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 s="10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 s="10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 s="10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 s="10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 s="10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 s="10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 s="10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 s="10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 s="10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 s="10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 s="10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 s="10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 s="10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 s="10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 s="10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 s="10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 s="10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 s="10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 s="10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 s="10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 s="10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 s="10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 s="10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 s="10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 s="10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 s="10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40">(E643/D643)*100</f>
        <v>119.96808510638297</v>
      </c>
      <c r="G643" t="s">
        <v>20</v>
      </c>
      <c r="H643">
        <v>194</v>
      </c>
      <c r="I643" s="5">
        <f t="shared" ref="I643:I706" si="41">IF(E643&gt;0,(E643/H643),0)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42">(((L643/60)/60)/24)+DATE(1970,1,1)</f>
        <v>42786.25</v>
      </c>
      <c r="N643">
        <v>1489986000</v>
      </c>
      <c r="O643" s="10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 s="10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 s="10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 s="10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 s="10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 s="10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 s="10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 s="10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 s="10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 s="10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 s="10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 s="10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 s="10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 s="10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 s="10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 s="10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 s="10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 s="10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 s="10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 s="10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 s="10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 s="10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 s="10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 s="10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 s="10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 s="10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 s="10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 s="10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 s="10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 s="10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 s="10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 s="10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 s="10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 s="10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 s="10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 s="10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 s="10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 s="10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 s="10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 s="10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 s="10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 s="10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 s="10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 s="10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 s="10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 s="10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 s="10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 s="10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 s="10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 s="10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 s="10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 s="10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 s="10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 s="10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 s="10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 s="10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 s="10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 s="10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 s="10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44">(E707/D707)*100</f>
        <v>99.026517383618156</v>
      </c>
      <c r="G707" t="s">
        <v>14</v>
      </c>
      <c r="H707">
        <v>2025</v>
      </c>
      <c r="I707" s="5">
        <f t="shared" ref="I707:I770" si="45">IF(E707&gt;0,(E707/H707),0)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46">(((L707/60)/60)/24)+DATE(1970,1,1)</f>
        <v>41619.25</v>
      </c>
      <c r="N707">
        <v>1387087200</v>
      </c>
      <c r="O707" s="10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 s="10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 s="10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 s="10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 s="10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 s="10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 s="10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 s="10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 s="10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 s="10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 s="10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 s="10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 s="10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 s="10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 s="10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 s="10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 s="10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 s="10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 s="10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 s="10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 s="10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 s="10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 s="10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 s="10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 s="10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 s="10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 s="10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 s="10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 s="10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 s="10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 s="10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 s="10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 s="10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 s="10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 s="10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 s="10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 s="10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 s="10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 s="10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 s="10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 s="10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 s="10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 s="10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 s="10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 s="10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 s="10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 s="10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 s="10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 s="10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 s="10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 s="10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 s="10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 s="10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 s="10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 s="10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 s="10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 s="10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 s="10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 s="10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 s="10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 s="10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 s="10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48">(E771/D771)*100</f>
        <v>86.867834394904463</v>
      </c>
      <c r="G771" t="s">
        <v>14</v>
      </c>
      <c r="H771">
        <v>3410</v>
      </c>
      <c r="I771" s="5">
        <f t="shared" ref="I771:I834" si="49">IF(E771&gt;0,(E771/H771),0)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50">(((L771/60)/60)/24)+DATE(1970,1,1)</f>
        <v>41501.208333333336</v>
      </c>
      <c r="N771">
        <v>1378789200</v>
      </c>
      <c r="O771" s="10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 s="10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 s="10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 s="10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 s="10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 s="10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 s="10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 s="10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 s="10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 s="10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 s="10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 s="10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 s="10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 s="10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 s="10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 s="10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 s="10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 s="10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 s="10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 s="10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 s="10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 s="10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 s="10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 s="10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 s="10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 s="10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 s="10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 s="10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 s="10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 s="10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 s="10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 s="10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 s="10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 s="10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 s="10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 s="10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 s="10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 s="10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 s="10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 s="10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 s="10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 s="10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 s="10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 s="10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 s="10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 s="10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 s="10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 s="10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 s="10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 s="10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 s="10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 s="10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 s="10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 s="10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 s="10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 s="10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 s="10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 s="10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 s="10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 s="10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 s="10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52">(E835/D835)*100</f>
        <v>157.69117647058823</v>
      </c>
      <c r="G835" t="s">
        <v>20</v>
      </c>
      <c r="H835">
        <v>165</v>
      </c>
      <c r="I835" s="5">
        <f t="shared" ref="I835:I898" si="53">IF(E835&gt;0,(E835/H835),0)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54">(((L835/60)/60)/24)+DATE(1970,1,1)</f>
        <v>40588.25</v>
      </c>
      <c r="N835">
        <v>1298613600</v>
      </c>
      <c r="O835" s="10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 s="10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 s="10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 s="10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 s="10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 s="10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 s="10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 s="10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 s="10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 s="10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 s="10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 s="10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 s="10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 s="10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 s="10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 s="10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 s="10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 s="10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 s="10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 s="10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 s="10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 s="10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 s="10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 s="10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 s="10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 s="10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 s="10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 s="10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 s="10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 s="10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 s="10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 s="10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 s="10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 s="10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 s="10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 s="10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 s="10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 s="10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 s="10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 s="10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 s="10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 s="10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 s="10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 s="10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 s="10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 s="10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 s="10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 s="10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 s="10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 s="10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 s="10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 s="10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 s="10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 s="10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 s="10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 s="10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 s="10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 s="10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 s="10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 s="10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56">(E899/D899)*100</f>
        <v>27.693181818181817</v>
      </c>
      <c r="G899" t="s">
        <v>14</v>
      </c>
      <c r="H899">
        <v>27</v>
      </c>
      <c r="I899" s="5">
        <f t="shared" ref="I899:I962" si="57">IF(E899&gt;0,(E899/H899),0)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58">(((L899/60)/60)/24)+DATE(1970,1,1)</f>
        <v>43583.208333333328</v>
      </c>
      <c r="N899">
        <v>1556600400</v>
      </c>
      <c r="O899" s="10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 s="10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 s="10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 s="10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 s="10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 s="10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 s="10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 s="10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 s="10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 s="10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 s="10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 s="10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 s="10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 s="10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 s="10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 s="10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 s="10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 s="10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 s="10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 s="10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 s="10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 s="10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 s="10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 s="10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 s="10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 s="10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 s="10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 s="10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 s="10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 s="10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 s="10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 s="10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 s="10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 s="10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 s="10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 s="10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 s="10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 s="10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 s="10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 s="10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 s="10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 s="10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 s="10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 s="10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 s="10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 s="10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 s="10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 s="10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 s="10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 s="10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 s="10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 s="10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 s="10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 s="10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 s="10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 s="10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 s="10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 s="10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 s="10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 s="10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 s="10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 s="10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60">(E963/D963)*100</f>
        <v>119.29824561403508</v>
      </c>
      <c r="G963" t="s">
        <v>20</v>
      </c>
      <c r="H963">
        <v>155</v>
      </c>
      <c r="I963" s="5">
        <f t="shared" ref="I963:I1001" si="61">IF(E963&gt;0,(E963/H963),0)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62">(((L963/60)/60)/24)+DATE(1970,1,1)</f>
        <v>40591.25</v>
      </c>
      <c r="N963">
        <v>1298268000</v>
      </c>
      <c r="O963" s="10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 s="10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 s="10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 s="10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 s="10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 s="10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 s="10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 s="10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 s="10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 s="10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 s="10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 s="10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 s="10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 s="10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 s="10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 s="10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 s="10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 s="10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 s="10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 s="10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 s="10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 s="10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 s="10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 s="10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 s="10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 s="10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 s="10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 s="10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 s="10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 s="10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 s="10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 s="10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 s="10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 s="10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 s="10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 s="10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 s="10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 s="10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 s="10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F1:F1048576">
    <cfRule type="colorScale" priority="1">
      <colorScale>
        <cfvo type="min"/>
        <cfvo type="num" val="100"/>
        <cfvo type="num" val="200"/>
        <color rgb="FFF8696B"/>
        <color theme="9"/>
        <color theme="4"/>
      </colorScale>
    </cfRule>
  </conditionalFormatting>
  <conditionalFormatting sqref="G1:G1048576">
    <cfRule type="cellIs" dxfId="3" priority="10" operator="equal">
      <formula>"canceled"</formula>
    </cfRule>
    <cfRule type="cellIs" dxfId="2" priority="11" operator="equal">
      <formula>"live"</formula>
    </cfRule>
    <cfRule type="cellIs" dxfId="1" priority="12" operator="equal">
      <formula>"failed"</formula>
    </cfRule>
    <cfRule type="cellIs" dxfId="0" priority="13" operator="equal">
      <formula>"successful"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F433-19F3-4033-AAA2-102F19A5E039}">
  <dimension ref="A1:M566"/>
  <sheetViews>
    <sheetView tabSelected="1" workbookViewId="0">
      <selection activeCell="M20" sqref="M20"/>
    </sheetView>
  </sheetViews>
  <sheetFormatPr defaultRowHeight="15.75" x14ac:dyDescent="0.25"/>
  <cols>
    <col min="1" max="1" width="24.5" style="16" customWidth="1"/>
    <col min="2" max="2" width="16.25" customWidth="1"/>
    <col min="5" max="5" width="15.75" style="15" customWidth="1"/>
    <col min="6" max="6" width="16.625" customWidth="1"/>
    <col min="9" max="9" width="29.625" customWidth="1"/>
    <col min="10" max="10" width="9" style="7"/>
    <col min="12" max="12" width="36" customWidth="1"/>
    <col min="13" max="13" width="9" style="7"/>
  </cols>
  <sheetData>
    <row r="1" spans="1:13" x14ac:dyDescent="0.25">
      <c r="A1" s="17" t="s">
        <v>2106</v>
      </c>
      <c r="B1" s="12" t="s">
        <v>5</v>
      </c>
      <c r="E1" s="17" t="s">
        <v>2107</v>
      </c>
      <c r="F1" s="12" t="s">
        <v>5</v>
      </c>
    </row>
    <row r="2" spans="1:13" x14ac:dyDescent="0.25">
      <c r="A2" s="16" t="s">
        <v>20</v>
      </c>
      <c r="B2">
        <v>158</v>
      </c>
      <c r="E2" s="15" t="s">
        <v>14</v>
      </c>
      <c r="F2">
        <v>0</v>
      </c>
    </row>
    <row r="3" spans="1:13" x14ac:dyDescent="0.25">
      <c r="A3" s="16" t="s">
        <v>20</v>
      </c>
      <c r="B3">
        <v>1425</v>
      </c>
      <c r="E3" s="15" t="s">
        <v>14</v>
      </c>
      <c r="F3">
        <v>24</v>
      </c>
      <c r="I3" s="12" t="s">
        <v>2115</v>
      </c>
      <c r="L3" s="12" t="s">
        <v>2117</v>
      </c>
    </row>
    <row r="4" spans="1:13" x14ac:dyDescent="0.25">
      <c r="A4" s="16" t="s">
        <v>20</v>
      </c>
      <c r="B4">
        <v>174</v>
      </c>
      <c r="E4" s="15" t="s">
        <v>14</v>
      </c>
      <c r="F4">
        <v>53</v>
      </c>
      <c r="I4" t="s">
        <v>2108</v>
      </c>
      <c r="J4" s="7">
        <f>(AVERAGE(B:B))</f>
        <v>851.14690265486729</v>
      </c>
      <c r="L4" t="s">
        <v>2108</v>
      </c>
      <c r="M4" s="7">
        <f>AVERAGE(F:F)</f>
        <v>585.61538461538464</v>
      </c>
    </row>
    <row r="5" spans="1:13" x14ac:dyDescent="0.25">
      <c r="A5" s="16" t="s">
        <v>20</v>
      </c>
      <c r="B5">
        <v>227</v>
      </c>
      <c r="E5" s="15" t="s">
        <v>14</v>
      </c>
      <c r="F5">
        <v>18</v>
      </c>
      <c r="I5" t="s">
        <v>2109</v>
      </c>
      <c r="J5" s="7">
        <f>MEDIAN(B:B)</f>
        <v>201</v>
      </c>
      <c r="L5" t="s">
        <v>2109</v>
      </c>
      <c r="M5" s="7">
        <f>MEDIAN(F:F)</f>
        <v>114.5</v>
      </c>
    </row>
    <row r="6" spans="1:13" x14ac:dyDescent="0.25">
      <c r="A6" s="16" t="s">
        <v>20</v>
      </c>
      <c r="B6">
        <v>220</v>
      </c>
      <c r="E6" s="15" t="s">
        <v>14</v>
      </c>
      <c r="F6">
        <v>44</v>
      </c>
      <c r="I6" t="s">
        <v>2110</v>
      </c>
      <c r="J6" s="7">
        <f>MIN(B:B)</f>
        <v>16</v>
      </c>
      <c r="L6" t="s">
        <v>2110</v>
      </c>
      <c r="M6" s="7">
        <f>MIN(F:F)</f>
        <v>0</v>
      </c>
    </row>
    <row r="7" spans="1:13" x14ac:dyDescent="0.25">
      <c r="A7" s="16" t="s">
        <v>20</v>
      </c>
      <c r="B7">
        <v>98</v>
      </c>
      <c r="E7" s="15" t="s">
        <v>14</v>
      </c>
      <c r="F7">
        <v>27</v>
      </c>
      <c r="I7" t="s">
        <v>2111</v>
      </c>
      <c r="J7" s="7">
        <f>MAX(B:B)</f>
        <v>7295</v>
      </c>
      <c r="L7" t="s">
        <v>2111</v>
      </c>
      <c r="M7" s="7">
        <f>MAX(F:F)</f>
        <v>6080</v>
      </c>
    </row>
    <row r="8" spans="1:13" x14ac:dyDescent="0.25">
      <c r="A8" s="16" t="s">
        <v>20</v>
      </c>
      <c r="B8">
        <v>100</v>
      </c>
      <c r="E8" s="15" t="s">
        <v>14</v>
      </c>
      <c r="F8">
        <v>55</v>
      </c>
      <c r="I8" t="s">
        <v>2112</v>
      </c>
      <c r="J8" s="7">
        <f>VAR(B:B)</f>
        <v>1606216.5936295739</v>
      </c>
      <c r="L8" t="s">
        <v>2114</v>
      </c>
      <c r="M8" s="7">
        <f>VAR(F:F)</f>
        <v>924113.45496927318</v>
      </c>
    </row>
    <row r="9" spans="1:13" x14ac:dyDescent="0.25">
      <c r="A9" s="16" t="s">
        <v>20</v>
      </c>
      <c r="B9">
        <v>1249</v>
      </c>
      <c r="E9" s="15" t="s">
        <v>14</v>
      </c>
      <c r="F9">
        <v>200</v>
      </c>
      <c r="I9" t="s">
        <v>2113</v>
      </c>
      <c r="J9" s="7">
        <f>STDEV(B:B)</f>
        <v>1267.366006183523</v>
      </c>
      <c r="L9" t="s">
        <v>2113</v>
      </c>
      <c r="M9" s="7">
        <f>STDEV(F:F)</f>
        <v>961.30819978260524</v>
      </c>
    </row>
    <row r="10" spans="1:13" x14ac:dyDescent="0.25">
      <c r="A10" s="16" t="s">
        <v>20</v>
      </c>
      <c r="B10">
        <v>1396</v>
      </c>
      <c r="E10" s="15" t="s">
        <v>14</v>
      </c>
      <c r="F10">
        <v>452</v>
      </c>
    </row>
    <row r="11" spans="1:13" x14ac:dyDescent="0.25">
      <c r="A11" s="16" t="s">
        <v>20</v>
      </c>
      <c r="B11">
        <v>890</v>
      </c>
      <c r="E11" s="15" t="s">
        <v>14</v>
      </c>
      <c r="F11">
        <v>674</v>
      </c>
      <c r="I11" t="s">
        <v>2116</v>
      </c>
      <c r="L11" t="s">
        <v>2118</v>
      </c>
    </row>
    <row r="12" spans="1:13" x14ac:dyDescent="0.25">
      <c r="A12" s="16" t="s">
        <v>20</v>
      </c>
      <c r="B12">
        <v>142</v>
      </c>
      <c r="E12" s="15" t="s">
        <v>14</v>
      </c>
      <c r="F12">
        <v>558</v>
      </c>
    </row>
    <row r="13" spans="1:13" x14ac:dyDescent="0.25">
      <c r="A13" s="16" t="s">
        <v>20</v>
      </c>
      <c r="B13">
        <v>2673</v>
      </c>
      <c r="E13" s="15" t="s">
        <v>14</v>
      </c>
      <c r="F13">
        <v>15</v>
      </c>
    </row>
    <row r="14" spans="1:13" x14ac:dyDescent="0.25">
      <c r="A14" s="16" t="s">
        <v>20</v>
      </c>
      <c r="B14">
        <v>163</v>
      </c>
      <c r="E14" s="15" t="s">
        <v>14</v>
      </c>
      <c r="F14">
        <v>2307</v>
      </c>
    </row>
    <row r="15" spans="1:13" x14ac:dyDescent="0.25">
      <c r="A15" s="16" t="s">
        <v>20</v>
      </c>
      <c r="B15">
        <v>2220</v>
      </c>
      <c r="E15" s="15" t="s">
        <v>14</v>
      </c>
      <c r="F15">
        <v>88</v>
      </c>
    </row>
    <row r="16" spans="1:13" x14ac:dyDescent="0.25">
      <c r="A16" s="16" t="s">
        <v>20</v>
      </c>
      <c r="B16">
        <v>1606</v>
      </c>
      <c r="E16" s="15" t="s">
        <v>14</v>
      </c>
      <c r="F16">
        <v>48</v>
      </c>
    </row>
    <row r="17" spans="1:6" x14ac:dyDescent="0.25">
      <c r="A17" s="16" t="s">
        <v>20</v>
      </c>
      <c r="B17">
        <v>129</v>
      </c>
      <c r="E17" s="15" t="s">
        <v>14</v>
      </c>
      <c r="F17">
        <v>1</v>
      </c>
    </row>
    <row r="18" spans="1:6" x14ac:dyDescent="0.25">
      <c r="A18" s="16" t="s">
        <v>20</v>
      </c>
      <c r="B18">
        <v>226</v>
      </c>
      <c r="E18" s="15" t="s">
        <v>14</v>
      </c>
      <c r="F18">
        <v>1467</v>
      </c>
    </row>
    <row r="19" spans="1:6" x14ac:dyDescent="0.25">
      <c r="A19" s="16" t="s">
        <v>20</v>
      </c>
      <c r="B19">
        <v>5419</v>
      </c>
      <c r="E19" s="15" t="s">
        <v>14</v>
      </c>
      <c r="F19">
        <v>75</v>
      </c>
    </row>
    <row r="20" spans="1:6" x14ac:dyDescent="0.25">
      <c r="A20" s="16" t="s">
        <v>20</v>
      </c>
      <c r="B20">
        <v>165</v>
      </c>
      <c r="E20" s="15" t="s">
        <v>14</v>
      </c>
      <c r="F20">
        <v>120</v>
      </c>
    </row>
    <row r="21" spans="1:6" x14ac:dyDescent="0.25">
      <c r="A21" s="16" t="s">
        <v>20</v>
      </c>
      <c r="B21">
        <v>1965</v>
      </c>
      <c r="E21" s="15" t="s">
        <v>14</v>
      </c>
      <c r="F21">
        <v>2253</v>
      </c>
    </row>
    <row r="22" spans="1:6" x14ac:dyDescent="0.25">
      <c r="A22" s="16" t="s">
        <v>20</v>
      </c>
      <c r="B22">
        <v>16</v>
      </c>
      <c r="E22" s="15" t="s">
        <v>14</v>
      </c>
      <c r="F22">
        <v>5</v>
      </c>
    </row>
    <row r="23" spans="1:6" x14ac:dyDescent="0.25">
      <c r="A23" s="16" t="s">
        <v>20</v>
      </c>
      <c r="B23">
        <v>107</v>
      </c>
      <c r="E23" s="15" t="s">
        <v>14</v>
      </c>
      <c r="F23">
        <v>38</v>
      </c>
    </row>
    <row r="24" spans="1:6" x14ac:dyDescent="0.25">
      <c r="A24" s="16" t="s">
        <v>20</v>
      </c>
      <c r="B24">
        <v>134</v>
      </c>
      <c r="E24" s="15" t="s">
        <v>14</v>
      </c>
      <c r="F24">
        <v>12</v>
      </c>
    </row>
    <row r="25" spans="1:6" x14ac:dyDescent="0.25">
      <c r="A25" s="16" t="s">
        <v>20</v>
      </c>
      <c r="B25">
        <v>198</v>
      </c>
      <c r="E25" s="15" t="s">
        <v>14</v>
      </c>
      <c r="F25">
        <v>1684</v>
      </c>
    </row>
    <row r="26" spans="1:6" x14ac:dyDescent="0.25">
      <c r="A26" s="16" t="s">
        <v>20</v>
      </c>
      <c r="B26">
        <v>111</v>
      </c>
      <c r="E26" s="15" t="s">
        <v>14</v>
      </c>
      <c r="F26">
        <v>56</v>
      </c>
    </row>
    <row r="27" spans="1:6" x14ac:dyDescent="0.25">
      <c r="A27" s="16" t="s">
        <v>20</v>
      </c>
      <c r="B27">
        <v>222</v>
      </c>
      <c r="E27" s="15" t="s">
        <v>14</v>
      </c>
      <c r="F27">
        <v>838</v>
      </c>
    </row>
    <row r="28" spans="1:6" x14ac:dyDescent="0.25">
      <c r="A28" s="16" t="s">
        <v>20</v>
      </c>
      <c r="B28">
        <v>6212</v>
      </c>
      <c r="E28" s="15" t="s">
        <v>14</v>
      </c>
      <c r="F28">
        <v>1000</v>
      </c>
    </row>
    <row r="29" spans="1:6" x14ac:dyDescent="0.25">
      <c r="A29" s="16" t="s">
        <v>20</v>
      </c>
      <c r="B29">
        <v>98</v>
      </c>
      <c r="E29" s="15" t="s">
        <v>14</v>
      </c>
      <c r="F29">
        <v>1482</v>
      </c>
    </row>
    <row r="30" spans="1:6" x14ac:dyDescent="0.25">
      <c r="A30" s="16" t="s">
        <v>20</v>
      </c>
      <c r="B30">
        <v>92</v>
      </c>
      <c r="E30" s="15" t="s">
        <v>14</v>
      </c>
      <c r="F30">
        <v>106</v>
      </c>
    </row>
    <row r="31" spans="1:6" x14ac:dyDescent="0.25">
      <c r="A31" s="16" t="s">
        <v>20</v>
      </c>
      <c r="B31">
        <v>149</v>
      </c>
      <c r="E31" s="15" t="s">
        <v>14</v>
      </c>
      <c r="F31">
        <v>679</v>
      </c>
    </row>
    <row r="32" spans="1:6" x14ac:dyDescent="0.25">
      <c r="A32" s="16" t="s">
        <v>20</v>
      </c>
      <c r="B32">
        <v>2431</v>
      </c>
      <c r="E32" s="15" t="s">
        <v>14</v>
      </c>
      <c r="F32">
        <v>1220</v>
      </c>
    </row>
    <row r="33" spans="1:6" x14ac:dyDescent="0.25">
      <c r="A33" s="16" t="s">
        <v>20</v>
      </c>
      <c r="B33">
        <v>303</v>
      </c>
      <c r="E33" s="15" t="s">
        <v>14</v>
      </c>
      <c r="F33">
        <v>1</v>
      </c>
    </row>
    <row r="34" spans="1:6" x14ac:dyDescent="0.25">
      <c r="A34" s="16" t="s">
        <v>20</v>
      </c>
      <c r="B34">
        <v>209</v>
      </c>
      <c r="E34" s="15" t="s">
        <v>14</v>
      </c>
      <c r="F34">
        <v>37</v>
      </c>
    </row>
    <row r="35" spans="1:6" x14ac:dyDescent="0.25">
      <c r="A35" s="16" t="s">
        <v>20</v>
      </c>
      <c r="B35">
        <v>131</v>
      </c>
      <c r="E35" s="15" t="s">
        <v>14</v>
      </c>
      <c r="F35">
        <v>60</v>
      </c>
    </row>
    <row r="36" spans="1:6" x14ac:dyDescent="0.25">
      <c r="A36" s="16" t="s">
        <v>20</v>
      </c>
      <c r="B36">
        <v>164</v>
      </c>
      <c r="E36" s="15" t="s">
        <v>14</v>
      </c>
      <c r="F36">
        <v>296</v>
      </c>
    </row>
    <row r="37" spans="1:6" x14ac:dyDescent="0.25">
      <c r="A37" s="16" t="s">
        <v>20</v>
      </c>
      <c r="B37">
        <v>201</v>
      </c>
      <c r="E37" s="15" t="s">
        <v>14</v>
      </c>
      <c r="F37">
        <v>3304</v>
      </c>
    </row>
    <row r="38" spans="1:6" x14ac:dyDescent="0.25">
      <c r="A38" s="16" t="s">
        <v>20</v>
      </c>
      <c r="B38">
        <v>211</v>
      </c>
      <c r="E38" s="15" t="s">
        <v>14</v>
      </c>
      <c r="F38">
        <v>73</v>
      </c>
    </row>
    <row r="39" spans="1:6" x14ac:dyDescent="0.25">
      <c r="A39" s="16" t="s">
        <v>20</v>
      </c>
      <c r="B39">
        <v>128</v>
      </c>
      <c r="E39" s="15" t="s">
        <v>14</v>
      </c>
      <c r="F39">
        <v>3387</v>
      </c>
    </row>
    <row r="40" spans="1:6" x14ac:dyDescent="0.25">
      <c r="A40" s="16" t="s">
        <v>20</v>
      </c>
      <c r="B40">
        <v>1600</v>
      </c>
      <c r="E40" s="15" t="s">
        <v>14</v>
      </c>
      <c r="F40">
        <v>662</v>
      </c>
    </row>
    <row r="41" spans="1:6" x14ac:dyDescent="0.25">
      <c r="A41" s="16" t="s">
        <v>20</v>
      </c>
      <c r="B41">
        <v>249</v>
      </c>
      <c r="E41" s="15" t="s">
        <v>14</v>
      </c>
      <c r="F41">
        <v>774</v>
      </c>
    </row>
    <row r="42" spans="1:6" x14ac:dyDescent="0.25">
      <c r="A42" s="16" t="s">
        <v>20</v>
      </c>
      <c r="B42">
        <v>236</v>
      </c>
      <c r="E42" s="15" t="s">
        <v>14</v>
      </c>
      <c r="F42">
        <v>672</v>
      </c>
    </row>
    <row r="43" spans="1:6" x14ac:dyDescent="0.25">
      <c r="A43" s="16" t="s">
        <v>20</v>
      </c>
      <c r="B43">
        <v>4065</v>
      </c>
      <c r="E43" s="15" t="s">
        <v>14</v>
      </c>
      <c r="F43">
        <v>940</v>
      </c>
    </row>
    <row r="44" spans="1:6" x14ac:dyDescent="0.25">
      <c r="A44" s="16" t="s">
        <v>20</v>
      </c>
      <c r="B44">
        <v>246</v>
      </c>
      <c r="E44" s="15" t="s">
        <v>14</v>
      </c>
      <c r="F44">
        <v>117</v>
      </c>
    </row>
    <row r="45" spans="1:6" x14ac:dyDescent="0.25">
      <c r="A45" s="16" t="s">
        <v>20</v>
      </c>
      <c r="B45">
        <v>2475</v>
      </c>
      <c r="E45" s="15" t="s">
        <v>14</v>
      </c>
      <c r="F45">
        <v>115</v>
      </c>
    </row>
    <row r="46" spans="1:6" x14ac:dyDescent="0.25">
      <c r="A46" s="16" t="s">
        <v>20</v>
      </c>
      <c r="B46">
        <v>76</v>
      </c>
      <c r="E46" s="15" t="s">
        <v>14</v>
      </c>
      <c r="F46">
        <v>326</v>
      </c>
    </row>
    <row r="47" spans="1:6" x14ac:dyDescent="0.25">
      <c r="A47" s="16" t="s">
        <v>20</v>
      </c>
      <c r="B47">
        <v>54</v>
      </c>
      <c r="E47" s="15" t="s">
        <v>14</v>
      </c>
      <c r="F47">
        <v>1</v>
      </c>
    </row>
    <row r="48" spans="1:6" x14ac:dyDescent="0.25">
      <c r="A48" s="16" t="s">
        <v>20</v>
      </c>
      <c r="B48">
        <v>88</v>
      </c>
      <c r="E48" s="15" t="s">
        <v>14</v>
      </c>
      <c r="F48">
        <v>1467</v>
      </c>
    </row>
    <row r="49" spans="1:6" x14ac:dyDescent="0.25">
      <c r="A49" s="16" t="s">
        <v>20</v>
      </c>
      <c r="B49">
        <v>85</v>
      </c>
      <c r="E49" s="15" t="s">
        <v>14</v>
      </c>
      <c r="F49">
        <v>5681</v>
      </c>
    </row>
    <row r="50" spans="1:6" x14ac:dyDescent="0.25">
      <c r="A50" s="16" t="s">
        <v>20</v>
      </c>
      <c r="B50">
        <v>170</v>
      </c>
      <c r="E50" s="15" t="s">
        <v>14</v>
      </c>
      <c r="F50">
        <v>1059</v>
      </c>
    </row>
    <row r="51" spans="1:6" x14ac:dyDescent="0.25">
      <c r="A51" s="16" t="s">
        <v>20</v>
      </c>
      <c r="B51">
        <v>330</v>
      </c>
      <c r="E51" s="15" t="s">
        <v>14</v>
      </c>
      <c r="F51">
        <v>1194</v>
      </c>
    </row>
    <row r="52" spans="1:6" x14ac:dyDescent="0.25">
      <c r="A52" s="16" t="s">
        <v>20</v>
      </c>
      <c r="B52">
        <v>127</v>
      </c>
      <c r="E52" s="15" t="s">
        <v>14</v>
      </c>
      <c r="F52">
        <v>30</v>
      </c>
    </row>
    <row r="53" spans="1:6" x14ac:dyDescent="0.25">
      <c r="A53" s="16" t="s">
        <v>20</v>
      </c>
      <c r="B53">
        <v>411</v>
      </c>
      <c r="E53" s="15" t="s">
        <v>14</v>
      </c>
      <c r="F53">
        <v>75</v>
      </c>
    </row>
    <row r="54" spans="1:6" x14ac:dyDescent="0.25">
      <c r="A54" s="16" t="s">
        <v>20</v>
      </c>
      <c r="B54">
        <v>180</v>
      </c>
      <c r="E54" s="15" t="s">
        <v>14</v>
      </c>
      <c r="F54">
        <v>955</v>
      </c>
    </row>
    <row r="55" spans="1:6" x14ac:dyDescent="0.25">
      <c r="A55" s="16" t="s">
        <v>20</v>
      </c>
      <c r="B55">
        <v>374</v>
      </c>
      <c r="E55" s="15" t="s">
        <v>14</v>
      </c>
      <c r="F55">
        <v>67</v>
      </c>
    </row>
    <row r="56" spans="1:6" x14ac:dyDescent="0.25">
      <c r="A56" s="16" t="s">
        <v>20</v>
      </c>
      <c r="B56">
        <v>71</v>
      </c>
      <c r="E56" s="15" t="s">
        <v>14</v>
      </c>
      <c r="F56">
        <v>5</v>
      </c>
    </row>
    <row r="57" spans="1:6" x14ac:dyDescent="0.25">
      <c r="A57" s="16" t="s">
        <v>20</v>
      </c>
      <c r="B57">
        <v>203</v>
      </c>
      <c r="E57" s="15" t="s">
        <v>14</v>
      </c>
      <c r="F57">
        <v>26</v>
      </c>
    </row>
    <row r="58" spans="1:6" x14ac:dyDescent="0.25">
      <c r="A58" s="16" t="s">
        <v>20</v>
      </c>
      <c r="B58">
        <v>113</v>
      </c>
      <c r="E58" s="15" t="s">
        <v>14</v>
      </c>
      <c r="F58">
        <v>1130</v>
      </c>
    </row>
    <row r="59" spans="1:6" x14ac:dyDescent="0.25">
      <c r="A59" s="16" t="s">
        <v>20</v>
      </c>
      <c r="B59">
        <v>96</v>
      </c>
      <c r="E59" s="15" t="s">
        <v>14</v>
      </c>
      <c r="F59">
        <v>782</v>
      </c>
    </row>
    <row r="60" spans="1:6" x14ac:dyDescent="0.25">
      <c r="A60" s="16" t="s">
        <v>20</v>
      </c>
      <c r="B60">
        <v>498</v>
      </c>
      <c r="E60" s="15" t="s">
        <v>14</v>
      </c>
      <c r="F60">
        <v>210</v>
      </c>
    </row>
    <row r="61" spans="1:6" x14ac:dyDescent="0.25">
      <c r="A61" s="16" t="s">
        <v>20</v>
      </c>
      <c r="B61">
        <v>180</v>
      </c>
      <c r="E61" s="15" t="s">
        <v>14</v>
      </c>
      <c r="F61">
        <v>136</v>
      </c>
    </row>
    <row r="62" spans="1:6" x14ac:dyDescent="0.25">
      <c r="A62" s="16" t="s">
        <v>20</v>
      </c>
      <c r="B62">
        <v>27</v>
      </c>
      <c r="E62" s="15" t="s">
        <v>14</v>
      </c>
      <c r="F62">
        <v>86</v>
      </c>
    </row>
    <row r="63" spans="1:6" x14ac:dyDescent="0.25">
      <c r="A63" s="16" t="s">
        <v>20</v>
      </c>
      <c r="B63">
        <v>2331</v>
      </c>
      <c r="E63" s="15" t="s">
        <v>14</v>
      </c>
      <c r="F63">
        <v>19</v>
      </c>
    </row>
    <row r="64" spans="1:6" x14ac:dyDescent="0.25">
      <c r="A64" s="16" t="s">
        <v>20</v>
      </c>
      <c r="B64">
        <v>113</v>
      </c>
      <c r="E64" s="15" t="s">
        <v>14</v>
      </c>
      <c r="F64">
        <v>886</v>
      </c>
    </row>
    <row r="65" spans="1:6" x14ac:dyDescent="0.25">
      <c r="A65" s="16" t="s">
        <v>20</v>
      </c>
      <c r="B65">
        <v>164</v>
      </c>
      <c r="E65" s="15" t="s">
        <v>14</v>
      </c>
      <c r="F65">
        <v>35</v>
      </c>
    </row>
    <row r="66" spans="1:6" x14ac:dyDescent="0.25">
      <c r="A66" s="16" t="s">
        <v>20</v>
      </c>
      <c r="B66">
        <v>164</v>
      </c>
      <c r="E66" s="15" t="s">
        <v>14</v>
      </c>
      <c r="F66">
        <v>24</v>
      </c>
    </row>
    <row r="67" spans="1:6" x14ac:dyDescent="0.25">
      <c r="A67" s="16" t="s">
        <v>20</v>
      </c>
      <c r="B67">
        <v>336</v>
      </c>
      <c r="E67" s="15" t="s">
        <v>14</v>
      </c>
      <c r="F67">
        <v>86</v>
      </c>
    </row>
    <row r="68" spans="1:6" x14ac:dyDescent="0.25">
      <c r="A68" s="16" t="s">
        <v>20</v>
      </c>
      <c r="B68">
        <v>1917</v>
      </c>
      <c r="E68" s="15" t="s">
        <v>14</v>
      </c>
      <c r="F68">
        <v>243</v>
      </c>
    </row>
    <row r="69" spans="1:6" x14ac:dyDescent="0.25">
      <c r="A69" s="16" t="s">
        <v>20</v>
      </c>
      <c r="B69">
        <v>95</v>
      </c>
      <c r="E69" s="15" t="s">
        <v>14</v>
      </c>
      <c r="F69">
        <v>65</v>
      </c>
    </row>
    <row r="70" spans="1:6" x14ac:dyDescent="0.25">
      <c r="A70" s="16" t="s">
        <v>20</v>
      </c>
      <c r="B70">
        <v>147</v>
      </c>
      <c r="E70" s="15" t="s">
        <v>14</v>
      </c>
      <c r="F70">
        <v>100</v>
      </c>
    </row>
    <row r="71" spans="1:6" x14ac:dyDescent="0.25">
      <c r="A71" s="16" t="s">
        <v>20</v>
      </c>
      <c r="B71">
        <v>86</v>
      </c>
      <c r="E71" s="15" t="s">
        <v>14</v>
      </c>
      <c r="F71">
        <v>168</v>
      </c>
    </row>
    <row r="72" spans="1:6" x14ac:dyDescent="0.25">
      <c r="A72" s="16" t="s">
        <v>20</v>
      </c>
      <c r="B72">
        <v>83</v>
      </c>
      <c r="E72" s="15" t="s">
        <v>14</v>
      </c>
      <c r="F72">
        <v>13</v>
      </c>
    </row>
    <row r="73" spans="1:6" x14ac:dyDescent="0.25">
      <c r="A73" s="16" t="s">
        <v>20</v>
      </c>
      <c r="B73">
        <v>676</v>
      </c>
      <c r="E73" s="15" t="s">
        <v>14</v>
      </c>
      <c r="F73">
        <v>1</v>
      </c>
    </row>
    <row r="74" spans="1:6" x14ac:dyDescent="0.25">
      <c r="A74" s="16" t="s">
        <v>20</v>
      </c>
      <c r="B74">
        <v>361</v>
      </c>
      <c r="E74" s="15" t="s">
        <v>14</v>
      </c>
      <c r="F74">
        <v>40</v>
      </c>
    </row>
    <row r="75" spans="1:6" x14ac:dyDescent="0.25">
      <c r="A75" s="16" t="s">
        <v>20</v>
      </c>
      <c r="B75">
        <v>131</v>
      </c>
      <c r="E75" s="15" t="s">
        <v>14</v>
      </c>
      <c r="F75">
        <v>226</v>
      </c>
    </row>
    <row r="76" spans="1:6" x14ac:dyDescent="0.25">
      <c r="A76" s="16" t="s">
        <v>20</v>
      </c>
      <c r="B76">
        <v>126</v>
      </c>
      <c r="E76" s="15" t="s">
        <v>14</v>
      </c>
      <c r="F76">
        <v>1625</v>
      </c>
    </row>
    <row r="77" spans="1:6" x14ac:dyDescent="0.25">
      <c r="A77" s="16" t="s">
        <v>20</v>
      </c>
      <c r="B77">
        <v>275</v>
      </c>
      <c r="E77" s="15" t="s">
        <v>14</v>
      </c>
      <c r="F77">
        <v>143</v>
      </c>
    </row>
    <row r="78" spans="1:6" x14ac:dyDescent="0.25">
      <c r="A78" s="16" t="s">
        <v>20</v>
      </c>
      <c r="B78">
        <v>67</v>
      </c>
      <c r="E78" s="15" t="s">
        <v>14</v>
      </c>
      <c r="F78">
        <v>934</v>
      </c>
    </row>
    <row r="79" spans="1:6" x14ac:dyDescent="0.25">
      <c r="A79" s="16" t="s">
        <v>20</v>
      </c>
      <c r="B79">
        <v>154</v>
      </c>
      <c r="E79" s="15" t="s">
        <v>14</v>
      </c>
      <c r="F79">
        <v>17</v>
      </c>
    </row>
    <row r="80" spans="1:6" x14ac:dyDescent="0.25">
      <c r="A80" s="16" t="s">
        <v>20</v>
      </c>
      <c r="B80">
        <v>1782</v>
      </c>
      <c r="E80" s="15" t="s">
        <v>14</v>
      </c>
      <c r="F80">
        <v>2179</v>
      </c>
    </row>
    <row r="81" spans="1:6" x14ac:dyDescent="0.25">
      <c r="A81" s="16" t="s">
        <v>20</v>
      </c>
      <c r="B81">
        <v>903</v>
      </c>
      <c r="E81" s="15" t="s">
        <v>14</v>
      </c>
      <c r="F81">
        <v>931</v>
      </c>
    </row>
    <row r="82" spans="1:6" x14ac:dyDescent="0.25">
      <c r="A82" s="16" t="s">
        <v>20</v>
      </c>
      <c r="B82">
        <v>94</v>
      </c>
      <c r="E82" s="15" t="s">
        <v>14</v>
      </c>
      <c r="F82">
        <v>92</v>
      </c>
    </row>
    <row r="83" spans="1:6" x14ac:dyDescent="0.25">
      <c r="A83" s="16" t="s">
        <v>20</v>
      </c>
      <c r="B83">
        <v>180</v>
      </c>
      <c r="E83" s="15" t="s">
        <v>14</v>
      </c>
      <c r="F83">
        <v>57</v>
      </c>
    </row>
    <row r="84" spans="1:6" x14ac:dyDescent="0.25">
      <c r="A84" s="16" t="s">
        <v>20</v>
      </c>
      <c r="B84">
        <v>533</v>
      </c>
      <c r="E84" s="15" t="s">
        <v>14</v>
      </c>
      <c r="F84">
        <v>41</v>
      </c>
    </row>
    <row r="85" spans="1:6" x14ac:dyDescent="0.25">
      <c r="A85" s="16" t="s">
        <v>20</v>
      </c>
      <c r="B85">
        <v>2443</v>
      </c>
      <c r="E85" s="15" t="s">
        <v>14</v>
      </c>
      <c r="F85">
        <v>1</v>
      </c>
    </row>
    <row r="86" spans="1:6" x14ac:dyDescent="0.25">
      <c r="A86" s="16" t="s">
        <v>20</v>
      </c>
      <c r="B86">
        <v>89</v>
      </c>
      <c r="E86" s="15" t="s">
        <v>14</v>
      </c>
      <c r="F86">
        <v>101</v>
      </c>
    </row>
    <row r="87" spans="1:6" x14ac:dyDescent="0.25">
      <c r="A87" s="16" t="s">
        <v>20</v>
      </c>
      <c r="B87">
        <v>159</v>
      </c>
      <c r="E87" s="15" t="s">
        <v>14</v>
      </c>
      <c r="F87">
        <v>1335</v>
      </c>
    </row>
    <row r="88" spans="1:6" x14ac:dyDescent="0.25">
      <c r="A88" s="16" t="s">
        <v>20</v>
      </c>
      <c r="B88">
        <v>50</v>
      </c>
      <c r="E88" s="15" t="s">
        <v>14</v>
      </c>
      <c r="F88">
        <v>15</v>
      </c>
    </row>
    <row r="89" spans="1:6" x14ac:dyDescent="0.25">
      <c r="A89" s="16" t="s">
        <v>20</v>
      </c>
      <c r="B89">
        <v>186</v>
      </c>
      <c r="E89" s="15" t="s">
        <v>14</v>
      </c>
      <c r="F89">
        <v>454</v>
      </c>
    </row>
    <row r="90" spans="1:6" x14ac:dyDescent="0.25">
      <c r="A90" s="16" t="s">
        <v>20</v>
      </c>
      <c r="B90">
        <v>1071</v>
      </c>
      <c r="E90" s="15" t="s">
        <v>14</v>
      </c>
      <c r="F90">
        <v>3182</v>
      </c>
    </row>
    <row r="91" spans="1:6" x14ac:dyDescent="0.25">
      <c r="A91" s="16" t="s">
        <v>20</v>
      </c>
      <c r="B91">
        <v>117</v>
      </c>
      <c r="E91" s="15" t="s">
        <v>14</v>
      </c>
      <c r="F91">
        <v>15</v>
      </c>
    </row>
    <row r="92" spans="1:6" x14ac:dyDescent="0.25">
      <c r="A92" s="16" t="s">
        <v>20</v>
      </c>
      <c r="B92">
        <v>70</v>
      </c>
      <c r="E92" s="15" t="s">
        <v>14</v>
      </c>
      <c r="F92">
        <v>133</v>
      </c>
    </row>
    <row r="93" spans="1:6" x14ac:dyDescent="0.25">
      <c r="A93" s="16" t="s">
        <v>20</v>
      </c>
      <c r="B93">
        <v>135</v>
      </c>
      <c r="E93" s="15" t="s">
        <v>14</v>
      </c>
      <c r="F93">
        <v>2062</v>
      </c>
    </row>
    <row r="94" spans="1:6" x14ac:dyDescent="0.25">
      <c r="A94" s="16" t="s">
        <v>20</v>
      </c>
      <c r="B94">
        <v>768</v>
      </c>
      <c r="E94" s="15" t="s">
        <v>14</v>
      </c>
      <c r="F94">
        <v>29</v>
      </c>
    </row>
    <row r="95" spans="1:6" x14ac:dyDescent="0.25">
      <c r="A95" s="16" t="s">
        <v>20</v>
      </c>
      <c r="B95">
        <v>199</v>
      </c>
      <c r="E95" s="15" t="s">
        <v>14</v>
      </c>
      <c r="F95">
        <v>132</v>
      </c>
    </row>
    <row r="96" spans="1:6" x14ac:dyDescent="0.25">
      <c r="A96" s="16" t="s">
        <v>20</v>
      </c>
      <c r="B96">
        <v>107</v>
      </c>
      <c r="E96" s="15" t="s">
        <v>14</v>
      </c>
      <c r="F96">
        <v>137</v>
      </c>
    </row>
    <row r="97" spans="1:6" x14ac:dyDescent="0.25">
      <c r="A97" s="16" t="s">
        <v>20</v>
      </c>
      <c r="B97">
        <v>195</v>
      </c>
      <c r="E97" s="15" t="s">
        <v>14</v>
      </c>
      <c r="F97">
        <v>908</v>
      </c>
    </row>
    <row r="98" spans="1:6" x14ac:dyDescent="0.25">
      <c r="A98" s="16" t="s">
        <v>20</v>
      </c>
      <c r="B98">
        <v>3376</v>
      </c>
      <c r="E98" s="15" t="s">
        <v>14</v>
      </c>
      <c r="F98">
        <v>10</v>
      </c>
    </row>
    <row r="99" spans="1:6" x14ac:dyDescent="0.25">
      <c r="A99" s="16" t="s">
        <v>20</v>
      </c>
      <c r="B99">
        <v>41</v>
      </c>
      <c r="E99" s="15" t="s">
        <v>14</v>
      </c>
      <c r="F99">
        <v>1910</v>
      </c>
    </row>
    <row r="100" spans="1:6" x14ac:dyDescent="0.25">
      <c r="A100" s="16" t="s">
        <v>20</v>
      </c>
      <c r="B100">
        <v>1821</v>
      </c>
      <c r="E100" s="15" t="s">
        <v>14</v>
      </c>
      <c r="F100">
        <v>38</v>
      </c>
    </row>
    <row r="101" spans="1:6" x14ac:dyDescent="0.25">
      <c r="A101" s="16" t="s">
        <v>20</v>
      </c>
      <c r="B101">
        <v>164</v>
      </c>
      <c r="E101" s="15" t="s">
        <v>14</v>
      </c>
      <c r="F101">
        <v>104</v>
      </c>
    </row>
    <row r="102" spans="1:6" x14ac:dyDescent="0.25">
      <c r="A102" s="16" t="s">
        <v>20</v>
      </c>
      <c r="B102">
        <v>157</v>
      </c>
      <c r="E102" s="15" t="s">
        <v>14</v>
      </c>
      <c r="F102">
        <v>49</v>
      </c>
    </row>
    <row r="103" spans="1:6" x14ac:dyDescent="0.25">
      <c r="A103" s="16" t="s">
        <v>20</v>
      </c>
      <c r="B103">
        <v>246</v>
      </c>
      <c r="E103" s="15" t="s">
        <v>14</v>
      </c>
      <c r="F103">
        <v>1</v>
      </c>
    </row>
    <row r="104" spans="1:6" x14ac:dyDescent="0.25">
      <c r="A104" s="16" t="s">
        <v>20</v>
      </c>
      <c r="B104">
        <v>1396</v>
      </c>
      <c r="E104" s="15" t="s">
        <v>14</v>
      </c>
      <c r="F104">
        <v>245</v>
      </c>
    </row>
    <row r="105" spans="1:6" x14ac:dyDescent="0.25">
      <c r="A105" s="16" t="s">
        <v>20</v>
      </c>
      <c r="B105">
        <v>2506</v>
      </c>
      <c r="E105" s="15" t="s">
        <v>14</v>
      </c>
      <c r="F105">
        <v>32</v>
      </c>
    </row>
    <row r="106" spans="1:6" x14ac:dyDescent="0.25">
      <c r="A106" s="16" t="s">
        <v>20</v>
      </c>
      <c r="B106">
        <v>244</v>
      </c>
      <c r="E106" s="15" t="s">
        <v>14</v>
      </c>
      <c r="F106">
        <v>7</v>
      </c>
    </row>
    <row r="107" spans="1:6" x14ac:dyDescent="0.25">
      <c r="A107" s="16" t="s">
        <v>20</v>
      </c>
      <c r="B107">
        <v>146</v>
      </c>
      <c r="E107" s="15" t="s">
        <v>14</v>
      </c>
      <c r="F107">
        <v>803</v>
      </c>
    </row>
    <row r="108" spans="1:6" x14ac:dyDescent="0.25">
      <c r="A108" s="16" t="s">
        <v>20</v>
      </c>
      <c r="B108">
        <v>1267</v>
      </c>
      <c r="E108" s="15" t="s">
        <v>14</v>
      </c>
      <c r="F108">
        <v>16</v>
      </c>
    </row>
    <row r="109" spans="1:6" x14ac:dyDescent="0.25">
      <c r="A109" s="16" t="s">
        <v>20</v>
      </c>
      <c r="B109">
        <v>1561</v>
      </c>
      <c r="E109" s="15" t="s">
        <v>14</v>
      </c>
      <c r="F109">
        <v>31</v>
      </c>
    </row>
    <row r="110" spans="1:6" x14ac:dyDescent="0.25">
      <c r="A110" s="16" t="s">
        <v>20</v>
      </c>
      <c r="B110">
        <v>48</v>
      </c>
      <c r="E110" s="15" t="s">
        <v>14</v>
      </c>
      <c r="F110">
        <v>108</v>
      </c>
    </row>
    <row r="111" spans="1:6" x14ac:dyDescent="0.25">
      <c r="A111" s="16" t="s">
        <v>20</v>
      </c>
      <c r="B111">
        <v>2739</v>
      </c>
      <c r="E111" s="15" t="s">
        <v>14</v>
      </c>
      <c r="F111">
        <v>30</v>
      </c>
    </row>
    <row r="112" spans="1:6" x14ac:dyDescent="0.25">
      <c r="A112" s="16" t="s">
        <v>20</v>
      </c>
      <c r="B112">
        <v>3537</v>
      </c>
      <c r="E112" s="15" t="s">
        <v>14</v>
      </c>
      <c r="F112">
        <v>17</v>
      </c>
    </row>
    <row r="113" spans="1:6" x14ac:dyDescent="0.25">
      <c r="A113" s="16" t="s">
        <v>20</v>
      </c>
      <c r="B113">
        <v>2107</v>
      </c>
      <c r="E113" s="15" t="s">
        <v>14</v>
      </c>
      <c r="F113">
        <v>80</v>
      </c>
    </row>
    <row r="114" spans="1:6" x14ac:dyDescent="0.25">
      <c r="A114" s="16" t="s">
        <v>20</v>
      </c>
      <c r="B114">
        <v>3318</v>
      </c>
      <c r="E114" s="15" t="s">
        <v>14</v>
      </c>
      <c r="F114">
        <v>2468</v>
      </c>
    </row>
    <row r="115" spans="1:6" x14ac:dyDescent="0.25">
      <c r="A115" s="16" t="s">
        <v>20</v>
      </c>
      <c r="B115">
        <v>340</v>
      </c>
      <c r="E115" s="15" t="s">
        <v>14</v>
      </c>
      <c r="F115">
        <v>26</v>
      </c>
    </row>
    <row r="116" spans="1:6" x14ac:dyDescent="0.25">
      <c r="A116" s="16" t="s">
        <v>20</v>
      </c>
      <c r="B116">
        <v>1442</v>
      </c>
      <c r="E116" s="15" t="s">
        <v>14</v>
      </c>
      <c r="F116">
        <v>73</v>
      </c>
    </row>
    <row r="117" spans="1:6" x14ac:dyDescent="0.25">
      <c r="A117" s="16" t="s">
        <v>20</v>
      </c>
      <c r="B117">
        <v>126</v>
      </c>
      <c r="E117" s="15" t="s">
        <v>14</v>
      </c>
      <c r="F117">
        <v>128</v>
      </c>
    </row>
    <row r="118" spans="1:6" x14ac:dyDescent="0.25">
      <c r="A118" s="16" t="s">
        <v>20</v>
      </c>
      <c r="B118">
        <v>524</v>
      </c>
      <c r="E118" s="15" t="s">
        <v>14</v>
      </c>
      <c r="F118">
        <v>33</v>
      </c>
    </row>
    <row r="119" spans="1:6" x14ac:dyDescent="0.25">
      <c r="A119" s="16" t="s">
        <v>20</v>
      </c>
      <c r="B119">
        <v>1989</v>
      </c>
      <c r="E119" s="15" t="s">
        <v>14</v>
      </c>
      <c r="F119">
        <v>1072</v>
      </c>
    </row>
    <row r="120" spans="1:6" x14ac:dyDescent="0.25">
      <c r="A120" s="16" t="s">
        <v>20</v>
      </c>
      <c r="B120">
        <v>157</v>
      </c>
      <c r="E120" s="15" t="s">
        <v>14</v>
      </c>
      <c r="F120">
        <v>393</v>
      </c>
    </row>
    <row r="121" spans="1:6" x14ac:dyDescent="0.25">
      <c r="A121" s="16" t="s">
        <v>20</v>
      </c>
      <c r="B121">
        <v>4498</v>
      </c>
      <c r="E121" s="15" t="s">
        <v>14</v>
      </c>
      <c r="F121">
        <v>1257</v>
      </c>
    </row>
    <row r="122" spans="1:6" x14ac:dyDescent="0.25">
      <c r="A122" s="16" t="s">
        <v>20</v>
      </c>
      <c r="B122">
        <v>80</v>
      </c>
      <c r="E122" s="15" t="s">
        <v>14</v>
      </c>
      <c r="F122">
        <v>328</v>
      </c>
    </row>
    <row r="123" spans="1:6" x14ac:dyDescent="0.25">
      <c r="A123" s="16" t="s">
        <v>20</v>
      </c>
      <c r="B123">
        <v>43</v>
      </c>
      <c r="E123" s="15" t="s">
        <v>14</v>
      </c>
      <c r="F123">
        <v>147</v>
      </c>
    </row>
    <row r="124" spans="1:6" x14ac:dyDescent="0.25">
      <c r="A124" s="16" t="s">
        <v>20</v>
      </c>
      <c r="B124">
        <v>2053</v>
      </c>
      <c r="E124" s="15" t="s">
        <v>14</v>
      </c>
      <c r="F124">
        <v>830</v>
      </c>
    </row>
    <row r="125" spans="1:6" x14ac:dyDescent="0.25">
      <c r="A125" s="16" t="s">
        <v>20</v>
      </c>
      <c r="B125">
        <v>168</v>
      </c>
      <c r="E125" s="15" t="s">
        <v>14</v>
      </c>
      <c r="F125">
        <v>331</v>
      </c>
    </row>
    <row r="126" spans="1:6" x14ac:dyDescent="0.25">
      <c r="A126" s="16" t="s">
        <v>20</v>
      </c>
      <c r="B126">
        <v>4289</v>
      </c>
      <c r="E126" s="15" t="s">
        <v>14</v>
      </c>
      <c r="F126">
        <v>25</v>
      </c>
    </row>
    <row r="127" spans="1:6" x14ac:dyDescent="0.25">
      <c r="A127" s="16" t="s">
        <v>20</v>
      </c>
      <c r="B127">
        <v>165</v>
      </c>
      <c r="E127" s="15" t="s">
        <v>14</v>
      </c>
      <c r="F127">
        <v>3483</v>
      </c>
    </row>
    <row r="128" spans="1:6" x14ac:dyDescent="0.25">
      <c r="A128" s="16" t="s">
        <v>20</v>
      </c>
      <c r="B128">
        <v>1815</v>
      </c>
      <c r="E128" s="15" t="s">
        <v>14</v>
      </c>
      <c r="F128">
        <v>923</v>
      </c>
    </row>
    <row r="129" spans="1:6" x14ac:dyDescent="0.25">
      <c r="A129" s="16" t="s">
        <v>20</v>
      </c>
      <c r="B129">
        <v>397</v>
      </c>
      <c r="E129" s="15" t="s">
        <v>14</v>
      </c>
      <c r="F129">
        <v>1</v>
      </c>
    </row>
    <row r="130" spans="1:6" x14ac:dyDescent="0.25">
      <c r="A130" s="16" t="s">
        <v>20</v>
      </c>
      <c r="B130">
        <v>1539</v>
      </c>
      <c r="E130" s="15" t="s">
        <v>14</v>
      </c>
      <c r="F130">
        <v>33</v>
      </c>
    </row>
    <row r="131" spans="1:6" x14ac:dyDescent="0.25">
      <c r="A131" s="16" t="s">
        <v>20</v>
      </c>
      <c r="B131">
        <v>138</v>
      </c>
      <c r="E131" s="15" t="s">
        <v>14</v>
      </c>
      <c r="F131">
        <v>40</v>
      </c>
    </row>
    <row r="132" spans="1:6" x14ac:dyDescent="0.25">
      <c r="A132" s="16" t="s">
        <v>20</v>
      </c>
      <c r="B132">
        <v>3594</v>
      </c>
      <c r="E132" s="15" t="s">
        <v>14</v>
      </c>
      <c r="F132">
        <v>23</v>
      </c>
    </row>
    <row r="133" spans="1:6" x14ac:dyDescent="0.25">
      <c r="A133" s="16" t="s">
        <v>20</v>
      </c>
      <c r="B133">
        <v>5880</v>
      </c>
      <c r="E133" s="15" t="s">
        <v>14</v>
      </c>
      <c r="F133">
        <v>75</v>
      </c>
    </row>
    <row r="134" spans="1:6" x14ac:dyDescent="0.25">
      <c r="A134" s="16" t="s">
        <v>20</v>
      </c>
      <c r="B134">
        <v>112</v>
      </c>
      <c r="E134" s="15" t="s">
        <v>14</v>
      </c>
      <c r="F134">
        <v>2176</v>
      </c>
    </row>
    <row r="135" spans="1:6" x14ac:dyDescent="0.25">
      <c r="A135" s="16" t="s">
        <v>20</v>
      </c>
      <c r="B135">
        <v>943</v>
      </c>
      <c r="E135" s="15" t="s">
        <v>14</v>
      </c>
      <c r="F135">
        <v>441</v>
      </c>
    </row>
    <row r="136" spans="1:6" x14ac:dyDescent="0.25">
      <c r="A136" s="16" t="s">
        <v>20</v>
      </c>
      <c r="B136">
        <v>2468</v>
      </c>
      <c r="E136" s="15" t="s">
        <v>14</v>
      </c>
      <c r="F136">
        <v>25</v>
      </c>
    </row>
    <row r="137" spans="1:6" x14ac:dyDescent="0.25">
      <c r="A137" s="16" t="s">
        <v>20</v>
      </c>
      <c r="B137">
        <v>2551</v>
      </c>
      <c r="E137" s="15" t="s">
        <v>14</v>
      </c>
      <c r="F137">
        <v>127</v>
      </c>
    </row>
    <row r="138" spans="1:6" x14ac:dyDescent="0.25">
      <c r="A138" s="16" t="s">
        <v>20</v>
      </c>
      <c r="B138">
        <v>101</v>
      </c>
      <c r="E138" s="15" t="s">
        <v>14</v>
      </c>
      <c r="F138">
        <v>355</v>
      </c>
    </row>
    <row r="139" spans="1:6" x14ac:dyDescent="0.25">
      <c r="A139" s="16" t="s">
        <v>20</v>
      </c>
      <c r="B139">
        <v>92</v>
      </c>
      <c r="E139" s="15" t="s">
        <v>14</v>
      </c>
      <c r="F139">
        <v>44</v>
      </c>
    </row>
    <row r="140" spans="1:6" x14ac:dyDescent="0.25">
      <c r="A140" s="16" t="s">
        <v>20</v>
      </c>
      <c r="B140">
        <v>62</v>
      </c>
      <c r="E140" s="15" t="s">
        <v>14</v>
      </c>
      <c r="F140">
        <v>67</v>
      </c>
    </row>
    <row r="141" spans="1:6" x14ac:dyDescent="0.25">
      <c r="A141" s="16" t="s">
        <v>20</v>
      </c>
      <c r="B141">
        <v>149</v>
      </c>
      <c r="E141" s="15" t="s">
        <v>14</v>
      </c>
      <c r="F141">
        <v>1068</v>
      </c>
    </row>
    <row r="142" spans="1:6" x14ac:dyDescent="0.25">
      <c r="A142" s="16" t="s">
        <v>20</v>
      </c>
      <c r="B142">
        <v>329</v>
      </c>
      <c r="E142" s="15" t="s">
        <v>14</v>
      </c>
      <c r="F142">
        <v>424</v>
      </c>
    </row>
    <row r="143" spans="1:6" x14ac:dyDescent="0.25">
      <c r="A143" s="16" t="s">
        <v>20</v>
      </c>
      <c r="B143">
        <v>97</v>
      </c>
      <c r="E143" s="15" t="s">
        <v>14</v>
      </c>
      <c r="F143">
        <v>151</v>
      </c>
    </row>
    <row r="144" spans="1:6" x14ac:dyDescent="0.25">
      <c r="A144" s="16" t="s">
        <v>20</v>
      </c>
      <c r="B144">
        <v>1784</v>
      </c>
      <c r="E144" s="15" t="s">
        <v>14</v>
      </c>
      <c r="F144">
        <v>1608</v>
      </c>
    </row>
    <row r="145" spans="1:6" x14ac:dyDescent="0.25">
      <c r="A145" s="16" t="s">
        <v>20</v>
      </c>
      <c r="B145">
        <v>1684</v>
      </c>
      <c r="E145" s="15" t="s">
        <v>14</v>
      </c>
      <c r="F145">
        <v>941</v>
      </c>
    </row>
    <row r="146" spans="1:6" x14ac:dyDescent="0.25">
      <c r="A146" s="16" t="s">
        <v>20</v>
      </c>
      <c r="B146">
        <v>250</v>
      </c>
      <c r="E146" s="15" t="s">
        <v>14</v>
      </c>
      <c r="F146">
        <v>1</v>
      </c>
    </row>
    <row r="147" spans="1:6" x14ac:dyDescent="0.25">
      <c r="A147" s="16" t="s">
        <v>20</v>
      </c>
      <c r="B147">
        <v>238</v>
      </c>
      <c r="E147" s="15" t="s">
        <v>14</v>
      </c>
      <c r="F147">
        <v>40</v>
      </c>
    </row>
    <row r="148" spans="1:6" x14ac:dyDescent="0.25">
      <c r="A148" s="16" t="s">
        <v>20</v>
      </c>
      <c r="B148">
        <v>53</v>
      </c>
      <c r="E148" s="15" t="s">
        <v>14</v>
      </c>
      <c r="F148">
        <v>3015</v>
      </c>
    </row>
    <row r="149" spans="1:6" x14ac:dyDescent="0.25">
      <c r="A149" s="16" t="s">
        <v>20</v>
      </c>
      <c r="B149">
        <v>214</v>
      </c>
      <c r="E149" s="15" t="s">
        <v>14</v>
      </c>
      <c r="F149">
        <v>435</v>
      </c>
    </row>
    <row r="150" spans="1:6" x14ac:dyDescent="0.25">
      <c r="A150" s="16" t="s">
        <v>20</v>
      </c>
      <c r="B150">
        <v>222</v>
      </c>
      <c r="E150" s="15" t="s">
        <v>14</v>
      </c>
      <c r="F150">
        <v>714</v>
      </c>
    </row>
    <row r="151" spans="1:6" x14ac:dyDescent="0.25">
      <c r="A151" s="16" t="s">
        <v>20</v>
      </c>
      <c r="B151">
        <v>1884</v>
      </c>
      <c r="E151" s="15" t="s">
        <v>14</v>
      </c>
      <c r="F151">
        <v>5497</v>
      </c>
    </row>
    <row r="152" spans="1:6" x14ac:dyDescent="0.25">
      <c r="A152" s="16" t="s">
        <v>20</v>
      </c>
      <c r="B152">
        <v>218</v>
      </c>
      <c r="E152" s="15" t="s">
        <v>14</v>
      </c>
      <c r="F152">
        <v>418</v>
      </c>
    </row>
    <row r="153" spans="1:6" x14ac:dyDescent="0.25">
      <c r="A153" s="16" t="s">
        <v>20</v>
      </c>
      <c r="B153">
        <v>6465</v>
      </c>
      <c r="E153" s="15" t="s">
        <v>14</v>
      </c>
      <c r="F153">
        <v>1439</v>
      </c>
    </row>
    <row r="154" spans="1:6" x14ac:dyDescent="0.25">
      <c r="A154" s="16" t="s">
        <v>20</v>
      </c>
      <c r="B154">
        <v>59</v>
      </c>
      <c r="E154" s="15" t="s">
        <v>14</v>
      </c>
      <c r="F154">
        <v>15</v>
      </c>
    </row>
    <row r="155" spans="1:6" x14ac:dyDescent="0.25">
      <c r="A155" s="16" t="s">
        <v>20</v>
      </c>
      <c r="B155">
        <v>88</v>
      </c>
      <c r="E155" s="15" t="s">
        <v>14</v>
      </c>
      <c r="F155">
        <v>1999</v>
      </c>
    </row>
    <row r="156" spans="1:6" x14ac:dyDescent="0.25">
      <c r="A156" s="16" t="s">
        <v>20</v>
      </c>
      <c r="B156">
        <v>1697</v>
      </c>
      <c r="E156" s="15" t="s">
        <v>14</v>
      </c>
      <c r="F156">
        <v>118</v>
      </c>
    </row>
    <row r="157" spans="1:6" x14ac:dyDescent="0.25">
      <c r="A157" s="16" t="s">
        <v>20</v>
      </c>
      <c r="B157">
        <v>92</v>
      </c>
      <c r="E157" s="15" t="s">
        <v>14</v>
      </c>
      <c r="F157">
        <v>162</v>
      </c>
    </row>
    <row r="158" spans="1:6" x14ac:dyDescent="0.25">
      <c r="A158" s="16" t="s">
        <v>20</v>
      </c>
      <c r="B158">
        <v>186</v>
      </c>
      <c r="E158" s="15" t="s">
        <v>14</v>
      </c>
      <c r="F158">
        <v>83</v>
      </c>
    </row>
    <row r="159" spans="1:6" x14ac:dyDescent="0.25">
      <c r="A159" s="16" t="s">
        <v>20</v>
      </c>
      <c r="B159">
        <v>138</v>
      </c>
      <c r="E159" s="15" t="s">
        <v>14</v>
      </c>
      <c r="F159">
        <v>747</v>
      </c>
    </row>
    <row r="160" spans="1:6" x14ac:dyDescent="0.25">
      <c r="A160" s="16" t="s">
        <v>20</v>
      </c>
      <c r="B160">
        <v>261</v>
      </c>
      <c r="E160" s="15" t="s">
        <v>14</v>
      </c>
      <c r="F160">
        <v>84</v>
      </c>
    </row>
    <row r="161" spans="1:6" x14ac:dyDescent="0.25">
      <c r="A161" s="16" t="s">
        <v>20</v>
      </c>
      <c r="B161">
        <v>107</v>
      </c>
      <c r="E161" s="15" t="s">
        <v>14</v>
      </c>
      <c r="F161">
        <v>91</v>
      </c>
    </row>
    <row r="162" spans="1:6" x14ac:dyDescent="0.25">
      <c r="A162" s="16" t="s">
        <v>20</v>
      </c>
      <c r="B162">
        <v>199</v>
      </c>
      <c r="E162" s="15" t="s">
        <v>14</v>
      </c>
      <c r="F162">
        <v>792</v>
      </c>
    </row>
    <row r="163" spans="1:6" x14ac:dyDescent="0.25">
      <c r="A163" s="16" t="s">
        <v>20</v>
      </c>
      <c r="B163">
        <v>5512</v>
      </c>
      <c r="E163" s="15" t="s">
        <v>14</v>
      </c>
      <c r="F163">
        <v>32</v>
      </c>
    </row>
    <row r="164" spans="1:6" x14ac:dyDescent="0.25">
      <c r="A164" s="16" t="s">
        <v>20</v>
      </c>
      <c r="B164">
        <v>86</v>
      </c>
      <c r="E164" s="15" t="s">
        <v>14</v>
      </c>
      <c r="F164">
        <v>186</v>
      </c>
    </row>
    <row r="165" spans="1:6" x14ac:dyDescent="0.25">
      <c r="A165" s="16" t="s">
        <v>20</v>
      </c>
      <c r="B165">
        <v>2768</v>
      </c>
      <c r="E165" s="15" t="s">
        <v>14</v>
      </c>
      <c r="F165">
        <v>605</v>
      </c>
    </row>
    <row r="166" spans="1:6" x14ac:dyDescent="0.25">
      <c r="A166" s="16" t="s">
        <v>20</v>
      </c>
      <c r="B166">
        <v>48</v>
      </c>
      <c r="E166" s="15" t="s">
        <v>14</v>
      </c>
      <c r="F166">
        <v>1</v>
      </c>
    </row>
    <row r="167" spans="1:6" x14ac:dyDescent="0.25">
      <c r="A167" s="16" t="s">
        <v>20</v>
      </c>
      <c r="B167">
        <v>87</v>
      </c>
      <c r="E167" s="15" t="s">
        <v>14</v>
      </c>
      <c r="F167">
        <v>31</v>
      </c>
    </row>
    <row r="168" spans="1:6" x14ac:dyDescent="0.25">
      <c r="A168" s="16" t="s">
        <v>20</v>
      </c>
      <c r="B168">
        <v>1894</v>
      </c>
      <c r="E168" s="15" t="s">
        <v>14</v>
      </c>
      <c r="F168">
        <v>1181</v>
      </c>
    </row>
    <row r="169" spans="1:6" x14ac:dyDescent="0.25">
      <c r="A169" s="16" t="s">
        <v>20</v>
      </c>
      <c r="B169">
        <v>282</v>
      </c>
      <c r="E169" s="15" t="s">
        <v>14</v>
      </c>
      <c r="F169">
        <v>39</v>
      </c>
    </row>
    <row r="170" spans="1:6" x14ac:dyDescent="0.25">
      <c r="A170" s="16" t="s">
        <v>20</v>
      </c>
      <c r="B170">
        <v>116</v>
      </c>
      <c r="E170" s="15" t="s">
        <v>14</v>
      </c>
      <c r="F170">
        <v>46</v>
      </c>
    </row>
    <row r="171" spans="1:6" x14ac:dyDescent="0.25">
      <c r="A171" s="16" t="s">
        <v>20</v>
      </c>
      <c r="B171">
        <v>83</v>
      </c>
      <c r="E171" s="15" t="s">
        <v>14</v>
      </c>
      <c r="F171">
        <v>105</v>
      </c>
    </row>
    <row r="172" spans="1:6" x14ac:dyDescent="0.25">
      <c r="A172" s="16" t="s">
        <v>20</v>
      </c>
      <c r="B172">
        <v>91</v>
      </c>
      <c r="E172" s="15" t="s">
        <v>14</v>
      </c>
      <c r="F172">
        <v>535</v>
      </c>
    </row>
    <row r="173" spans="1:6" x14ac:dyDescent="0.25">
      <c r="A173" s="16" t="s">
        <v>20</v>
      </c>
      <c r="B173">
        <v>546</v>
      </c>
      <c r="E173" s="15" t="s">
        <v>14</v>
      </c>
      <c r="F173">
        <v>16</v>
      </c>
    </row>
    <row r="174" spans="1:6" x14ac:dyDescent="0.25">
      <c r="A174" s="16" t="s">
        <v>20</v>
      </c>
      <c r="B174">
        <v>393</v>
      </c>
      <c r="E174" s="15" t="s">
        <v>14</v>
      </c>
      <c r="F174">
        <v>575</v>
      </c>
    </row>
    <row r="175" spans="1:6" x14ac:dyDescent="0.25">
      <c r="A175" s="16" t="s">
        <v>20</v>
      </c>
      <c r="B175">
        <v>133</v>
      </c>
      <c r="E175" s="15" t="s">
        <v>14</v>
      </c>
      <c r="F175">
        <v>1120</v>
      </c>
    </row>
    <row r="176" spans="1:6" x14ac:dyDescent="0.25">
      <c r="A176" s="16" t="s">
        <v>20</v>
      </c>
      <c r="B176">
        <v>254</v>
      </c>
      <c r="E176" s="15" t="s">
        <v>14</v>
      </c>
      <c r="F176">
        <v>113</v>
      </c>
    </row>
    <row r="177" spans="1:6" x14ac:dyDescent="0.25">
      <c r="A177" s="16" t="s">
        <v>20</v>
      </c>
      <c r="B177">
        <v>176</v>
      </c>
      <c r="E177" s="15" t="s">
        <v>14</v>
      </c>
      <c r="F177">
        <v>1538</v>
      </c>
    </row>
    <row r="178" spans="1:6" x14ac:dyDescent="0.25">
      <c r="A178" s="16" t="s">
        <v>20</v>
      </c>
      <c r="B178">
        <v>337</v>
      </c>
      <c r="E178" s="15" t="s">
        <v>14</v>
      </c>
      <c r="F178">
        <v>9</v>
      </c>
    </row>
    <row r="179" spans="1:6" x14ac:dyDescent="0.25">
      <c r="A179" s="16" t="s">
        <v>20</v>
      </c>
      <c r="B179">
        <v>107</v>
      </c>
      <c r="E179" s="15" t="s">
        <v>14</v>
      </c>
      <c r="F179">
        <v>554</v>
      </c>
    </row>
    <row r="180" spans="1:6" x14ac:dyDescent="0.25">
      <c r="A180" s="16" t="s">
        <v>20</v>
      </c>
      <c r="B180">
        <v>183</v>
      </c>
      <c r="E180" s="15" t="s">
        <v>14</v>
      </c>
      <c r="F180">
        <v>648</v>
      </c>
    </row>
    <row r="181" spans="1:6" x14ac:dyDescent="0.25">
      <c r="A181" s="16" t="s">
        <v>20</v>
      </c>
      <c r="B181">
        <v>72</v>
      </c>
      <c r="E181" s="15" t="s">
        <v>14</v>
      </c>
      <c r="F181">
        <v>21</v>
      </c>
    </row>
    <row r="182" spans="1:6" x14ac:dyDescent="0.25">
      <c r="A182" s="16" t="s">
        <v>20</v>
      </c>
      <c r="B182">
        <v>295</v>
      </c>
      <c r="E182" s="15" t="s">
        <v>14</v>
      </c>
      <c r="F182">
        <v>54</v>
      </c>
    </row>
    <row r="183" spans="1:6" x14ac:dyDescent="0.25">
      <c r="A183" s="16" t="s">
        <v>20</v>
      </c>
      <c r="B183">
        <v>142</v>
      </c>
      <c r="E183" s="15" t="s">
        <v>14</v>
      </c>
      <c r="F183">
        <v>120</v>
      </c>
    </row>
    <row r="184" spans="1:6" x14ac:dyDescent="0.25">
      <c r="A184" s="16" t="s">
        <v>20</v>
      </c>
      <c r="B184">
        <v>85</v>
      </c>
      <c r="E184" s="15" t="s">
        <v>14</v>
      </c>
      <c r="F184">
        <v>579</v>
      </c>
    </row>
    <row r="185" spans="1:6" x14ac:dyDescent="0.25">
      <c r="A185" s="16" t="s">
        <v>20</v>
      </c>
      <c r="B185">
        <v>659</v>
      </c>
      <c r="E185" s="15" t="s">
        <v>14</v>
      </c>
      <c r="F185">
        <v>2072</v>
      </c>
    </row>
    <row r="186" spans="1:6" x14ac:dyDescent="0.25">
      <c r="A186" s="16" t="s">
        <v>20</v>
      </c>
      <c r="B186">
        <v>121</v>
      </c>
      <c r="E186" s="15" t="s">
        <v>14</v>
      </c>
      <c r="F186">
        <v>0</v>
      </c>
    </row>
    <row r="187" spans="1:6" x14ac:dyDescent="0.25">
      <c r="A187" s="16" t="s">
        <v>20</v>
      </c>
      <c r="B187">
        <v>3742</v>
      </c>
      <c r="E187" s="15" t="s">
        <v>14</v>
      </c>
      <c r="F187">
        <v>1796</v>
      </c>
    </row>
    <row r="188" spans="1:6" x14ac:dyDescent="0.25">
      <c r="A188" s="16" t="s">
        <v>20</v>
      </c>
      <c r="B188">
        <v>223</v>
      </c>
      <c r="E188" s="15" t="s">
        <v>14</v>
      </c>
      <c r="F188">
        <v>62</v>
      </c>
    </row>
    <row r="189" spans="1:6" x14ac:dyDescent="0.25">
      <c r="A189" s="16" t="s">
        <v>20</v>
      </c>
      <c r="B189">
        <v>133</v>
      </c>
      <c r="E189" s="15" t="s">
        <v>14</v>
      </c>
      <c r="F189">
        <v>347</v>
      </c>
    </row>
    <row r="190" spans="1:6" x14ac:dyDescent="0.25">
      <c r="A190" s="16" t="s">
        <v>20</v>
      </c>
      <c r="B190">
        <v>5168</v>
      </c>
      <c r="E190" s="15" t="s">
        <v>14</v>
      </c>
      <c r="F190">
        <v>19</v>
      </c>
    </row>
    <row r="191" spans="1:6" x14ac:dyDescent="0.25">
      <c r="A191" s="16" t="s">
        <v>20</v>
      </c>
      <c r="B191">
        <v>307</v>
      </c>
      <c r="E191" s="15" t="s">
        <v>14</v>
      </c>
      <c r="F191">
        <v>1258</v>
      </c>
    </row>
    <row r="192" spans="1:6" x14ac:dyDescent="0.25">
      <c r="A192" s="16" t="s">
        <v>20</v>
      </c>
      <c r="B192">
        <v>2441</v>
      </c>
      <c r="E192" s="15" t="s">
        <v>14</v>
      </c>
      <c r="F192">
        <v>362</v>
      </c>
    </row>
    <row r="193" spans="1:6" x14ac:dyDescent="0.25">
      <c r="A193" s="16" t="s">
        <v>20</v>
      </c>
      <c r="B193">
        <v>1385</v>
      </c>
      <c r="E193" s="15" t="s">
        <v>14</v>
      </c>
      <c r="F193">
        <v>133</v>
      </c>
    </row>
    <row r="194" spans="1:6" x14ac:dyDescent="0.25">
      <c r="A194" s="16" t="s">
        <v>20</v>
      </c>
      <c r="B194">
        <v>190</v>
      </c>
      <c r="E194" s="15" t="s">
        <v>14</v>
      </c>
      <c r="F194">
        <v>846</v>
      </c>
    </row>
    <row r="195" spans="1:6" x14ac:dyDescent="0.25">
      <c r="A195" s="16" t="s">
        <v>20</v>
      </c>
      <c r="B195">
        <v>470</v>
      </c>
      <c r="E195" s="15" t="s">
        <v>14</v>
      </c>
      <c r="F195">
        <v>10</v>
      </c>
    </row>
    <row r="196" spans="1:6" x14ac:dyDescent="0.25">
      <c r="A196" s="16" t="s">
        <v>20</v>
      </c>
      <c r="B196">
        <v>253</v>
      </c>
      <c r="E196" s="15" t="s">
        <v>14</v>
      </c>
      <c r="F196">
        <v>191</v>
      </c>
    </row>
    <row r="197" spans="1:6" x14ac:dyDescent="0.25">
      <c r="A197" s="16" t="s">
        <v>20</v>
      </c>
      <c r="B197">
        <v>1113</v>
      </c>
      <c r="E197" s="15" t="s">
        <v>14</v>
      </c>
      <c r="F197">
        <v>1979</v>
      </c>
    </row>
    <row r="198" spans="1:6" x14ac:dyDescent="0.25">
      <c r="A198" s="16" t="s">
        <v>20</v>
      </c>
      <c r="B198">
        <v>2283</v>
      </c>
      <c r="E198" s="15" t="s">
        <v>14</v>
      </c>
      <c r="F198">
        <v>63</v>
      </c>
    </row>
    <row r="199" spans="1:6" x14ac:dyDescent="0.25">
      <c r="A199" s="16" t="s">
        <v>20</v>
      </c>
      <c r="B199">
        <v>1095</v>
      </c>
      <c r="E199" s="15" t="s">
        <v>14</v>
      </c>
      <c r="F199">
        <v>6080</v>
      </c>
    </row>
    <row r="200" spans="1:6" x14ac:dyDescent="0.25">
      <c r="A200" s="16" t="s">
        <v>20</v>
      </c>
      <c r="B200">
        <v>1690</v>
      </c>
      <c r="E200" s="15" t="s">
        <v>14</v>
      </c>
      <c r="F200">
        <v>80</v>
      </c>
    </row>
    <row r="201" spans="1:6" x14ac:dyDescent="0.25">
      <c r="A201" s="16" t="s">
        <v>20</v>
      </c>
      <c r="B201">
        <v>191</v>
      </c>
      <c r="E201" s="15" t="s">
        <v>14</v>
      </c>
      <c r="F201">
        <v>9</v>
      </c>
    </row>
    <row r="202" spans="1:6" x14ac:dyDescent="0.25">
      <c r="A202" s="16" t="s">
        <v>20</v>
      </c>
      <c r="B202">
        <v>2013</v>
      </c>
      <c r="E202" s="15" t="s">
        <v>14</v>
      </c>
      <c r="F202">
        <v>1784</v>
      </c>
    </row>
    <row r="203" spans="1:6" x14ac:dyDescent="0.25">
      <c r="A203" s="16" t="s">
        <v>20</v>
      </c>
      <c r="B203">
        <v>1703</v>
      </c>
      <c r="E203" s="15" t="s">
        <v>14</v>
      </c>
      <c r="F203">
        <v>243</v>
      </c>
    </row>
    <row r="204" spans="1:6" x14ac:dyDescent="0.25">
      <c r="A204" s="16" t="s">
        <v>20</v>
      </c>
      <c r="B204">
        <v>80</v>
      </c>
      <c r="E204" s="15" t="s">
        <v>14</v>
      </c>
      <c r="F204">
        <v>1296</v>
      </c>
    </row>
    <row r="205" spans="1:6" x14ac:dyDescent="0.25">
      <c r="A205" s="16" t="s">
        <v>20</v>
      </c>
      <c r="B205">
        <v>41</v>
      </c>
      <c r="E205" s="15" t="s">
        <v>14</v>
      </c>
      <c r="F205">
        <v>77</v>
      </c>
    </row>
    <row r="206" spans="1:6" x14ac:dyDescent="0.25">
      <c r="A206" s="16" t="s">
        <v>20</v>
      </c>
      <c r="B206">
        <v>187</v>
      </c>
      <c r="E206" s="15" t="s">
        <v>14</v>
      </c>
      <c r="F206">
        <v>395</v>
      </c>
    </row>
    <row r="207" spans="1:6" x14ac:dyDescent="0.25">
      <c r="A207" s="16" t="s">
        <v>20</v>
      </c>
      <c r="B207">
        <v>2875</v>
      </c>
      <c r="E207" s="15" t="s">
        <v>14</v>
      </c>
      <c r="F207">
        <v>49</v>
      </c>
    </row>
    <row r="208" spans="1:6" x14ac:dyDescent="0.25">
      <c r="A208" s="16" t="s">
        <v>20</v>
      </c>
      <c r="B208">
        <v>88</v>
      </c>
      <c r="E208" s="15" t="s">
        <v>14</v>
      </c>
      <c r="F208">
        <v>180</v>
      </c>
    </row>
    <row r="209" spans="1:6" x14ac:dyDescent="0.25">
      <c r="A209" s="16" t="s">
        <v>20</v>
      </c>
      <c r="B209">
        <v>191</v>
      </c>
      <c r="E209" s="15" t="s">
        <v>14</v>
      </c>
      <c r="F209">
        <v>2690</v>
      </c>
    </row>
    <row r="210" spans="1:6" x14ac:dyDescent="0.25">
      <c r="A210" s="16" t="s">
        <v>20</v>
      </c>
      <c r="B210">
        <v>139</v>
      </c>
      <c r="E210" s="15" t="s">
        <v>14</v>
      </c>
      <c r="F210">
        <v>2779</v>
      </c>
    </row>
    <row r="211" spans="1:6" x14ac:dyDescent="0.25">
      <c r="A211" s="16" t="s">
        <v>20</v>
      </c>
      <c r="B211">
        <v>186</v>
      </c>
      <c r="E211" s="15" t="s">
        <v>14</v>
      </c>
      <c r="F211">
        <v>92</v>
      </c>
    </row>
    <row r="212" spans="1:6" x14ac:dyDescent="0.25">
      <c r="A212" s="16" t="s">
        <v>20</v>
      </c>
      <c r="B212">
        <v>112</v>
      </c>
      <c r="E212" s="15" t="s">
        <v>14</v>
      </c>
      <c r="F212">
        <v>1028</v>
      </c>
    </row>
    <row r="213" spans="1:6" x14ac:dyDescent="0.25">
      <c r="A213" s="16" t="s">
        <v>20</v>
      </c>
      <c r="B213">
        <v>101</v>
      </c>
      <c r="E213" s="15" t="s">
        <v>14</v>
      </c>
      <c r="F213">
        <v>26</v>
      </c>
    </row>
    <row r="214" spans="1:6" x14ac:dyDescent="0.25">
      <c r="A214" s="16" t="s">
        <v>20</v>
      </c>
      <c r="B214">
        <v>206</v>
      </c>
      <c r="E214" s="15" t="s">
        <v>14</v>
      </c>
      <c r="F214">
        <v>1790</v>
      </c>
    </row>
    <row r="215" spans="1:6" x14ac:dyDescent="0.25">
      <c r="A215" s="16" t="s">
        <v>20</v>
      </c>
      <c r="B215">
        <v>154</v>
      </c>
      <c r="E215" s="15" t="s">
        <v>14</v>
      </c>
      <c r="F215">
        <v>37</v>
      </c>
    </row>
    <row r="216" spans="1:6" x14ac:dyDescent="0.25">
      <c r="A216" s="16" t="s">
        <v>20</v>
      </c>
      <c r="B216">
        <v>5966</v>
      </c>
      <c r="E216" s="15" t="s">
        <v>14</v>
      </c>
      <c r="F216">
        <v>35</v>
      </c>
    </row>
    <row r="217" spans="1:6" x14ac:dyDescent="0.25">
      <c r="A217" s="16" t="s">
        <v>20</v>
      </c>
      <c r="B217">
        <v>169</v>
      </c>
      <c r="E217" s="15" t="s">
        <v>14</v>
      </c>
      <c r="F217">
        <v>558</v>
      </c>
    </row>
    <row r="218" spans="1:6" x14ac:dyDescent="0.25">
      <c r="A218" s="16" t="s">
        <v>20</v>
      </c>
      <c r="B218">
        <v>2106</v>
      </c>
      <c r="E218" s="15" t="s">
        <v>14</v>
      </c>
      <c r="F218">
        <v>64</v>
      </c>
    </row>
    <row r="219" spans="1:6" x14ac:dyDescent="0.25">
      <c r="A219" s="16" t="s">
        <v>20</v>
      </c>
      <c r="B219">
        <v>131</v>
      </c>
      <c r="E219" s="15" t="s">
        <v>14</v>
      </c>
      <c r="F219">
        <v>245</v>
      </c>
    </row>
    <row r="220" spans="1:6" x14ac:dyDescent="0.25">
      <c r="A220" s="16" t="s">
        <v>20</v>
      </c>
      <c r="B220">
        <v>84</v>
      </c>
      <c r="E220" s="15" t="s">
        <v>14</v>
      </c>
      <c r="F220">
        <v>71</v>
      </c>
    </row>
    <row r="221" spans="1:6" x14ac:dyDescent="0.25">
      <c r="A221" s="16" t="s">
        <v>20</v>
      </c>
      <c r="B221">
        <v>155</v>
      </c>
      <c r="E221" s="15" t="s">
        <v>14</v>
      </c>
      <c r="F221">
        <v>42</v>
      </c>
    </row>
    <row r="222" spans="1:6" x14ac:dyDescent="0.25">
      <c r="A222" s="16" t="s">
        <v>20</v>
      </c>
      <c r="B222">
        <v>189</v>
      </c>
      <c r="E222" s="15" t="s">
        <v>14</v>
      </c>
      <c r="F222">
        <v>156</v>
      </c>
    </row>
    <row r="223" spans="1:6" x14ac:dyDescent="0.25">
      <c r="A223" s="16" t="s">
        <v>20</v>
      </c>
      <c r="B223">
        <v>4799</v>
      </c>
      <c r="E223" s="15" t="s">
        <v>14</v>
      </c>
      <c r="F223">
        <v>1368</v>
      </c>
    </row>
    <row r="224" spans="1:6" x14ac:dyDescent="0.25">
      <c r="A224" s="16" t="s">
        <v>20</v>
      </c>
      <c r="B224">
        <v>1137</v>
      </c>
      <c r="E224" s="15" t="s">
        <v>14</v>
      </c>
      <c r="F224">
        <v>102</v>
      </c>
    </row>
    <row r="225" spans="1:6" x14ac:dyDescent="0.25">
      <c r="A225" s="16" t="s">
        <v>20</v>
      </c>
      <c r="B225">
        <v>1152</v>
      </c>
      <c r="E225" s="15" t="s">
        <v>14</v>
      </c>
      <c r="F225">
        <v>86</v>
      </c>
    </row>
    <row r="226" spans="1:6" x14ac:dyDescent="0.25">
      <c r="A226" s="16" t="s">
        <v>20</v>
      </c>
      <c r="B226">
        <v>50</v>
      </c>
      <c r="E226" s="15" t="s">
        <v>14</v>
      </c>
      <c r="F226">
        <v>253</v>
      </c>
    </row>
    <row r="227" spans="1:6" x14ac:dyDescent="0.25">
      <c r="A227" s="16" t="s">
        <v>20</v>
      </c>
      <c r="B227">
        <v>3059</v>
      </c>
      <c r="E227" s="15" t="s">
        <v>14</v>
      </c>
      <c r="F227">
        <v>157</v>
      </c>
    </row>
    <row r="228" spans="1:6" x14ac:dyDescent="0.25">
      <c r="A228" s="16" t="s">
        <v>20</v>
      </c>
      <c r="B228">
        <v>34</v>
      </c>
      <c r="E228" s="15" t="s">
        <v>14</v>
      </c>
      <c r="F228">
        <v>183</v>
      </c>
    </row>
    <row r="229" spans="1:6" x14ac:dyDescent="0.25">
      <c r="A229" s="16" t="s">
        <v>20</v>
      </c>
      <c r="B229">
        <v>220</v>
      </c>
      <c r="E229" s="15" t="s">
        <v>14</v>
      </c>
      <c r="F229">
        <v>82</v>
      </c>
    </row>
    <row r="230" spans="1:6" x14ac:dyDescent="0.25">
      <c r="A230" s="16" t="s">
        <v>20</v>
      </c>
      <c r="B230">
        <v>1604</v>
      </c>
      <c r="E230" s="15" t="s">
        <v>14</v>
      </c>
      <c r="F230">
        <v>1</v>
      </c>
    </row>
    <row r="231" spans="1:6" x14ac:dyDescent="0.25">
      <c r="A231" s="16" t="s">
        <v>20</v>
      </c>
      <c r="B231">
        <v>454</v>
      </c>
      <c r="E231" s="15" t="s">
        <v>14</v>
      </c>
      <c r="F231">
        <v>1198</v>
      </c>
    </row>
    <row r="232" spans="1:6" x14ac:dyDescent="0.25">
      <c r="A232" s="16" t="s">
        <v>20</v>
      </c>
      <c r="B232">
        <v>123</v>
      </c>
      <c r="E232" s="15" t="s">
        <v>14</v>
      </c>
      <c r="F232">
        <v>648</v>
      </c>
    </row>
    <row r="233" spans="1:6" x14ac:dyDescent="0.25">
      <c r="A233" s="16" t="s">
        <v>20</v>
      </c>
      <c r="B233">
        <v>299</v>
      </c>
      <c r="E233" s="15" t="s">
        <v>14</v>
      </c>
      <c r="F233">
        <v>64</v>
      </c>
    </row>
    <row r="234" spans="1:6" x14ac:dyDescent="0.25">
      <c r="A234" s="16" t="s">
        <v>20</v>
      </c>
      <c r="B234">
        <v>2237</v>
      </c>
      <c r="E234" s="15" t="s">
        <v>14</v>
      </c>
      <c r="F234">
        <v>62</v>
      </c>
    </row>
    <row r="235" spans="1:6" x14ac:dyDescent="0.25">
      <c r="A235" s="16" t="s">
        <v>20</v>
      </c>
      <c r="B235">
        <v>645</v>
      </c>
      <c r="E235" s="15" t="s">
        <v>14</v>
      </c>
      <c r="F235">
        <v>750</v>
      </c>
    </row>
    <row r="236" spans="1:6" x14ac:dyDescent="0.25">
      <c r="A236" s="16" t="s">
        <v>20</v>
      </c>
      <c r="B236">
        <v>484</v>
      </c>
      <c r="E236" s="15" t="s">
        <v>14</v>
      </c>
      <c r="F236">
        <v>105</v>
      </c>
    </row>
    <row r="237" spans="1:6" x14ac:dyDescent="0.25">
      <c r="A237" s="16" t="s">
        <v>20</v>
      </c>
      <c r="B237">
        <v>154</v>
      </c>
      <c r="E237" s="15" t="s">
        <v>14</v>
      </c>
      <c r="F237">
        <v>2604</v>
      </c>
    </row>
    <row r="238" spans="1:6" x14ac:dyDescent="0.25">
      <c r="A238" s="16" t="s">
        <v>20</v>
      </c>
      <c r="B238">
        <v>82</v>
      </c>
      <c r="E238" s="15" t="s">
        <v>14</v>
      </c>
      <c r="F238">
        <v>65</v>
      </c>
    </row>
    <row r="239" spans="1:6" x14ac:dyDescent="0.25">
      <c r="A239" s="16" t="s">
        <v>20</v>
      </c>
      <c r="B239">
        <v>134</v>
      </c>
      <c r="E239" s="15" t="s">
        <v>14</v>
      </c>
      <c r="F239">
        <v>94</v>
      </c>
    </row>
    <row r="240" spans="1:6" x14ac:dyDescent="0.25">
      <c r="A240" s="16" t="s">
        <v>20</v>
      </c>
      <c r="B240">
        <v>5203</v>
      </c>
      <c r="E240" s="15" t="s">
        <v>14</v>
      </c>
      <c r="F240">
        <v>257</v>
      </c>
    </row>
    <row r="241" spans="1:6" x14ac:dyDescent="0.25">
      <c r="A241" s="16" t="s">
        <v>20</v>
      </c>
      <c r="B241">
        <v>94</v>
      </c>
      <c r="E241" s="15" t="s">
        <v>14</v>
      </c>
      <c r="F241">
        <v>2928</v>
      </c>
    </row>
    <row r="242" spans="1:6" x14ac:dyDescent="0.25">
      <c r="A242" s="16" t="s">
        <v>20</v>
      </c>
      <c r="B242">
        <v>205</v>
      </c>
      <c r="E242" s="15" t="s">
        <v>14</v>
      </c>
      <c r="F242">
        <v>4697</v>
      </c>
    </row>
    <row r="243" spans="1:6" x14ac:dyDescent="0.25">
      <c r="A243" s="16" t="s">
        <v>20</v>
      </c>
      <c r="B243">
        <v>92</v>
      </c>
      <c r="E243" s="15" t="s">
        <v>14</v>
      </c>
      <c r="F243">
        <v>2915</v>
      </c>
    </row>
    <row r="244" spans="1:6" x14ac:dyDescent="0.25">
      <c r="A244" s="16" t="s">
        <v>20</v>
      </c>
      <c r="B244">
        <v>219</v>
      </c>
      <c r="E244" s="15" t="s">
        <v>14</v>
      </c>
      <c r="F244">
        <v>18</v>
      </c>
    </row>
    <row r="245" spans="1:6" x14ac:dyDescent="0.25">
      <c r="A245" s="16" t="s">
        <v>20</v>
      </c>
      <c r="B245">
        <v>2526</v>
      </c>
      <c r="E245" s="15" t="s">
        <v>14</v>
      </c>
      <c r="F245">
        <v>602</v>
      </c>
    </row>
    <row r="246" spans="1:6" x14ac:dyDescent="0.25">
      <c r="A246" s="16" t="s">
        <v>20</v>
      </c>
      <c r="B246">
        <v>94</v>
      </c>
      <c r="E246" s="15" t="s">
        <v>14</v>
      </c>
      <c r="F246">
        <v>1</v>
      </c>
    </row>
    <row r="247" spans="1:6" x14ac:dyDescent="0.25">
      <c r="A247" s="16" t="s">
        <v>20</v>
      </c>
      <c r="B247">
        <v>1713</v>
      </c>
      <c r="E247" s="15" t="s">
        <v>14</v>
      </c>
      <c r="F247">
        <v>3868</v>
      </c>
    </row>
    <row r="248" spans="1:6" x14ac:dyDescent="0.25">
      <c r="A248" s="16" t="s">
        <v>20</v>
      </c>
      <c r="B248">
        <v>249</v>
      </c>
      <c r="E248" s="15" t="s">
        <v>14</v>
      </c>
      <c r="F248">
        <v>504</v>
      </c>
    </row>
    <row r="249" spans="1:6" x14ac:dyDescent="0.25">
      <c r="A249" s="16" t="s">
        <v>20</v>
      </c>
      <c r="B249">
        <v>192</v>
      </c>
      <c r="E249" s="15" t="s">
        <v>14</v>
      </c>
      <c r="F249">
        <v>14</v>
      </c>
    </row>
    <row r="250" spans="1:6" x14ac:dyDescent="0.25">
      <c r="A250" s="16" t="s">
        <v>20</v>
      </c>
      <c r="B250">
        <v>247</v>
      </c>
      <c r="E250" s="15" t="s">
        <v>14</v>
      </c>
      <c r="F250">
        <v>750</v>
      </c>
    </row>
    <row r="251" spans="1:6" x14ac:dyDescent="0.25">
      <c r="A251" s="16" t="s">
        <v>20</v>
      </c>
      <c r="B251">
        <v>2293</v>
      </c>
      <c r="E251" s="15" t="s">
        <v>14</v>
      </c>
      <c r="F251">
        <v>77</v>
      </c>
    </row>
    <row r="252" spans="1:6" x14ac:dyDescent="0.25">
      <c r="A252" s="16" t="s">
        <v>20</v>
      </c>
      <c r="B252">
        <v>3131</v>
      </c>
      <c r="E252" s="15" t="s">
        <v>14</v>
      </c>
      <c r="F252">
        <v>752</v>
      </c>
    </row>
    <row r="253" spans="1:6" x14ac:dyDescent="0.25">
      <c r="A253" s="16" t="s">
        <v>20</v>
      </c>
      <c r="B253">
        <v>143</v>
      </c>
      <c r="E253" s="15" t="s">
        <v>14</v>
      </c>
      <c r="F253">
        <v>131</v>
      </c>
    </row>
    <row r="254" spans="1:6" x14ac:dyDescent="0.25">
      <c r="A254" s="16" t="s">
        <v>20</v>
      </c>
      <c r="B254">
        <v>296</v>
      </c>
      <c r="E254" s="15" t="s">
        <v>14</v>
      </c>
      <c r="F254">
        <v>87</v>
      </c>
    </row>
    <row r="255" spans="1:6" x14ac:dyDescent="0.25">
      <c r="A255" s="16" t="s">
        <v>20</v>
      </c>
      <c r="B255">
        <v>170</v>
      </c>
      <c r="E255" s="15" t="s">
        <v>14</v>
      </c>
      <c r="F255">
        <v>1063</v>
      </c>
    </row>
    <row r="256" spans="1:6" x14ac:dyDescent="0.25">
      <c r="A256" s="16" t="s">
        <v>20</v>
      </c>
      <c r="B256">
        <v>86</v>
      </c>
      <c r="E256" s="15" t="s">
        <v>14</v>
      </c>
      <c r="F256">
        <v>76</v>
      </c>
    </row>
    <row r="257" spans="1:6" x14ac:dyDescent="0.25">
      <c r="A257" s="16" t="s">
        <v>20</v>
      </c>
      <c r="B257">
        <v>6286</v>
      </c>
      <c r="E257" s="15" t="s">
        <v>14</v>
      </c>
      <c r="F257">
        <v>4428</v>
      </c>
    </row>
    <row r="258" spans="1:6" x14ac:dyDescent="0.25">
      <c r="A258" s="16" t="s">
        <v>20</v>
      </c>
      <c r="B258">
        <v>3727</v>
      </c>
      <c r="E258" s="15" t="s">
        <v>14</v>
      </c>
      <c r="F258">
        <v>58</v>
      </c>
    </row>
    <row r="259" spans="1:6" x14ac:dyDescent="0.25">
      <c r="A259" s="16" t="s">
        <v>20</v>
      </c>
      <c r="B259">
        <v>1605</v>
      </c>
      <c r="E259" s="15" t="s">
        <v>14</v>
      </c>
      <c r="F259">
        <v>111</v>
      </c>
    </row>
    <row r="260" spans="1:6" x14ac:dyDescent="0.25">
      <c r="A260" s="16" t="s">
        <v>20</v>
      </c>
      <c r="B260">
        <v>2120</v>
      </c>
      <c r="E260" s="15" t="s">
        <v>14</v>
      </c>
      <c r="F260">
        <v>2955</v>
      </c>
    </row>
    <row r="261" spans="1:6" x14ac:dyDescent="0.25">
      <c r="A261" s="16" t="s">
        <v>20</v>
      </c>
      <c r="B261">
        <v>50</v>
      </c>
      <c r="E261" s="15" t="s">
        <v>14</v>
      </c>
      <c r="F261">
        <v>1657</v>
      </c>
    </row>
    <row r="262" spans="1:6" x14ac:dyDescent="0.25">
      <c r="A262" s="16" t="s">
        <v>20</v>
      </c>
      <c r="B262">
        <v>2080</v>
      </c>
      <c r="E262" s="15" t="s">
        <v>14</v>
      </c>
      <c r="F262">
        <v>926</v>
      </c>
    </row>
    <row r="263" spans="1:6" x14ac:dyDescent="0.25">
      <c r="A263" s="16" t="s">
        <v>20</v>
      </c>
      <c r="B263">
        <v>2105</v>
      </c>
      <c r="E263" s="15" t="s">
        <v>14</v>
      </c>
      <c r="F263">
        <v>77</v>
      </c>
    </row>
    <row r="264" spans="1:6" x14ac:dyDescent="0.25">
      <c r="A264" s="16" t="s">
        <v>20</v>
      </c>
      <c r="B264">
        <v>2436</v>
      </c>
      <c r="E264" s="15" t="s">
        <v>14</v>
      </c>
      <c r="F264">
        <v>1748</v>
      </c>
    </row>
    <row r="265" spans="1:6" x14ac:dyDescent="0.25">
      <c r="A265" s="16" t="s">
        <v>20</v>
      </c>
      <c r="B265">
        <v>80</v>
      </c>
      <c r="E265" s="15" t="s">
        <v>14</v>
      </c>
      <c r="F265">
        <v>79</v>
      </c>
    </row>
    <row r="266" spans="1:6" x14ac:dyDescent="0.25">
      <c r="A266" s="16" t="s">
        <v>20</v>
      </c>
      <c r="B266">
        <v>42</v>
      </c>
      <c r="E266" s="15" t="s">
        <v>14</v>
      </c>
      <c r="F266">
        <v>889</v>
      </c>
    </row>
    <row r="267" spans="1:6" x14ac:dyDescent="0.25">
      <c r="A267" s="16" t="s">
        <v>20</v>
      </c>
      <c r="B267">
        <v>139</v>
      </c>
      <c r="E267" s="15" t="s">
        <v>14</v>
      </c>
      <c r="F267">
        <v>56</v>
      </c>
    </row>
    <row r="268" spans="1:6" x14ac:dyDescent="0.25">
      <c r="A268" s="16" t="s">
        <v>20</v>
      </c>
      <c r="B268">
        <v>159</v>
      </c>
      <c r="E268" s="15" t="s">
        <v>14</v>
      </c>
      <c r="F268">
        <v>1</v>
      </c>
    </row>
    <row r="269" spans="1:6" x14ac:dyDescent="0.25">
      <c r="A269" s="16" t="s">
        <v>20</v>
      </c>
      <c r="B269">
        <v>381</v>
      </c>
      <c r="E269" s="15" t="s">
        <v>14</v>
      </c>
      <c r="F269">
        <v>83</v>
      </c>
    </row>
    <row r="270" spans="1:6" x14ac:dyDescent="0.25">
      <c r="A270" s="16" t="s">
        <v>20</v>
      </c>
      <c r="B270">
        <v>194</v>
      </c>
      <c r="E270" s="15" t="s">
        <v>14</v>
      </c>
      <c r="F270">
        <v>2025</v>
      </c>
    </row>
    <row r="271" spans="1:6" x14ac:dyDescent="0.25">
      <c r="A271" s="16" t="s">
        <v>20</v>
      </c>
      <c r="B271">
        <v>106</v>
      </c>
      <c r="E271" s="15" t="s">
        <v>14</v>
      </c>
      <c r="F271">
        <v>14</v>
      </c>
    </row>
    <row r="272" spans="1:6" x14ac:dyDescent="0.25">
      <c r="A272" s="16" t="s">
        <v>20</v>
      </c>
      <c r="B272">
        <v>142</v>
      </c>
      <c r="E272" s="15" t="s">
        <v>14</v>
      </c>
      <c r="F272">
        <v>656</v>
      </c>
    </row>
    <row r="273" spans="1:6" x14ac:dyDescent="0.25">
      <c r="A273" s="16" t="s">
        <v>20</v>
      </c>
      <c r="B273">
        <v>211</v>
      </c>
      <c r="E273" s="15" t="s">
        <v>14</v>
      </c>
      <c r="F273">
        <v>1596</v>
      </c>
    </row>
    <row r="274" spans="1:6" x14ac:dyDescent="0.25">
      <c r="A274" s="16" t="s">
        <v>20</v>
      </c>
      <c r="B274">
        <v>2756</v>
      </c>
      <c r="E274" s="15" t="s">
        <v>14</v>
      </c>
      <c r="F274">
        <v>10</v>
      </c>
    </row>
    <row r="275" spans="1:6" x14ac:dyDescent="0.25">
      <c r="A275" s="16" t="s">
        <v>20</v>
      </c>
      <c r="B275">
        <v>173</v>
      </c>
      <c r="E275" s="15" t="s">
        <v>14</v>
      </c>
      <c r="F275">
        <v>1121</v>
      </c>
    </row>
    <row r="276" spans="1:6" x14ac:dyDescent="0.25">
      <c r="A276" s="16" t="s">
        <v>20</v>
      </c>
      <c r="B276">
        <v>87</v>
      </c>
      <c r="E276" s="15" t="s">
        <v>14</v>
      </c>
      <c r="F276">
        <v>15</v>
      </c>
    </row>
    <row r="277" spans="1:6" x14ac:dyDescent="0.25">
      <c r="A277" s="16" t="s">
        <v>20</v>
      </c>
      <c r="B277">
        <v>1572</v>
      </c>
      <c r="E277" s="15" t="s">
        <v>14</v>
      </c>
      <c r="F277">
        <v>191</v>
      </c>
    </row>
    <row r="278" spans="1:6" x14ac:dyDescent="0.25">
      <c r="A278" s="16" t="s">
        <v>20</v>
      </c>
      <c r="B278">
        <v>2346</v>
      </c>
      <c r="E278" s="15" t="s">
        <v>14</v>
      </c>
      <c r="F278">
        <v>16</v>
      </c>
    </row>
    <row r="279" spans="1:6" x14ac:dyDescent="0.25">
      <c r="A279" s="16" t="s">
        <v>20</v>
      </c>
      <c r="B279">
        <v>115</v>
      </c>
      <c r="E279" s="15" t="s">
        <v>14</v>
      </c>
      <c r="F279">
        <v>17</v>
      </c>
    </row>
    <row r="280" spans="1:6" x14ac:dyDescent="0.25">
      <c r="A280" s="16" t="s">
        <v>20</v>
      </c>
      <c r="B280">
        <v>85</v>
      </c>
      <c r="E280" s="15" t="s">
        <v>14</v>
      </c>
      <c r="F280">
        <v>34</v>
      </c>
    </row>
    <row r="281" spans="1:6" x14ac:dyDescent="0.25">
      <c r="A281" s="16" t="s">
        <v>20</v>
      </c>
      <c r="B281">
        <v>144</v>
      </c>
      <c r="E281" s="15" t="s">
        <v>14</v>
      </c>
      <c r="F281">
        <v>1</v>
      </c>
    </row>
    <row r="282" spans="1:6" x14ac:dyDescent="0.25">
      <c r="A282" s="16" t="s">
        <v>20</v>
      </c>
      <c r="B282">
        <v>2443</v>
      </c>
      <c r="E282" s="15" t="s">
        <v>14</v>
      </c>
      <c r="F282">
        <v>1274</v>
      </c>
    </row>
    <row r="283" spans="1:6" x14ac:dyDescent="0.25">
      <c r="A283" s="16" t="s">
        <v>20</v>
      </c>
      <c r="B283">
        <v>64</v>
      </c>
      <c r="E283" s="15" t="s">
        <v>14</v>
      </c>
      <c r="F283">
        <v>210</v>
      </c>
    </row>
    <row r="284" spans="1:6" x14ac:dyDescent="0.25">
      <c r="A284" s="16" t="s">
        <v>20</v>
      </c>
      <c r="B284">
        <v>268</v>
      </c>
      <c r="E284" s="15" t="s">
        <v>14</v>
      </c>
      <c r="F284">
        <v>248</v>
      </c>
    </row>
    <row r="285" spans="1:6" x14ac:dyDescent="0.25">
      <c r="A285" s="16" t="s">
        <v>20</v>
      </c>
      <c r="B285">
        <v>195</v>
      </c>
      <c r="E285" s="15" t="s">
        <v>14</v>
      </c>
      <c r="F285">
        <v>513</v>
      </c>
    </row>
    <row r="286" spans="1:6" x14ac:dyDescent="0.25">
      <c r="A286" s="16" t="s">
        <v>20</v>
      </c>
      <c r="B286">
        <v>186</v>
      </c>
      <c r="E286" s="15" t="s">
        <v>14</v>
      </c>
      <c r="F286">
        <v>3410</v>
      </c>
    </row>
    <row r="287" spans="1:6" x14ac:dyDescent="0.25">
      <c r="A287" s="16" t="s">
        <v>20</v>
      </c>
      <c r="B287">
        <v>460</v>
      </c>
      <c r="E287" s="15" t="s">
        <v>14</v>
      </c>
      <c r="F287">
        <v>10</v>
      </c>
    </row>
    <row r="288" spans="1:6" x14ac:dyDescent="0.25">
      <c r="A288" s="16" t="s">
        <v>20</v>
      </c>
      <c r="B288">
        <v>2528</v>
      </c>
      <c r="E288" s="15" t="s">
        <v>14</v>
      </c>
      <c r="F288">
        <v>2201</v>
      </c>
    </row>
    <row r="289" spans="1:6" x14ac:dyDescent="0.25">
      <c r="A289" s="16" t="s">
        <v>20</v>
      </c>
      <c r="B289">
        <v>3657</v>
      </c>
      <c r="E289" s="15" t="s">
        <v>14</v>
      </c>
      <c r="F289">
        <v>676</v>
      </c>
    </row>
    <row r="290" spans="1:6" x14ac:dyDescent="0.25">
      <c r="A290" s="16" t="s">
        <v>20</v>
      </c>
      <c r="B290">
        <v>131</v>
      </c>
      <c r="E290" s="15" t="s">
        <v>14</v>
      </c>
      <c r="F290">
        <v>831</v>
      </c>
    </row>
    <row r="291" spans="1:6" x14ac:dyDescent="0.25">
      <c r="A291" s="16" t="s">
        <v>20</v>
      </c>
      <c r="B291">
        <v>239</v>
      </c>
      <c r="E291" s="15" t="s">
        <v>14</v>
      </c>
      <c r="F291">
        <v>859</v>
      </c>
    </row>
    <row r="292" spans="1:6" x14ac:dyDescent="0.25">
      <c r="A292" s="16" t="s">
        <v>20</v>
      </c>
      <c r="B292">
        <v>78</v>
      </c>
      <c r="E292" s="15" t="s">
        <v>14</v>
      </c>
      <c r="F292">
        <v>45</v>
      </c>
    </row>
    <row r="293" spans="1:6" x14ac:dyDescent="0.25">
      <c r="A293" s="16" t="s">
        <v>20</v>
      </c>
      <c r="B293">
        <v>1773</v>
      </c>
      <c r="E293" s="15" t="s">
        <v>14</v>
      </c>
      <c r="F293">
        <v>6</v>
      </c>
    </row>
    <row r="294" spans="1:6" x14ac:dyDescent="0.25">
      <c r="A294" s="16" t="s">
        <v>20</v>
      </c>
      <c r="B294">
        <v>32</v>
      </c>
      <c r="E294" s="15" t="s">
        <v>14</v>
      </c>
      <c r="F294">
        <v>7</v>
      </c>
    </row>
    <row r="295" spans="1:6" x14ac:dyDescent="0.25">
      <c r="A295" s="16" t="s">
        <v>20</v>
      </c>
      <c r="B295">
        <v>369</v>
      </c>
      <c r="E295" s="15" t="s">
        <v>14</v>
      </c>
      <c r="F295">
        <v>31</v>
      </c>
    </row>
    <row r="296" spans="1:6" x14ac:dyDescent="0.25">
      <c r="A296" s="16" t="s">
        <v>20</v>
      </c>
      <c r="B296">
        <v>89</v>
      </c>
      <c r="E296" s="15" t="s">
        <v>14</v>
      </c>
      <c r="F296">
        <v>78</v>
      </c>
    </row>
    <row r="297" spans="1:6" x14ac:dyDescent="0.25">
      <c r="A297" s="16" t="s">
        <v>20</v>
      </c>
      <c r="B297">
        <v>147</v>
      </c>
      <c r="E297" s="15" t="s">
        <v>14</v>
      </c>
      <c r="F297">
        <v>1225</v>
      </c>
    </row>
    <row r="298" spans="1:6" x14ac:dyDescent="0.25">
      <c r="A298" s="16" t="s">
        <v>20</v>
      </c>
      <c r="B298">
        <v>126</v>
      </c>
      <c r="E298" s="15" t="s">
        <v>14</v>
      </c>
      <c r="F298">
        <v>1</v>
      </c>
    </row>
    <row r="299" spans="1:6" x14ac:dyDescent="0.25">
      <c r="A299" s="16" t="s">
        <v>20</v>
      </c>
      <c r="B299">
        <v>2218</v>
      </c>
      <c r="E299" s="15" t="s">
        <v>14</v>
      </c>
      <c r="F299">
        <v>67</v>
      </c>
    </row>
    <row r="300" spans="1:6" x14ac:dyDescent="0.25">
      <c r="A300" s="16" t="s">
        <v>20</v>
      </c>
      <c r="B300">
        <v>202</v>
      </c>
      <c r="E300" s="15" t="s">
        <v>14</v>
      </c>
      <c r="F300">
        <v>19</v>
      </c>
    </row>
    <row r="301" spans="1:6" x14ac:dyDescent="0.25">
      <c r="A301" s="16" t="s">
        <v>20</v>
      </c>
      <c r="B301">
        <v>140</v>
      </c>
      <c r="E301" s="15" t="s">
        <v>14</v>
      </c>
      <c r="F301">
        <v>2108</v>
      </c>
    </row>
    <row r="302" spans="1:6" x14ac:dyDescent="0.25">
      <c r="A302" s="16" t="s">
        <v>20</v>
      </c>
      <c r="B302">
        <v>1052</v>
      </c>
      <c r="E302" s="15" t="s">
        <v>14</v>
      </c>
      <c r="F302">
        <v>679</v>
      </c>
    </row>
    <row r="303" spans="1:6" x14ac:dyDescent="0.25">
      <c r="A303" s="16" t="s">
        <v>20</v>
      </c>
      <c r="B303">
        <v>247</v>
      </c>
      <c r="E303" s="15" t="s">
        <v>14</v>
      </c>
      <c r="F303">
        <v>36</v>
      </c>
    </row>
    <row r="304" spans="1:6" x14ac:dyDescent="0.25">
      <c r="A304" s="16" t="s">
        <v>20</v>
      </c>
      <c r="B304">
        <v>84</v>
      </c>
      <c r="E304" s="15" t="s">
        <v>14</v>
      </c>
      <c r="F304">
        <v>47</v>
      </c>
    </row>
    <row r="305" spans="1:6" x14ac:dyDescent="0.25">
      <c r="A305" s="16" t="s">
        <v>20</v>
      </c>
      <c r="B305">
        <v>88</v>
      </c>
      <c r="E305" s="15" t="s">
        <v>14</v>
      </c>
      <c r="F305">
        <v>70</v>
      </c>
    </row>
    <row r="306" spans="1:6" x14ac:dyDescent="0.25">
      <c r="A306" s="16" t="s">
        <v>20</v>
      </c>
      <c r="B306">
        <v>156</v>
      </c>
      <c r="E306" s="15" t="s">
        <v>14</v>
      </c>
      <c r="F306">
        <v>154</v>
      </c>
    </row>
    <row r="307" spans="1:6" x14ac:dyDescent="0.25">
      <c r="A307" s="16" t="s">
        <v>20</v>
      </c>
      <c r="B307">
        <v>2985</v>
      </c>
      <c r="E307" s="15" t="s">
        <v>14</v>
      </c>
      <c r="F307">
        <v>22</v>
      </c>
    </row>
    <row r="308" spans="1:6" x14ac:dyDescent="0.25">
      <c r="A308" s="16" t="s">
        <v>20</v>
      </c>
      <c r="B308">
        <v>762</v>
      </c>
      <c r="E308" s="15" t="s">
        <v>14</v>
      </c>
      <c r="F308">
        <v>1758</v>
      </c>
    </row>
    <row r="309" spans="1:6" x14ac:dyDescent="0.25">
      <c r="A309" s="16" t="s">
        <v>20</v>
      </c>
      <c r="B309">
        <v>554</v>
      </c>
      <c r="E309" s="15" t="s">
        <v>14</v>
      </c>
      <c r="F309">
        <v>94</v>
      </c>
    </row>
    <row r="310" spans="1:6" x14ac:dyDescent="0.25">
      <c r="A310" s="16" t="s">
        <v>20</v>
      </c>
      <c r="B310">
        <v>135</v>
      </c>
      <c r="E310" s="15" t="s">
        <v>14</v>
      </c>
      <c r="F310">
        <v>33</v>
      </c>
    </row>
    <row r="311" spans="1:6" x14ac:dyDescent="0.25">
      <c r="A311" s="16" t="s">
        <v>20</v>
      </c>
      <c r="B311">
        <v>122</v>
      </c>
      <c r="E311" s="15" t="s">
        <v>14</v>
      </c>
      <c r="F311">
        <v>1</v>
      </c>
    </row>
    <row r="312" spans="1:6" x14ac:dyDescent="0.25">
      <c r="A312" s="16" t="s">
        <v>20</v>
      </c>
      <c r="B312">
        <v>221</v>
      </c>
      <c r="E312" s="15" t="s">
        <v>14</v>
      </c>
      <c r="F312">
        <v>31</v>
      </c>
    </row>
    <row r="313" spans="1:6" x14ac:dyDescent="0.25">
      <c r="A313" s="16" t="s">
        <v>20</v>
      </c>
      <c r="B313">
        <v>126</v>
      </c>
      <c r="E313" s="15" t="s">
        <v>14</v>
      </c>
      <c r="F313">
        <v>35</v>
      </c>
    </row>
    <row r="314" spans="1:6" x14ac:dyDescent="0.25">
      <c r="A314" s="16" t="s">
        <v>20</v>
      </c>
      <c r="B314">
        <v>1022</v>
      </c>
      <c r="E314" s="15" t="s">
        <v>14</v>
      </c>
      <c r="F314">
        <v>63</v>
      </c>
    </row>
    <row r="315" spans="1:6" x14ac:dyDescent="0.25">
      <c r="A315" s="16" t="s">
        <v>20</v>
      </c>
      <c r="B315">
        <v>3177</v>
      </c>
      <c r="E315" s="15" t="s">
        <v>14</v>
      </c>
      <c r="F315">
        <v>526</v>
      </c>
    </row>
    <row r="316" spans="1:6" x14ac:dyDescent="0.25">
      <c r="A316" s="16" t="s">
        <v>20</v>
      </c>
      <c r="B316">
        <v>198</v>
      </c>
      <c r="E316" s="15" t="s">
        <v>14</v>
      </c>
      <c r="F316">
        <v>121</v>
      </c>
    </row>
    <row r="317" spans="1:6" x14ac:dyDescent="0.25">
      <c r="A317" s="16" t="s">
        <v>20</v>
      </c>
      <c r="B317">
        <v>85</v>
      </c>
      <c r="E317" s="15" t="s">
        <v>14</v>
      </c>
      <c r="F317">
        <v>67</v>
      </c>
    </row>
    <row r="318" spans="1:6" x14ac:dyDescent="0.25">
      <c r="A318" s="16" t="s">
        <v>20</v>
      </c>
      <c r="B318">
        <v>3596</v>
      </c>
      <c r="E318" s="15" t="s">
        <v>14</v>
      </c>
      <c r="F318">
        <v>57</v>
      </c>
    </row>
    <row r="319" spans="1:6" x14ac:dyDescent="0.25">
      <c r="A319" s="16" t="s">
        <v>20</v>
      </c>
      <c r="B319">
        <v>244</v>
      </c>
      <c r="E319" s="15" t="s">
        <v>14</v>
      </c>
      <c r="F319">
        <v>1229</v>
      </c>
    </row>
    <row r="320" spans="1:6" x14ac:dyDescent="0.25">
      <c r="A320" s="16" t="s">
        <v>20</v>
      </c>
      <c r="B320">
        <v>5180</v>
      </c>
      <c r="E320" s="15" t="s">
        <v>14</v>
      </c>
      <c r="F320">
        <v>12</v>
      </c>
    </row>
    <row r="321" spans="1:6" x14ac:dyDescent="0.25">
      <c r="A321" s="16" t="s">
        <v>20</v>
      </c>
      <c r="B321">
        <v>589</v>
      </c>
      <c r="E321" s="15" t="s">
        <v>14</v>
      </c>
      <c r="F321">
        <v>452</v>
      </c>
    </row>
    <row r="322" spans="1:6" x14ac:dyDescent="0.25">
      <c r="A322" s="16" t="s">
        <v>20</v>
      </c>
      <c r="B322">
        <v>2725</v>
      </c>
      <c r="E322" s="15" t="s">
        <v>14</v>
      </c>
      <c r="F322">
        <v>1886</v>
      </c>
    </row>
    <row r="323" spans="1:6" x14ac:dyDescent="0.25">
      <c r="A323" s="16" t="s">
        <v>20</v>
      </c>
      <c r="B323">
        <v>300</v>
      </c>
      <c r="E323" s="15" t="s">
        <v>14</v>
      </c>
      <c r="F323">
        <v>1825</v>
      </c>
    </row>
    <row r="324" spans="1:6" x14ac:dyDescent="0.25">
      <c r="A324" s="16" t="s">
        <v>20</v>
      </c>
      <c r="B324">
        <v>144</v>
      </c>
      <c r="E324" s="15" t="s">
        <v>14</v>
      </c>
      <c r="F324">
        <v>31</v>
      </c>
    </row>
    <row r="325" spans="1:6" x14ac:dyDescent="0.25">
      <c r="A325" s="16" t="s">
        <v>20</v>
      </c>
      <c r="B325">
        <v>87</v>
      </c>
      <c r="E325" s="15" t="s">
        <v>14</v>
      </c>
      <c r="F325">
        <v>107</v>
      </c>
    </row>
    <row r="326" spans="1:6" x14ac:dyDescent="0.25">
      <c r="A326" s="16" t="s">
        <v>20</v>
      </c>
      <c r="B326">
        <v>3116</v>
      </c>
      <c r="E326" s="15" t="s">
        <v>14</v>
      </c>
      <c r="F326">
        <v>27</v>
      </c>
    </row>
    <row r="327" spans="1:6" x14ac:dyDescent="0.25">
      <c r="A327" s="16" t="s">
        <v>20</v>
      </c>
      <c r="B327">
        <v>909</v>
      </c>
      <c r="E327" s="15" t="s">
        <v>14</v>
      </c>
      <c r="F327">
        <v>1221</v>
      </c>
    </row>
    <row r="328" spans="1:6" x14ac:dyDescent="0.25">
      <c r="A328" s="16" t="s">
        <v>20</v>
      </c>
      <c r="B328">
        <v>1613</v>
      </c>
      <c r="E328" s="15" t="s">
        <v>14</v>
      </c>
      <c r="F328">
        <v>1</v>
      </c>
    </row>
    <row r="329" spans="1:6" x14ac:dyDescent="0.25">
      <c r="A329" s="16" t="s">
        <v>20</v>
      </c>
      <c r="B329">
        <v>136</v>
      </c>
      <c r="E329" s="15" t="s">
        <v>14</v>
      </c>
      <c r="F329">
        <v>16</v>
      </c>
    </row>
    <row r="330" spans="1:6" x14ac:dyDescent="0.25">
      <c r="A330" s="16" t="s">
        <v>20</v>
      </c>
      <c r="B330">
        <v>130</v>
      </c>
      <c r="E330" s="15" t="s">
        <v>14</v>
      </c>
      <c r="F330">
        <v>41</v>
      </c>
    </row>
    <row r="331" spans="1:6" x14ac:dyDescent="0.25">
      <c r="A331" s="16" t="s">
        <v>20</v>
      </c>
      <c r="B331">
        <v>102</v>
      </c>
      <c r="E331" s="15" t="s">
        <v>14</v>
      </c>
      <c r="F331">
        <v>523</v>
      </c>
    </row>
    <row r="332" spans="1:6" x14ac:dyDescent="0.25">
      <c r="A332" s="16" t="s">
        <v>20</v>
      </c>
      <c r="B332">
        <v>4006</v>
      </c>
      <c r="E332" s="15" t="s">
        <v>14</v>
      </c>
      <c r="F332">
        <v>141</v>
      </c>
    </row>
    <row r="333" spans="1:6" x14ac:dyDescent="0.25">
      <c r="A333" s="16" t="s">
        <v>20</v>
      </c>
      <c r="B333">
        <v>1629</v>
      </c>
      <c r="E333" s="15" t="s">
        <v>14</v>
      </c>
      <c r="F333">
        <v>52</v>
      </c>
    </row>
    <row r="334" spans="1:6" x14ac:dyDescent="0.25">
      <c r="A334" s="16" t="s">
        <v>20</v>
      </c>
      <c r="B334">
        <v>2188</v>
      </c>
      <c r="E334" s="15" t="s">
        <v>14</v>
      </c>
      <c r="F334">
        <v>225</v>
      </c>
    </row>
    <row r="335" spans="1:6" x14ac:dyDescent="0.25">
      <c r="A335" s="16" t="s">
        <v>20</v>
      </c>
      <c r="B335">
        <v>2409</v>
      </c>
      <c r="E335" s="15" t="s">
        <v>14</v>
      </c>
      <c r="F335">
        <v>38</v>
      </c>
    </row>
    <row r="336" spans="1:6" x14ac:dyDescent="0.25">
      <c r="A336" s="16" t="s">
        <v>20</v>
      </c>
      <c r="B336">
        <v>194</v>
      </c>
      <c r="E336" s="15" t="s">
        <v>14</v>
      </c>
      <c r="F336">
        <v>15</v>
      </c>
    </row>
    <row r="337" spans="1:6" x14ac:dyDescent="0.25">
      <c r="A337" s="16" t="s">
        <v>20</v>
      </c>
      <c r="B337">
        <v>1140</v>
      </c>
      <c r="E337" s="15" t="s">
        <v>14</v>
      </c>
      <c r="F337">
        <v>37</v>
      </c>
    </row>
    <row r="338" spans="1:6" x14ac:dyDescent="0.25">
      <c r="A338" s="16" t="s">
        <v>20</v>
      </c>
      <c r="B338">
        <v>102</v>
      </c>
      <c r="E338" s="15" t="s">
        <v>14</v>
      </c>
      <c r="F338">
        <v>112</v>
      </c>
    </row>
    <row r="339" spans="1:6" x14ac:dyDescent="0.25">
      <c r="A339" s="16" t="s">
        <v>20</v>
      </c>
      <c r="B339">
        <v>2857</v>
      </c>
      <c r="E339" s="15" t="s">
        <v>14</v>
      </c>
      <c r="F339">
        <v>21</v>
      </c>
    </row>
    <row r="340" spans="1:6" x14ac:dyDescent="0.25">
      <c r="A340" s="16" t="s">
        <v>20</v>
      </c>
      <c r="B340">
        <v>107</v>
      </c>
      <c r="E340" s="15" t="s">
        <v>14</v>
      </c>
      <c r="F340">
        <v>67</v>
      </c>
    </row>
    <row r="341" spans="1:6" x14ac:dyDescent="0.25">
      <c r="A341" s="16" t="s">
        <v>20</v>
      </c>
      <c r="B341">
        <v>160</v>
      </c>
      <c r="E341" s="15" t="s">
        <v>14</v>
      </c>
      <c r="F341">
        <v>78</v>
      </c>
    </row>
    <row r="342" spans="1:6" x14ac:dyDescent="0.25">
      <c r="A342" s="16" t="s">
        <v>20</v>
      </c>
      <c r="B342">
        <v>2230</v>
      </c>
      <c r="E342" s="15" t="s">
        <v>14</v>
      </c>
      <c r="F342">
        <v>67</v>
      </c>
    </row>
    <row r="343" spans="1:6" x14ac:dyDescent="0.25">
      <c r="A343" s="16" t="s">
        <v>20</v>
      </c>
      <c r="B343">
        <v>316</v>
      </c>
      <c r="E343" s="15" t="s">
        <v>14</v>
      </c>
      <c r="F343">
        <v>263</v>
      </c>
    </row>
    <row r="344" spans="1:6" x14ac:dyDescent="0.25">
      <c r="A344" s="16" t="s">
        <v>20</v>
      </c>
      <c r="B344">
        <v>117</v>
      </c>
      <c r="E344" s="15" t="s">
        <v>14</v>
      </c>
      <c r="F344">
        <v>1691</v>
      </c>
    </row>
    <row r="345" spans="1:6" x14ac:dyDescent="0.25">
      <c r="A345" s="16" t="s">
        <v>20</v>
      </c>
      <c r="B345">
        <v>6406</v>
      </c>
      <c r="E345" s="15" t="s">
        <v>14</v>
      </c>
      <c r="F345">
        <v>181</v>
      </c>
    </row>
    <row r="346" spans="1:6" x14ac:dyDescent="0.25">
      <c r="A346" s="16" t="s">
        <v>20</v>
      </c>
      <c r="B346">
        <v>192</v>
      </c>
      <c r="E346" s="15" t="s">
        <v>14</v>
      </c>
      <c r="F346">
        <v>13</v>
      </c>
    </row>
    <row r="347" spans="1:6" x14ac:dyDescent="0.25">
      <c r="A347" s="16" t="s">
        <v>20</v>
      </c>
      <c r="B347">
        <v>26</v>
      </c>
      <c r="E347" s="15" t="s">
        <v>14</v>
      </c>
      <c r="F347">
        <v>1</v>
      </c>
    </row>
    <row r="348" spans="1:6" x14ac:dyDescent="0.25">
      <c r="A348" s="16" t="s">
        <v>20</v>
      </c>
      <c r="B348">
        <v>723</v>
      </c>
      <c r="E348" s="15" t="s">
        <v>14</v>
      </c>
      <c r="F348">
        <v>21</v>
      </c>
    </row>
    <row r="349" spans="1:6" x14ac:dyDescent="0.25">
      <c r="A349" s="16" t="s">
        <v>20</v>
      </c>
      <c r="B349">
        <v>170</v>
      </c>
      <c r="E349" s="15" t="s">
        <v>14</v>
      </c>
      <c r="F349">
        <v>830</v>
      </c>
    </row>
    <row r="350" spans="1:6" x14ac:dyDescent="0.25">
      <c r="A350" s="16" t="s">
        <v>20</v>
      </c>
      <c r="B350">
        <v>238</v>
      </c>
      <c r="E350" s="15" t="s">
        <v>14</v>
      </c>
      <c r="F350">
        <v>130</v>
      </c>
    </row>
    <row r="351" spans="1:6" x14ac:dyDescent="0.25">
      <c r="A351" s="16" t="s">
        <v>20</v>
      </c>
      <c r="B351">
        <v>55</v>
      </c>
      <c r="E351" s="15" t="s">
        <v>14</v>
      </c>
      <c r="F351">
        <v>55</v>
      </c>
    </row>
    <row r="352" spans="1:6" x14ac:dyDescent="0.25">
      <c r="A352" s="16" t="s">
        <v>20</v>
      </c>
      <c r="B352">
        <v>128</v>
      </c>
      <c r="E352" s="15" t="s">
        <v>14</v>
      </c>
      <c r="F352">
        <v>114</v>
      </c>
    </row>
    <row r="353" spans="1:6" x14ac:dyDescent="0.25">
      <c r="A353" s="16" t="s">
        <v>20</v>
      </c>
      <c r="B353">
        <v>2144</v>
      </c>
      <c r="E353" s="15" t="s">
        <v>14</v>
      </c>
      <c r="F353">
        <v>594</v>
      </c>
    </row>
    <row r="354" spans="1:6" x14ac:dyDescent="0.25">
      <c r="A354" s="16" t="s">
        <v>20</v>
      </c>
      <c r="B354">
        <v>2693</v>
      </c>
      <c r="E354" s="15" t="s">
        <v>14</v>
      </c>
      <c r="F354">
        <v>24</v>
      </c>
    </row>
    <row r="355" spans="1:6" x14ac:dyDescent="0.25">
      <c r="A355" s="16" t="s">
        <v>20</v>
      </c>
      <c r="B355">
        <v>432</v>
      </c>
      <c r="E355" s="15" t="s">
        <v>14</v>
      </c>
      <c r="F355">
        <v>252</v>
      </c>
    </row>
    <row r="356" spans="1:6" x14ac:dyDescent="0.25">
      <c r="A356" s="16" t="s">
        <v>20</v>
      </c>
      <c r="B356">
        <v>189</v>
      </c>
      <c r="E356" s="15" t="s">
        <v>14</v>
      </c>
      <c r="F356">
        <v>67</v>
      </c>
    </row>
    <row r="357" spans="1:6" x14ac:dyDescent="0.25">
      <c r="A357" s="16" t="s">
        <v>20</v>
      </c>
      <c r="B357">
        <v>154</v>
      </c>
      <c r="E357" s="15" t="s">
        <v>14</v>
      </c>
      <c r="F357">
        <v>742</v>
      </c>
    </row>
    <row r="358" spans="1:6" x14ac:dyDescent="0.25">
      <c r="A358" s="16" t="s">
        <v>20</v>
      </c>
      <c r="B358">
        <v>96</v>
      </c>
      <c r="E358" s="15" t="s">
        <v>14</v>
      </c>
      <c r="F358">
        <v>75</v>
      </c>
    </row>
    <row r="359" spans="1:6" x14ac:dyDescent="0.25">
      <c r="A359" s="16" t="s">
        <v>20</v>
      </c>
      <c r="B359">
        <v>3063</v>
      </c>
      <c r="E359" s="15" t="s">
        <v>14</v>
      </c>
      <c r="F359">
        <v>4405</v>
      </c>
    </row>
    <row r="360" spans="1:6" x14ac:dyDescent="0.25">
      <c r="A360" s="16" t="s">
        <v>20</v>
      </c>
      <c r="B360">
        <v>2266</v>
      </c>
      <c r="E360" s="15" t="s">
        <v>14</v>
      </c>
      <c r="F360">
        <v>92</v>
      </c>
    </row>
    <row r="361" spans="1:6" x14ac:dyDescent="0.25">
      <c r="A361" s="16" t="s">
        <v>20</v>
      </c>
      <c r="B361">
        <v>194</v>
      </c>
      <c r="E361" s="15" t="s">
        <v>14</v>
      </c>
      <c r="F361">
        <v>64</v>
      </c>
    </row>
    <row r="362" spans="1:6" x14ac:dyDescent="0.25">
      <c r="A362" s="16" t="s">
        <v>20</v>
      </c>
      <c r="B362">
        <v>129</v>
      </c>
      <c r="E362" s="15" t="s">
        <v>14</v>
      </c>
      <c r="F362">
        <v>64</v>
      </c>
    </row>
    <row r="363" spans="1:6" x14ac:dyDescent="0.25">
      <c r="A363" s="16" t="s">
        <v>20</v>
      </c>
      <c r="B363">
        <v>375</v>
      </c>
      <c r="E363" s="15" t="s">
        <v>14</v>
      </c>
      <c r="F363">
        <v>842</v>
      </c>
    </row>
    <row r="364" spans="1:6" x14ac:dyDescent="0.25">
      <c r="A364" s="16" t="s">
        <v>20</v>
      </c>
      <c r="B364">
        <v>409</v>
      </c>
      <c r="E364" s="15" t="s">
        <v>14</v>
      </c>
      <c r="F364">
        <v>112</v>
      </c>
    </row>
    <row r="365" spans="1:6" x14ac:dyDescent="0.25">
      <c r="A365" s="16" t="s">
        <v>20</v>
      </c>
      <c r="B365">
        <v>234</v>
      </c>
      <c r="E365" s="15" t="s">
        <v>14</v>
      </c>
      <c r="F365">
        <v>374</v>
      </c>
    </row>
    <row r="366" spans="1:6" x14ac:dyDescent="0.25">
      <c r="A366" s="16" t="s">
        <v>20</v>
      </c>
      <c r="B366">
        <v>3016</v>
      </c>
    </row>
    <row r="367" spans="1:6" x14ac:dyDescent="0.25">
      <c r="A367" s="16" t="s">
        <v>20</v>
      </c>
      <c r="B367">
        <v>264</v>
      </c>
    </row>
    <row r="368" spans="1:6" x14ac:dyDescent="0.25">
      <c r="A368" s="16" t="s">
        <v>20</v>
      </c>
      <c r="B368">
        <v>272</v>
      </c>
    </row>
    <row r="369" spans="1:2" x14ac:dyDescent="0.25">
      <c r="A369" s="16" t="s">
        <v>20</v>
      </c>
      <c r="B369">
        <v>419</v>
      </c>
    </row>
    <row r="370" spans="1:2" x14ac:dyDescent="0.25">
      <c r="A370" s="16" t="s">
        <v>20</v>
      </c>
      <c r="B370">
        <v>1621</v>
      </c>
    </row>
    <row r="371" spans="1:2" x14ac:dyDescent="0.25">
      <c r="A371" s="16" t="s">
        <v>20</v>
      </c>
      <c r="B371">
        <v>1101</v>
      </c>
    </row>
    <row r="372" spans="1:2" x14ac:dyDescent="0.25">
      <c r="A372" s="16" t="s">
        <v>20</v>
      </c>
      <c r="B372">
        <v>1073</v>
      </c>
    </row>
    <row r="373" spans="1:2" x14ac:dyDescent="0.25">
      <c r="A373" s="16" t="s">
        <v>20</v>
      </c>
      <c r="B373">
        <v>331</v>
      </c>
    </row>
    <row r="374" spans="1:2" x14ac:dyDescent="0.25">
      <c r="A374" s="16" t="s">
        <v>20</v>
      </c>
      <c r="B374">
        <v>1170</v>
      </c>
    </row>
    <row r="375" spans="1:2" x14ac:dyDescent="0.25">
      <c r="A375" s="16" t="s">
        <v>20</v>
      </c>
      <c r="B375">
        <v>363</v>
      </c>
    </row>
    <row r="376" spans="1:2" x14ac:dyDescent="0.25">
      <c r="A376" s="16" t="s">
        <v>20</v>
      </c>
      <c r="B376">
        <v>103</v>
      </c>
    </row>
    <row r="377" spans="1:2" x14ac:dyDescent="0.25">
      <c r="A377" s="16" t="s">
        <v>20</v>
      </c>
      <c r="B377">
        <v>147</v>
      </c>
    </row>
    <row r="378" spans="1:2" x14ac:dyDescent="0.25">
      <c r="A378" s="16" t="s">
        <v>20</v>
      </c>
      <c r="B378">
        <v>110</v>
      </c>
    </row>
    <row r="379" spans="1:2" x14ac:dyDescent="0.25">
      <c r="A379" s="16" t="s">
        <v>20</v>
      </c>
      <c r="B379">
        <v>134</v>
      </c>
    </row>
    <row r="380" spans="1:2" x14ac:dyDescent="0.25">
      <c r="A380" s="16" t="s">
        <v>20</v>
      </c>
      <c r="B380">
        <v>269</v>
      </c>
    </row>
    <row r="381" spans="1:2" x14ac:dyDescent="0.25">
      <c r="A381" s="16" t="s">
        <v>20</v>
      </c>
      <c r="B381">
        <v>175</v>
      </c>
    </row>
    <row r="382" spans="1:2" x14ac:dyDescent="0.25">
      <c r="A382" s="16" t="s">
        <v>20</v>
      </c>
      <c r="B382">
        <v>69</v>
      </c>
    </row>
    <row r="383" spans="1:2" x14ac:dyDescent="0.25">
      <c r="A383" s="16" t="s">
        <v>20</v>
      </c>
      <c r="B383">
        <v>190</v>
      </c>
    </row>
    <row r="384" spans="1:2" x14ac:dyDescent="0.25">
      <c r="A384" s="16" t="s">
        <v>20</v>
      </c>
      <c r="B384">
        <v>237</v>
      </c>
    </row>
    <row r="385" spans="1:2" x14ac:dyDescent="0.25">
      <c r="A385" s="16" t="s">
        <v>20</v>
      </c>
      <c r="B385">
        <v>196</v>
      </c>
    </row>
    <row r="386" spans="1:2" x14ac:dyDescent="0.25">
      <c r="A386" s="16" t="s">
        <v>20</v>
      </c>
      <c r="B386">
        <v>7295</v>
      </c>
    </row>
    <row r="387" spans="1:2" x14ac:dyDescent="0.25">
      <c r="A387" s="16" t="s">
        <v>20</v>
      </c>
      <c r="B387">
        <v>2893</v>
      </c>
    </row>
    <row r="388" spans="1:2" x14ac:dyDescent="0.25">
      <c r="A388" s="16" t="s">
        <v>20</v>
      </c>
      <c r="B388">
        <v>820</v>
      </c>
    </row>
    <row r="389" spans="1:2" x14ac:dyDescent="0.25">
      <c r="A389" s="16" t="s">
        <v>20</v>
      </c>
      <c r="B389">
        <v>2038</v>
      </c>
    </row>
    <row r="390" spans="1:2" x14ac:dyDescent="0.25">
      <c r="A390" s="16" t="s">
        <v>20</v>
      </c>
      <c r="B390">
        <v>116</v>
      </c>
    </row>
    <row r="391" spans="1:2" x14ac:dyDescent="0.25">
      <c r="A391" s="16" t="s">
        <v>20</v>
      </c>
      <c r="B391">
        <v>1345</v>
      </c>
    </row>
    <row r="392" spans="1:2" x14ac:dyDescent="0.25">
      <c r="A392" s="16" t="s">
        <v>20</v>
      </c>
      <c r="B392">
        <v>168</v>
      </c>
    </row>
    <row r="393" spans="1:2" x14ac:dyDescent="0.25">
      <c r="A393" s="16" t="s">
        <v>20</v>
      </c>
      <c r="B393">
        <v>137</v>
      </c>
    </row>
    <row r="394" spans="1:2" x14ac:dyDescent="0.25">
      <c r="A394" s="16" t="s">
        <v>20</v>
      </c>
      <c r="B394">
        <v>186</v>
      </c>
    </row>
    <row r="395" spans="1:2" x14ac:dyDescent="0.25">
      <c r="A395" s="16" t="s">
        <v>20</v>
      </c>
      <c r="B395">
        <v>125</v>
      </c>
    </row>
    <row r="396" spans="1:2" x14ac:dyDescent="0.25">
      <c r="A396" s="16" t="s">
        <v>20</v>
      </c>
      <c r="B396">
        <v>202</v>
      </c>
    </row>
    <row r="397" spans="1:2" x14ac:dyDescent="0.25">
      <c r="A397" s="16" t="s">
        <v>20</v>
      </c>
      <c r="B397">
        <v>103</v>
      </c>
    </row>
    <row r="398" spans="1:2" x14ac:dyDescent="0.25">
      <c r="A398" s="16" t="s">
        <v>20</v>
      </c>
      <c r="B398">
        <v>1785</v>
      </c>
    </row>
    <row r="399" spans="1:2" x14ac:dyDescent="0.25">
      <c r="A399" s="16" t="s">
        <v>20</v>
      </c>
      <c r="B399">
        <v>157</v>
      </c>
    </row>
    <row r="400" spans="1:2" x14ac:dyDescent="0.25">
      <c r="A400" s="16" t="s">
        <v>20</v>
      </c>
      <c r="B400">
        <v>555</v>
      </c>
    </row>
    <row r="401" spans="1:2" x14ac:dyDescent="0.25">
      <c r="A401" s="16" t="s">
        <v>20</v>
      </c>
      <c r="B401">
        <v>297</v>
      </c>
    </row>
    <row r="402" spans="1:2" x14ac:dyDescent="0.25">
      <c r="A402" s="16" t="s">
        <v>20</v>
      </c>
      <c r="B402">
        <v>123</v>
      </c>
    </row>
    <row r="403" spans="1:2" x14ac:dyDescent="0.25">
      <c r="A403" s="16" t="s">
        <v>20</v>
      </c>
      <c r="B403">
        <v>3036</v>
      </c>
    </row>
    <row r="404" spans="1:2" x14ac:dyDescent="0.25">
      <c r="A404" s="16" t="s">
        <v>20</v>
      </c>
      <c r="B404">
        <v>144</v>
      </c>
    </row>
    <row r="405" spans="1:2" x14ac:dyDescent="0.25">
      <c r="A405" s="16" t="s">
        <v>20</v>
      </c>
      <c r="B405">
        <v>121</v>
      </c>
    </row>
    <row r="406" spans="1:2" x14ac:dyDescent="0.25">
      <c r="A406" s="16" t="s">
        <v>20</v>
      </c>
      <c r="B406">
        <v>181</v>
      </c>
    </row>
    <row r="407" spans="1:2" x14ac:dyDescent="0.25">
      <c r="A407" s="16" t="s">
        <v>20</v>
      </c>
      <c r="B407">
        <v>122</v>
      </c>
    </row>
    <row r="408" spans="1:2" x14ac:dyDescent="0.25">
      <c r="A408" s="16" t="s">
        <v>20</v>
      </c>
      <c r="B408">
        <v>1071</v>
      </c>
    </row>
    <row r="409" spans="1:2" x14ac:dyDescent="0.25">
      <c r="A409" s="16" t="s">
        <v>20</v>
      </c>
      <c r="B409">
        <v>980</v>
      </c>
    </row>
    <row r="410" spans="1:2" x14ac:dyDescent="0.25">
      <c r="A410" s="16" t="s">
        <v>20</v>
      </c>
      <c r="B410">
        <v>536</v>
      </c>
    </row>
    <row r="411" spans="1:2" x14ac:dyDescent="0.25">
      <c r="A411" s="16" t="s">
        <v>20</v>
      </c>
      <c r="B411">
        <v>1991</v>
      </c>
    </row>
    <row r="412" spans="1:2" x14ac:dyDescent="0.25">
      <c r="A412" s="16" t="s">
        <v>20</v>
      </c>
      <c r="B412">
        <v>180</v>
      </c>
    </row>
    <row r="413" spans="1:2" x14ac:dyDescent="0.25">
      <c r="A413" s="16" t="s">
        <v>20</v>
      </c>
      <c r="B413">
        <v>130</v>
      </c>
    </row>
    <row r="414" spans="1:2" x14ac:dyDescent="0.25">
      <c r="A414" s="16" t="s">
        <v>20</v>
      </c>
      <c r="B414">
        <v>122</v>
      </c>
    </row>
    <row r="415" spans="1:2" x14ac:dyDescent="0.25">
      <c r="A415" s="16" t="s">
        <v>20</v>
      </c>
      <c r="B415">
        <v>140</v>
      </c>
    </row>
    <row r="416" spans="1:2" x14ac:dyDescent="0.25">
      <c r="A416" s="16" t="s">
        <v>20</v>
      </c>
      <c r="B416">
        <v>3388</v>
      </c>
    </row>
    <row r="417" spans="1:2" x14ac:dyDescent="0.25">
      <c r="A417" s="16" t="s">
        <v>20</v>
      </c>
      <c r="B417">
        <v>280</v>
      </c>
    </row>
    <row r="418" spans="1:2" x14ac:dyDescent="0.25">
      <c r="A418" s="16" t="s">
        <v>20</v>
      </c>
      <c r="B418">
        <v>366</v>
      </c>
    </row>
    <row r="419" spans="1:2" x14ac:dyDescent="0.25">
      <c r="A419" s="16" t="s">
        <v>20</v>
      </c>
      <c r="B419">
        <v>270</v>
      </c>
    </row>
    <row r="420" spans="1:2" x14ac:dyDescent="0.25">
      <c r="A420" s="16" t="s">
        <v>20</v>
      </c>
      <c r="B420">
        <v>137</v>
      </c>
    </row>
    <row r="421" spans="1:2" x14ac:dyDescent="0.25">
      <c r="A421" s="16" t="s">
        <v>20</v>
      </c>
      <c r="B421">
        <v>3205</v>
      </c>
    </row>
    <row r="422" spans="1:2" x14ac:dyDescent="0.25">
      <c r="A422" s="16" t="s">
        <v>20</v>
      </c>
      <c r="B422">
        <v>288</v>
      </c>
    </row>
    <row r="423" spans="1:2" x14ac:dyDescent="0.25">
      <c r="A423" s="16" t="s">
        <v>20</v>
      </c>
      <c r="B423">
        <v>148</v>
      </c>
    </row>
    <row r="424" spans="1:2" x14ac:dyDescent="0.25">
      <c r="A424" s="16" t="s">
        <v>20</v>
      </c>
      <c r="B424">
        <v>114</v>
      </c>
    </row>
    <row r="425" spans="1:2" x14ac:dyDescent="0.25">
      <c r="A425" s="16" t="s">
        <v>20</v>
      </c>
      <c r="B425">
        <v>1518</v>
      </c>
    </row>
    <row r="426" spans="1:2" x14ac:dyDescent="0.25">
      <c r="A426" s="16" t="s">
        <v>20</v>
      </c>
      <c r="B426">
        <v>166</v>
      </c>
    </row>
    <row r="427" spans="1:2" x14ac:dyDescent="0.25">
      <c r="A427" s="16" t="s">
        <v>20</v>
      </c>
      <c r="B427">
        <v>100</v>
      </c>
    </row>
    <row r="428" spans="1:2" x14ac:dyDescent="0.25">
      <c r="A428" s="16" t="s">
        <v>20</v>
      </c>
      <c r="B428">
        <v>235</v>
      </c>
    </row>
    <row r="429" spans="1:2" x14ac:dyDescent="0.25">
      <c r="A429" s="16" t="s">
        <v>20</v>
      </c>
      <c r="B429">
        <v>148</v>
      </c>
    </row>
    <row r="430" spans="1:2" x14ac:dyDescent="0.25">
      <c r="A430" s="16" t="s">
        <v>20</v>
      </c>
      <c r="B430">
        <v>198</v>
      </c>
    </row>
    <row r="431" spans="1:2" x14ac:dyDescent="0.25">
      <c r="A431" s="16" t="s">
        <v>20</v>
      </c>
      <c r="B431">
        <v>150</v>
      </c>
    </row>
    <row r="432" spans="1:2" x14ac:dyDescent="0.25">
      <c r="A432" s="16" t="s">
        <v>20</v>
      </c>
      <c r="B432">
        <v>216</v>
      </c>
    </row>
    <row r="433" spans="1:2" x14ac:dyDescent="0.25">
      <c r="A433" s="16" t="s">
        <v>20</v>
      </c>
      <c r="B433">
        <v>5139</v>
      </c>
    </row>
    <row r="434" spans="1:2" x14ac:dyDescent="0.25">
      <c r="A434" s="16" t="s">
        <v>20</v>
      </c>
      <c r="B434">
        <v>2353</v>
      </c>
    </row>
    <row r="435" spans="1:2" x14ac:dyDescent="0.25">
      <c r="A435" s="16" t="s">
        <v>20</v>
      </c>
      <c r="B435">
        <v>78</v>
      </c>
    </row>
    <row r="436" spans="1:2" x14ac:dyDescent="0.25">
      <c r="A436" s="16" t="s">
        <v>20</v>
      </c>
      <c r="B436">
        <v>174</v>
      </c>
    </row>
    <row r="437" spans="1:2" x14ac:dyDescent="0.25">
      <c r="A437" s="16" t="s">
        <v>20</v>
      </c>
      <c r="B437">
        <v>164</v>
      </c>
    </row>
    <row r="438" spans="1:2" x14ac:dyDescent="0.25">
      <c r="A438" s="16" t="s">
        <v>20</v>
      </c>
      <c r="B438">
        <v>161</v>
      </c>
    </row>
    <row r="439" spans="1:2" x14ac:dyDescent="0.25">
      <c r="A439" s="16" t="s">
        <v>20</v>
      </c>
      <c r="B439">
        <v>138</v>
      </c>
    </row>
    <row r="440" spans="1:2" x14ac:dyDescent="0.25">
      <c r="A440" s="16" t="s">
        <v>20</v>
      </c>
      <c r="B440">
        <v>3308</v>
      </c>
    </row>
    <row r="441" spans="1:2" x14ac:dyDescent="0.25">
      <c r="A441" s="16" t="s">
        <v>20</v>
      </c>
      <c r="B441">
        <v>127</v>
      </c>
    </row>
    <row r="442" spans="1:2" x14ac:dyDescent="0.25">
      <c r="A442" s="16" t="s">
        <v>20</v>
      </c>
      <c r="B442">
        <v>207</v>
      </c>
    </row>
    <row r="443" spans="1:2" x14ac:dyDescent="0.25">
      <c r="A443" s="16" t="s">
        <v>20</v>
      </c>
      <c r="B443">
        <v>181</v>
      </c>
    </row>
    <row r="444" spans="1:2" x14ac:dyDescent="0.25">
      <c r="A444" s="16" t="s">
        <v>20</v>
      </c>
      <c r="B444">
        <v>110</v>
      </c>
    </row>
    <row r="445" spans="1:2" x14ac:dyDescent="0.25">
      <c r="A445" s="16" t="s">
        <v>20</v>
      </c>
      <c r="B445">
        <v>185</v>
      </c>
    </row>
    <row r="446" spans="1:2" x14ac:dyDescent="0.25">
      <c r="A446" s="16" t="s">
        <v>20</v>
      </c>
      <c r="B446">
        <v>121</v>
      </c>
    </row>
    <row r="447" spans="1:2" x14ac:dyDescent="0.25">
      <c r="A447" s="16" t="s">
        <v>20</v>
      </c>
      <c r="B447">
        <v>106</v>
      </c>
    </row>
    <row r="448" spans="1:2" x14ac:dyDescent="0.25">
      <c r="A448" s="16" t="s">
        <v>20</v>
      </c>
      <c r="B448">
        <v>142</v>
      </c>
    </row>
    <row r="449" spans="1:2" x14ac:dyDescent="0.25">
      <c r="A449" s="16" t="s">
        <v>20</v>
      </c>
      <c r="B449">
        <v>233</v>
      </c>
    </row>
    <row r="450" spans="1:2" x14ac:dyDescent="0.25">
      <c r="A450" s="16" t="s">
        <v>20</v>
      </c>
      <c r="B450">
        <v>218</v>
      </c>
    </row>
    <row r="451" spans="1:2" x14ac:dyDescent="0.25">
      <c r="A451" s="16" t="s">
        <v>20</v>
      </c>
      <c r="B451">
        <v>76</v>
      </c>
    </row>
    <row r="452" spans="1:2" x14ac:dyDescent="0.25">
      <c r="A452" s="16" t="s">
        <v>20</v>
      </c>
      <c r="B452">
        <v>43</v>
      </c>
    </row>
    <row r="453" spans="1:2" x14ac:dyDescent="0.25">
      <c r="A453" s="16" t="s">
        <v>20</v>
      </c>
      <c r="B453">
        <v>221</v>
      </c>
    </row>
    <row r="454" spans="1:2" x14ac:dyDescent="0.25">
      <c r="A454" s="16" t="s">
        <v>20</v>
      </c>
      <c r="B454">
        <v>2805</v>
      </c>
    </row>
    <row r="455" spans="1:2" x14ac:dyDescent="0.25">
      <c r="A455" s="16" t="s">
        <v>20</v>
      </c>
      <c r="B455">
        <v>68</v>
      </c>
    </row>
    <row r="456" spans="1:2" x14ac:dyDescent="0.25">
      <c r="A456" s="16" t="s">
        <v>20</v>
      </c>
      <c r="B456">
        <v>183</v>
      </c>
    </row>
    <row r="457" spans="1:2" x14ac:dyDescent="0.25">
      <c r="A457" s="16" t="s">
        <v>20</v>
      </c>
      <c r="B457">
        <v>133</v>
      </c>
    </row>
    <row r="458" spans="1:2" x14ac:dyDescent="0.25">
      <c r="A458" s="16" t="s">
        <v>20</v>
      </c>
      <c r="B458">
        <v>2489</v>
      </c>
    </row>
    <row r="459" spans="1:2" x14ac:dyDescent="0.25">
      <c r="A459" s="16" t="s">
        <v>20</v>
      </c>
      <c r="B459">
        <v>69</v>
      </c>
    </row>
    <row r="460" spans="1:2" x14ac:dyDescent="0.25">
      <c r="A460" s="16" t="s">
        <v>20</v>
      </c>
      <c r="B460">
        <v>279</v>
      </c>
    </row>
    <row r="461" spans="1:2" x14ac:dyDescent="0.25">
      <c r="A461" s="16" t="s">
        <v>20</v>
      </c>
      <c r="B461">
        <v>210</v>
      </c>
    </row>
    <row r="462" spans="1:2" x14ac:dyDescent="0.25">
      <c r="A462" s="16" t="s">
        <v>20</v>
      </c>
      <c r="B462">
        <v>2100</v>
      </c>
    </row>
    <row r="463" spans="1:2" x14ac:dyDescent="0.25">
      <c r="A463" s="16" t="s">
        <v>20</v>
      </c>
      <c r="B463">
        <v>252</v>
      </c>
    </row>
    <row r="464" spans="1:2" x14ac:dyDescent="0.25">
      <c r="A464" s="16" t="s">
        <v>20</v>
      </c>
      <c r="B464">
        <v>1280</v>
      </c>
    </row>
    <row r="465" spans="1:2" x14ac:dyDescent="0.25">
      <c r="A465" s="16" t="s">
        <v>20</v>
      </c>
      <c r="B465">
        <v>157</v>
      </c>
    </row>
    <row r="466" spans="1:2" x14ac:dyDescent="0.25">
      <c r="A466" s="16" t="s">
        <v>20</v>
      </c>
      <c r="B466">
        <v>194</v>
      </c>
    </row>
    <row r="467" spans="1:2" x14ac:dyDescent="0.25">
      <c r="A467" s="16" t="s">
        <v>20</v>
      </c>
      <c r="B467">
        <v>82</v>
      </c>
    </row>
    <row r="468" spans="1:2" x14ac:dyDescent="0.25">
      <c r="A468" s="16" t="s">
        <v>20</v>
      </c>
      <c r="B468">
        <v>4233</v>
      </c>
    </row>
    <row r="469" spans="1:2" x14ac:dyDescent="0.25">
      <c r="A469" s="16" t="s">
        <v>20</v>
      </c>
      <c r="B469">
        <v>1297</v>
      </c>
    </row>
    <row r="470" spans="1:2" x14ac:dyDescent="0.25">
      <c r="A470" s="16" t="s">
        <v>20</v>
      </c>
      <c r="B470">
        <v>165</v>
      </c>
    </row>
    <row r="471" spans="1:2" x14ac:dyDescent="0.25">
      <c r="A471" s="16" t="s">
        <v>20</v>
      </c>
      <c r="B471">
        <v>119</v>
      </c>
    </row>
    <row r="472" spans="1:2" x14ac:dyDescent="0.25">
      <c r="A472" s="16" t="s">
        <v>20</v>
      </c>
      <c r="B472">
        <v>1797</v>
      </c>
    </row>
    <row r="473" spans="1:2" x14ac:dyDescent="0.25">
      <c r="A473" s="16" t="s">
        <v>20</v>
      </c>
      <c r="B473">
        <v>261</v>
      </c>
    </row>
    <row r="474" spans="1:2" x14ac:dyDescent="0.25">
      <c r="A474" s="16" t="s">
        <v>20</v>
      </c>
      <c r="B474">
        <v>157</v>
      </c>
    </row>
    <row r="475" spans="1:2" x14ac:dyDescent="0.25">
      <c r="A475" s="16" t="s">
        <v>20</v>
      </c>
      <c r="B475">
        <v>3533</v>
      </c>
    </row>
    <row r="476" spans="1:2" x14ac:dyDescent="0.25">
      <c r="A476" s="16" t="s">
        <v>20</v>
      </c>
      <c r="B476">
        <v>155</v>
      </c>
    </row>
    <row r="477" spans="1:2" x14ac:dyDescent="0.25">
      <c r="A477" s="16" t="s">
        <v>20</v>
      </c>
      <c r="B477">
        <v>132</v>
      </c>
    </row>
    <row r="478" spans="1:2" x14ac:dyDescent="0.25">
      <c r="A478" s="16" t="s">
        <v>20</v>
      </c>
      <c r="B478">
        <v>1354</v>
      </c>
    </row>
    <row r="479" spans="1:2" x14ac:dyDescent="0.25">
      <c r="A479" s="16" t="s">
        <v>20</v>
      </c>
      <c r="B479">
        <v>48</v>
      </c>
    </row>
    <row r="480" spans="1:2" x14ac:dyDescent="0.25">
      <c r="A480" s="16" t="s">
        <v>20</v>
      </c>
      <c r="B480">
        <v>110</v>
      </c>
    </row>
    <row r="481" spans="1:2" x14ac:dyDescent="0.25">
      <c r="A481" s="16" t="s">
        <v>20</v>
      </c>
      <c r="B481">
        <v>172</v>
      </c>
    </row>
    <row r="482" spans="1:2" x14ac:dyDescent="0.25">
      <c r="A482" s="16" t="s">
        <v>20</v>
      </c>
      <c r="B482">
        <v>307</v>
      </c>
    </row>
    <row r="483" spans="1:2" x14ac:dyDescent="0.25">
      <c r="A483" s="16" t="s">
        <v>20</v>
      </c>
      <c r="B483">
        <v>160</v>
      </c>
    </row>
    <row r="484" spans="1:2" x14ac:dyDescent="0.25">
      <c r="A484" s="16" t="s">
        <v>20</v>
      </c>
      <c r="B484">
        <v>1467</v>
      </c>
    </row>
    <row r="485" spans="1:2" x14ac:dyDescent="0.25">
      <c r="A485" s="16" t="s">
        <v>20</v>
      </c>
      <c r="B485">
        <v>2662</v>
      </c>
    </row>
    <row r="486" spans="1:2" x14ac:dyDescent="0.25">
      <c r="A486" s="16" t="s">
        <v>20</v>
      </c>
      <c r="B486">
        <v>452</v>
      </c>
    </row>
    <row r="487" spans="1:2" x14ac:dyDescent="0.25">
      <c r="A487" s="16" t="s">
        <v>20</v>
      </c>
      <c r="B487">
        <v>158</v>
      </c>
    </row>
    <row r="488" spans="1:2" x14ac:dyDescent="0.25">
      <c r="A488" s="16" t="s">
        <v>20</v>
      </c>
      <c r="B488">
        <v>225</v>
      </c>
    </row>
    <row r="489" spans="1:2" x14ac:dyDescent="0.25">
      <c r="A489" s="16" t="s">
        <v>20</v>
      </c>
      <c r="B489">
        <v>65</v>
      </c>
    </row>
    <row r="490" spans="1:2" x14ac:dyDescent="0.25">
      <c r="A490" s="16" t="s">
        <v>20</v>
      </c>
      <c r="B490">
        <v>163</v>
      </c>
    </row>
    <row r="491" spans="1:2" x14ac:dyDescent="0.25">
      <c r="A491" s="16" t="s">
        <v>20</v>
      </c>
      <c r="B491">
        <v>85</v>
      </c>
    </row>
    <row r="492" spans="1:2" x14ac:dyDescent="0.25">
      <c r="A492" s="16" t="s">
        <v>20</v>
      </c>
      <c r="B492">
        <v>217</v>
      </c>
    </row>
    <row r="493" spans="1:2" x14ac:dyDescent="0.25">
      <c r="A493" s="16" t="s">
        <v>20</v>
      </c>
      <c r="B493">
        <v>150</v>
      </c>
    </row>
    <row r="494" spans="1:2" x14ac:dyDescent="0.25">
      <c r="A494" s="16" t="s">
        <v>20</v>
      </c>
      <c r="B494">
        <v>3272</v>
      </c>
    </row>
    <row r="495" spans="1:2" x14ac:dyDescent="0.25">
      <c r="A495" s="16" t="s">
        <v>20</v>
      </c>
      <c r="B495">
        <v>300</v>
      </c>
    </row>
    <row r="496" spans="1:2" x14ac:dyDescent="0.25">
      <c r="A496" s="16" t="s">
        <v>20</v>
      </c>
      <c r="B496">
        <v>126</v>
      </c>
    </row>
    <row r="497" spans="1:2" x14ac:dyDescent="0.25">
      <c r="A497" s="16" t="s">
        <v>20</v>
      </c>
      <c r="B497">
        <v>2320</v>
      </c>
    </row>
    <row r="498" spans="1:2" x14ac:dyDescent="0.25">
      <c r="A498" s="16" t="s">
        <v>20</v>
      </c>
      <c r="B498">
        <v>81</v>
      </c>
    </row>
    <row r="499" spans="1:2" x14ac:dyDescent="0.25">
      <c r="A499" s="16" t="s">
        <v>20</v>
      </c>
      <c r="B499">
        <v>1887</v>
      </c>
    </row>
    <row r="500" spans="1:2" x14ac:dyDescent="0.25">
      <c r="A500" s="16" t="s">
        <v>20</v>
      </c>
      <c r="B500">
        <v>4358</v>
      </c>
    </row>
    <row r="501" spans="1:2" x14ac:dyDescent="0.25">
      <c r="A501" s="16" t="s">
        <v>20</v>
      </c>
      <c r="B501">
        <v>53</v>
      </c>
    </row>
    <row r="502" spans="1:2" x14ac:dyDescent="0.25">
      <c r="A502" s="16" t="s">
        <v>20</v>
      </c>
      <c r="B502">
        <v>2414</v>
      </c>
    </row>
    <row r="503" spans="1:2" x14ac:dyDescent="0.25">
      <c r="A503" s="16" t="s">
        <v>20</v>
      </c>
      <c r="B503">
        <v>80</v>
      </c>
    </row>
    <row r="504" spans="1:2" x14ac:dyDescent="0.25">
      <c r="A504" s="16" t="s">
        <v>20</v>
      </c>
      <c r="B504">
        <v>193</v>
      </c>
    </row>
    <row r="505" spans="1:2" x14ac:dyDescent="0.25">
      <c r="A505" s="16" t="s">
        <v>20</v>
      </c>
      <c r="B505">
        <v>52</v>
      </c>
    </row>
    <row r="506" spans="1:2" x14ac:dyDescent="0.25">
      <c r="A506" s="16" t="s">
        <v>20</v>
      </c>
      <c r="B506">
        <v>290</v>
      </c>
    </row>
    <row r="507" spans="1:2" x14ac:dyDescent="0.25">
      <c r="A507" s="16" t="s">
        <v>20</v>
      </c>
      <c r="B507">
        <v>122</v>
      </c>
    </row>
    <row r="508" spans="1:2" x14ac:dyDescent="0.25">
      <c r="A508" s="16" t="s">
        <v>20</v>
      </c>
      <c r="B508">
        <v>1470</v>
      </c>
    </row>
    <row r="509" spans="1:2" x14ac:dyDescent="0.25">
      <c r="A509" s="16" t="s">
        <v>20</v>
      </c>
      <c r="B509">
        <v>165</v>
      </c>
    </row>
    <row r="510" spans="1:2" x14ac:dyDescent="0.25">
      <c r="A510" s="16" t="s">
        <v>20</v>
      </c>
      <c r="B510">
        <v>182</v>
      </c>
    </row>
    <row r="511" spans="1:2" x14ac:dyDescent="0.25">
      <c r="A511" s="16" t="s">
        <v>20</v>
      </c>
      <c r="B511">
        <v>199</v>
      </c>
    </row>
    <row r="512" spans="1:2" x14ac:dyDescent="0.25">
      <c r="A512" s="16" t="s">
        <v>20</v>
      </c>
      <c r="B512">
        <v>56</v>
      </c>
    </row>
    <row r="513" spans="1:2" x14ac:dyDescent="0.25">
      <c r="A513" s="16" t="s">
        <v>20</v>
      </c>
      <c r="B513">
        <v>1460</v>
      </c>
    </row>
    <row r="514" spans="1:2" x14ac:dyDescent="0.25">
      <c r="A514" s="16" t="s">
        <v>20</v>
      </c>
      <c r="B514">
        <v>123</v>
      </c>
    </row>
    <row r="515" spans="1:2" x14ac:dyDescent="0.25">
      <c r="A515" s="16" t="s">
        <v>20</v>
      </c>
      <c r="B515">
        <v>159</v>
      </c>
    </row>
    <row r="516" spans="1:2" x14ac:dyDescent="0.25">
      <c r="A516" s="16" t="s">
        <v>20</v>
      </c>
      <c r="B516">
        <v>110</v>
      </c>
    </row>
    <row r="517" spans="1:2" x14ac:dyDescent="0.25">
      <c r="A517" s="16" t="s">
        <v>20</v>
      </c>
      <c r="B517">
        <v>236</v>
      </c>
    </row>
    <row r="518" spans="1:2" x14ac:dyDescent="0.25">
      <c r="A518" s="16" t="s">
        <v>20</v>
      </c>
      <c r="B518">
        <v>191</v>
      </c>
    </row>
    <row r="519" spans="1:2" x14ac:dyDescent="0.25">
      <c r="A519" s="16" t="s">
        <v>20</v>
      </c>
      <c r="B519">
        <v>3934</v>
      </c>
    </row>
    <row r="520" spans="1:2" x14ac:dyDescent="0.25">
      <c r="A520" s="16" t="s">
        <v>20</v>
      </c>
      <c r="B520">
        <v>80</v>
      </c>
    </row>
    <row r="521" spans="1:2" x14ac:dyDescent="0.25">
      <c r="A521" s="16" t="s">
        <v>20</v>
      </c>
      <c r="B521">
        <v>462</v>
      </c>
    </row>
    <row r="522" spans="1:2" x14ac:dyDescent="0.25">
      <c r="A522" s="16" t="s">
        <v>20</v>
      </c>
      <c r="B522">
        <v>179</v>
      </c>
    </row>
    <row r="523" spans="1:2" x14ac:dyDescent="0.25">
      <c r="A523" s="16" t="s">
        <v>20</v>
      </c>
      <c r="B523">
        <v>1866</v>
      </c>
    </row>
    <row r="524" spans="1:2" x14ac:dyDescent="0.25">
      <c r="A524" s="16" t="s">
        <v>20</v>
      </c>
      <c r="B524">
        <v>156</v>
      </c>
    </row>
    <row r="525" spans="1:2" x14ac:dyDescent="0.25">
      <c r="A525" s="16" t="s">
        <v>20</v>
      </c>
      <c r="B525">
        <v>255</v>
      </c>
    </row>
    <row r="526" spans="1:2" x14ac:dyDescent="0.25">
      <c r="A526" s="16" t="s">
        <v>20</v>
      </c>
      <c r="B526">
        <v>2261</v>
      </c>
    </row>
    <row r="527" spans="1:2" x14ac:dyDescent="0.25">
      <c r="A527" s="16" t="s">
        <v>20</v>
      </c>
      <c r="B527">
        <v>40</v>
      </c>
    </row>
    <row r="528" spans="1:2" x14ac:dyDescent="0.25">
      <c r="A528" s="16" t="s">
        <v>20</v>
      </c>
      <c r="B528">
        <v>2289</v>
      </c>
    </row>
    <row r="529" spans="1:2" x14ac:dyDescent="0.25">
      <c r="A529" s="16" t="s">
        <v>20</v>
      </c>
      <c r="B529">
        <v>65</v>
      </c>
    </row>
    <row r="530" spans="1:2" x14ac:dyDescent="0.25">
      <c r="A530" s="16" t="s">
        <v>20</v>
      </c>
      <c r="B530">
        <v>3777</v>
      </c>
    </row>
    <row r="531" spans="1:2" x14ac:dyDescent="0.25">
      <c r="A531" s="16" t="s">
        <v>20</v>
      </c>
      <c r="B531">
        <v>184</v>
      </c>
    </row>
    <row r="532" spans="1:2" x14ac:dyDescent="0.25">
      <c r="A532" s="16" t="s">
        <v>20</v>
      </c>
      <c r="B532">
        <v>85</v>
      </c>
    </row>
    <row r="533" spans="1:2" x14ac:dyDescent="0.25">
      <c r="A533" s="16" t="s">
        <v>20</v>
      </c>
      <c r="B533">
        <v>144</v>
      </c>
    </row>
    <row r="534" spans="1:2" x14ac:dyDescent="0.25">
      <c r="A534" s="16" t="s">
        <v>20</v>
      </c>
      <c r="B534">
        <v>1902</v>
      </c>
    </row>
    <row r="535" spans="1:2" x14ac:dyDescent="0.25">
      <c r="A535" s="16" t="s">
        <v>20</v>
      </c>
      <c r="B535">
        <v>105</v>
      </c>
    </row>
    <row r="536" spans="1:2" x14ac:dyDescent="0.25">
      <c r="A536" s="16" t="s">
        <v>20</v>
      </c>
      <c r="B536">
        <v>132</v>
      </c>
    </row>
    <row r="537" spans="1:2" x14ac:dyDescent="0.25">
      <c r="A537" s="16" t="s">
        <v>20</v>
      </c>
      <c r="B537">
        <v>96</v>
      </c>
    </row>
    <row r="538" spans="1:2" x14ac:dyDescent="0.25">
      <c r="A538" s="16" t="s">
        <v>20</v>
      </c>
      <c r="B538">
        <v>114</v>
      </c>
    </row>
    <row r="539" spans="1:2" x14ac:dyDescent="0.25">
      <c r="A539" s="16" t="s">
        <v>20</v>
      </c>
      <c r="B539">
        <v>203</v>
      </c>
    </row>
    <row r="540" spans="1:2" x14ac:dyDescent="0.25">
      <c r="A540" s="16" t="s">
        <v>20</v>
      </c>
      <c r="B540">
        <v>1559</v>
      </c>
    </row>
    <row r="541" spans="1:2" x14ac:dyDescent="0.25">
      <c r="A541" s="16" t="s">
        <v>20</v>
      </c>
      <c r="B541">
        <v>1548</v>
      </c>
    </row>
    <row r="542" spans="1:2" x14ac:dyDescent="0.25">
      <c r="A542" s="16" t="s">
        <v>20</v>
      </c>
      <c r="B542">
        <v>80</v>
      </c>
    </row>
    <row r="543" spans="1:2" x14ac:dyDescent="0.25">
      <c r="A543" s="16" t="s">
        <v>20</v>
      </c>
      <c r="B543">
        <v>131</v>
      </c>
    </row>
    <row r="544" spans="1:2" x14ac:dyDescent="0.25">
      <c r="A544" s="16" t="s">
        <v>20</v>
      </c>
      <c r="B544">
        <v>112</v>
      </c>
    </row>
    <row r="545" spans="1:2" x14ac:dyDescent="0.25">
      <c r="A545" s="16" t="s">
        <v>20</v>
      </c>
      <c r="B545">
        <v>155</v>
      </c>
    </row>
    <row r="546" spans="1:2" x14ac:dyDescent="0.25">
      <c r="A546" s="16" t="s">
        <v>20</v>
      </c>
      <c r="B546">
        <v>266</v>
      </c>
    </row>
    <row r="547" spans="1:2" x14ac:dyDescent="0.25">
      <c r="A547" s="16" t="s">
        <v>20</v>
      </c>
      <c r="B547">
        <v>155</v>
      </c>
    </row>
    <row r="548" spans="1:2" x14ac:dyDescent="0.25">
      <c r="A548" s="16" t="s">
        <v>20</v>
      </c>
      <c r="B548">
        <v>207</v>
      </c>
    </row>
    <row r="549" spans="1:2" x14ac:dyDescent="0.25">
      <c r="A549" s="16" t="s">
        <v>20</v>
      </c>
      <c r="B549">
        <v>245</v>
      </c>
    </row>
    <row r="550" spans="1:2" x14ac:dyDescent="0.25">
      <c r="A550" s="16" t="s">
        <v>20</v>
      </c>
      <c r="B550">
        <v>1573</v>
      </c>
    </row>
    <row r="551" spans="1:2" x14ac:dyDescent="0.25">
      <c r="A551" s="16" t="s">
        <v>20</v>
      </c>
      <c r="B551">
        <v>114</v>
      </c>
    </row>
    <row r="552" spans="1:2" x14ac:dyDescent="0.25">
      <c r="A552" s="16" t="s">
        <v>20</v>
      </c>
      <c r="B552">
        <v>93</v>
      </c>
    </row>
    <row r="553" spans="1:2" x14ac:dyDescent="0.25">
      <c r="A553" s="16" t="s">
        <v>20</v>
      </c>
      <c r="B553">
        <v>1681</v>
      </c>
    </row>
    <row r="554" spans="1:2" x14ac:dyDescent="0.25">
      <c r="A554" s="16" t="s">
        <v>20</v>
      </c>
      <c r="B554">
        <v>32</v>
      </c>
    </row>
    <row r="555" spans="1:2" x14ac:dyDescent="0.25">
      <c r="A555" s="16" t="s">
        <v>20</v>
      </c>
      <c r="B555">
        <v>135</v>
      </c>
    </row>
    <row r="556" spans="1:2" x14ac:dyDescent="0.25">
      <c r="A556" s="16" t="s">
        <v>20</v>
      </c>
      <c r="B556">
        <v>140</v>
      </c>
    </row>
    <row r="557" spans="1:2" x14ac:dyDescent="0.25">
      <c r="A557" s="16" t="s">
        <v>20</v>
      </c>
      <c r="B557">
        <v>92</v>
      </c>
    </row>
    <row r="558" spans="1:2" x14ac:dyDescent="0.25">
      <c r="A558" s="16" t="s">
        <v>20</v>
      </c>
      <c r="B558">
        <v>1015</v>
      </c>
    </row>
    <row r="559" spans="1:2" x14ac:dyDescent="0.25">
      <c r="A559" s="16" t="s">
        <v>20</v>
      </c>
      <c r="B559">
        <v>323</v>
      </c>
    </row>
    <row r="560" spans="1:2" x14ac:dyDescent="0.25">
      <c r="A560" s="16" t="s">
        <v>20</v>
      </c>
      <c r="B560">
        <v>2326</v>
      </c>
    </row>
    <row r="561" spans="1:2" x14ac:dyDescent="0.25">
      <c r="A561" s="16" t="s">
        <v>20</v>
      </c>
      <c r="B561">
        <v>381</v>
      </c>
    </row>
    <row r="562" spans="1:2" x14ac:dyDescent="0.25">
      <c r="A562" s="16" t="s">
        <v>20</v>
      </c>
      <c r="B562">
        <v>480</v>
      </c>
    </row>
    <row r="563" spans="1:2" x14ac:dyDescent="0.25">
      <c r="A563" s="16" t="s">
        <v>20</v>
      </c>
      <c r="B563">
        <v>226</v>
      </c>
    </row>
    <row r="564" spans="1:2" x14ac:dyDescent="0.25">
      <c r="A564" s="16" t="s">
        <v>20</v>
      </c>
      <c r="B564">
        <v>241</v>
      </c>
    </row>
    <row r="565" spans="1:2" x14ac:dyDescent="0.25">
      <c r="A565" s="16" t="s">
        <v>20</v>
      </c>
      <c r="B565">
        <v>132</v>
      </c>
    </row>
    <row r="566" spans="1:2" x14ac:dyDescent="0.25">
      <c r="A566" s="16" t="s">
        <v>20</v>
      </c>
      <c r="B566">
        <v>2043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404E-148E-4BB8-8568-B2D0719EFF17}">
  <dimension ref="A1:H13"/>
  <sheetViews>
    <sheetView workbookViewId="0">
      <selection activeCell="M16" sqref="M16"/>
    </sheetView>
  </sheetViews>
  <sheetFormatPr defaultRowHeight="15.75" x14ac:dyDescent="0.25"/>
  <cols>
    <col min="1" max="1" width="27.5" customWidth="1"/>
    <col min="2" max="2" width="17.625" customWidth="1"/>
    <col min="3" max="3" width="15" customWidth="1"/>
    <col min="4" max="4" width="18" customWidth="1"/>
    <col min="5" max="5" width="14.75" customWidth="1"/>
    <col min="6" max="6" width="21" style="14" customWidth="1"/>
    <col min="7" max="7" width="17.5" style="14" customWidth="1"/>
    <col min="8" max="8" width="19.125" style="14" customWidth="1"/>
  </cols>
  <sheetData>
    <row r="1" spans="1:8" x14ac:dyDescent="0.25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2091</v>
      </c>
      <c r="F1" s="13" t="s">
        <v>2090</v>
      </c>
      <c r="G1" s="13" t="s">
        <v>2092</v>
      </c>
      <c r="H1" s="13" t="s">
        <v>2093</v>
      </c>
    </row>
    <row r="2" spans="1:8" x14ac:dyDescent="0.25">
      <c r="A2" s="12" t="s">
        <v>2094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B2+C2+D2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5">
      <c r="A3" s="12" t="s">
        <v>2095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ref="E3:E13" si="0">B3+C3+D3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5">
      <c r="A4" s="12" t="s">
        <v>2096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5">
      <c r="A5" s="12" t="s">
        <v>2097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5">
      <c r="A6" s="12" t="s">
        <v>2098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5">
      <c r="A7" s="12" t="s">
        <v>2099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5">
      <c r="A8" s="12" t="s">
        <v>2100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5">
      <c r="A9" s="12" t="s">
        <v>2101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5">
      <c r="A10" s="12" t="s">
        <v>2102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5">
      <c r="A11" s="12" t="s">
        <v>2103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5">
      <c r="A12" s="12" t="s">
        <v>2104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5">
      <c r="A13" s="12" t="s">
        <v>2105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F07E-9195-4899-A776-DCA72B1ABE81}">
  <dimension ref="A1:F14"/>
  <sheetViews>
    <sheetView workbookViewId="0">
      <selection activeCell="N25" sqref="N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2070</v>
      </c>
    </row>
    <row r="3" spans="1:6" x14ac:dyDescent="0.25">
      <c r="A3" s="8" t="s">
        <v>2065</v>
      </c>
      <c r="B3" s="8" t="s">
        <v>2069</v>
      </c>
    </row>
    <row r="4" spans="1:6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2062</v>
      </c>
      <c r="E8">
        <v>4</v>
      </c>
      <c r="F8">
        <v>4</v>
      </c>
    </row>
    <row r="9" spans="1:6" x14ac:dyDescent="0.25">
      <c r="A9" s="9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3215E-BAFF-432E-88C4-E1C2CFE1B5DD}">
  <dimension ref="A1:F29"/>
  <sheetViews>
    <sheetView workbookViewId="0">
      <selection activeCell="C35" sqref="C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2070</v>
      </c>
    </row>
    <row r="3" spans="1:6" x14ac:dyDescent="0.25">
      <c r="A3" s="8" t="s">
        <v>2065</v>
      </c>
      <c r="B3" s="8" t="s">
        <v>2069</v>
      </c>
    </row>
    <row r="4" spans="1:6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9" t="s">
        <v>2063</v>
      </c>
      <c r="E6">
        <v>4</v>
      </c>
      <c r="F6">
        <v>4</v>
      </c>
    </row>
    <row r="7" spans="1:6" x14ac:dyDescent="0.25">
      <c r="A7" s="9" t="s">
        <v>2040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9" t="s">
        <v>2042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9" t="s">
        <v>2041</v>
      </c>
      <c r="C9">
        <v>8</v>
      </c>
      <c r="E9">
        <v>10</v>
      </c>
      <c r="F9">
        <v>18</v>
      </c>
    </row>
    <row r="10" spans="1:6" x14ac:dyDescent="0.25">
      <c r="A10" s="9" t="s">
        <v>2051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9" t="s">
        <v>2032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9" t="s">
        <v>2043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9" t="s">
        <v>2056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9" t="s">
        <v>2055</v>
      </c>
      <c r="C14">
        <v>3</v>
      </c>
      <c r="E14">
        <v>4</v>
      </c>
      <c r="F14">
        <v>7</v>
      </c>
    </row>
    <row r="15" spans="1:6" x14ac:dyDescent="0.25">
      <c r="A15" s="9" t="s">
        <v>2059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9" t="s">
        <v>2046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9" t="s">
        <v>2053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9" t="s">
        <v>2038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9" t="s">
        <v>2054</v>
      </c>
      <c r="C19">
        <v>4</v>
      </c>
      <c r="E19">
        <v>4</v>
      </c>
      <c r="F19">
        <v>8</v>
      </c>
    </row>
    <row r="20" spans="1:6" x14ac:dyDescent="0.25">
      <c r="A20" s="9" t="s">
        <v>2034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9" t="s">
        <v>2061</v>
      </c>
      <c r="C21">
        <v>9</v>
      </c>
      <c r="E21">
        <v>5</v>
      </c>
      <c r="F21">
        <v>14</v>
      </c>
    </row>
    <row r="22" spans="1:6" x14ac:dyDescent="0.25">
      <c r="A22" s="9" t="s">
        <v>2050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9" t="s">
        <v>2058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9" t="s">
        <v>2057</v>
      </c>
      <c r="C24">
        <v>7</v>
      </c>
      <c r="E24">
        <v>14</v>
      </c>
      <c r="F24">
        <v>21</v>
      </c>
    </row>
    <row r="25" spans="1:6" x14ac:dyDescent="0.25">
      <c r="A25" s="9" t="s">
        <v>2049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9" t="s">
        <v>2044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9" t="s">
        <v>2036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9" t="s">
        <v>2060</v>
      </c>
      <c r="E28">
        <v>3</v>
      </c>
      <c r="F28">
        <v>3</v>
      </c>
    </row>
    <row r="29" spans="1:6" x14ac:dyDescent="0.25">
      <c r="A29" s="9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202D0-082C-4A9E-8368-AF204BAD8533}">
  <dimension ref="A1:F18"/>
  <sheetViews>
    <sheetView workbookViewId="0">
      <selection activeCell="B32" sqref="B32"/>
    </sheetView>
  </sheetViews>
  <sheetFormatPr defaultRowHeight="15.75" x14ac:dyDescent="0.25"/>
  <cols>
    <col min="1" max="1" width="28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2068</v>
      </c>
      <c r="B1" t="s">
        <v>2070</v>
      </c>
    </row>
    <row r="2" spans="1:6" x14ac:dyDescent="0.25">
      <c r="A2" s="8" t="s">
        <v>2085</v>
      </c>
      <c r="B2" t="s">
        <v>2070</v>
      </c>
    </row>
    <row r="4" spans="1:6" x14ac:dyDescent="0.25">
      <c r="A4" s="8" t="s">
        <v>2065</v>
      </c>
      <c r="B4" s="8" t="s">
        <v>2069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2071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9" t="s">
        <v>2072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9" t="s">
        <v>2073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9" t="s">
        <v>2074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9" t="s">
        <v>2075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9" t="s">
        <v>2076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9" t="s">
        <v>2077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9" t="s">
        <v>2078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9" t="s">
        <v>2079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9" t="s">
        <v>2080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9" t="s">
        <v>2081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9" t="s">
        <v>2082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9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Statistical Analysis</vt:lpstr>
      <vt:lpstr>Crowdfunding Goal Analysis</vt:lpstr>
      <vt:lpstr>Pivot Chart 1</vt:lpstr>
      <vt:lpstr>Pivot Chart 2</vt:lpstr>
      <vt:lpstr>Pivot Chart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Paul Anderson</cp:lastModifiedBy>
  <dcterms:created xsi:type="dcterms:W3CDTF">2021-09-29T18:52:28Z</dcterms:created>
  <dcterms:modified xsi:type="dcterms:W3CDTF">2024-03-04T14:06:26Z</dcterms:modified>
</cp:coreProperties>
</file>