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 Jarvis (local)\Documents\Geneva\teaching\modeling_volcanic_processes\Costanza\"/>
    </mc:Choice>
  </mc:AlternateContent>
  <bookViews>
    <workbookView xWindow="0" yWindow="0" windowWidth="19200" windowHeight="7050"/>
  </bookViews>
  <sheets>
    <sheet name="Instructions" sheetId="63" r:id="rId1"/>
    <sheet name="Mdphi vs sorting plot" sheetId="65" r:id="rId2"/>
    <sheet name="TGSD" sheetId="64" r:id="rId3"/>
    <sheet name="CC02A" sheetId="66" r:id="rId4"/>
    <sheet name="CC02B" sheetId="5" r:id="rId5"/>
    <sheet name="CC02F" sheetId="9" r:id="rId6"/>
    <sheet name="CC03E" sheetId="12" r:id="rId7"/>
    <sheet name="CC04G2" sheetId="4" r:id="rId8"/>
    <sheet name="CC16AFstar" sheetId="35" r:id="rId9"/>
    <sheet name="CC16G2" sheetId="62" r:id="rId10"/>
    <sheet name="CC40AF" sheetId="56" r:id="rId11"/>
    <sheet name="CC41AF" sheetId="55" r:id="rId12"/>
  </sheets>
  <definedNames>
    <definedName name="cum_tot_2" localSheetId="3">CC02A!$E$5:$E$42</definedName>
    <definedName name="cum_tot_2" localSheetId="4">CC02B!$E$5:$E$42</definedName>
    <definedName name="cum_tot_2" localSheetId="5">CC02F!$E$5:$E$42</definedName>
    <definedName name="cum_tot_2" localSheetId="6">CC03E!$E$5:$E$42</definedName>
    <definedName name="cum_tot_2" localSheetId="7">CC04G2!$E$5:$E$42</definedName>
    <definedName name="cum_tot_2" localSheetId="8">CC16AFstar!$E$5:$E$42</definedName>
    <definedName name="cum_tot_2" localSheetId="9">CC16G2!$E$5:$E$42</definedName>
    <definedName name="cum_tot_2" localSheetId="10">CC40AF!$E$5:$E$42</definedName>
    <definedName name="cum_tot_2" localSheetId="11">CC41AF!$E$5:$E$42</definedName>
    <definedName name="phi" localSheetId="3">CC02A!$B$5:$B$42</definedName>
    <definedName name="phi" localSheetId="4">CC02B!$B$5:$B$42</definedName>
    <definedName name="phi" localSheetId="5">CC02F!$B$5:$B$42</definedName>
    <definedName name="phi" localSheetId="6">CC03E!$B$5:$B$42</definedName>
    <definedName name="phi" localSheetId="7">CC04G2!$B$5:$B$42</definedName>
    <definedName name="phi" localSheetId="8">CC16AFstar!$B$5:$B$42</definedName>
    <definedName name="phi" localSheetId="9">CC16G2!$B$5:$B$42</definedName>
    <definedName name="phi" localSheetId="10">CC40AF!$B$5:$B$42</definedName>
    <definedName name="phi" localSheetId="11">CC41AF!$B$5:$B$42</definedName>
  </definedNames>
  <calcPr calcId="162913"/>
</workbook>
</file>

<file path=xl/calcChain.xml><?xml version="1.0" encoding="utf-8"?>
<calcChain xmlns="http://schemas.openxmlformats.org/spreadsheetml/2006/main">
  <c r="D43" i="66" l="1"/>
  <c r="C43" i="66"/>
  <c r="D42" i="66"/>
  <c r="D41" i="66"/>
  <c r="D40" i="66"/>
  <c r="D39" i="66"/>
  <c r="D38" i="66"/>
  <c r="E37" i="66"/>
  <c r="D37" i="66"/>
  <c r="D36" i="66"/>
  <c r="D35" i="66"/>
  <c r="D34" i="66"/>
  <c r="D33" i="66"/>
  <c r="D32" i="66"/>
  <c r="E31" i="66"/>
  <c r="D31" i="66"/>
  <c r="D30" i="66"/>
  <c r="D29" i="66"/>
  <c r="D28" i="66"/>
  <c r="D27" i="66"/>
  <c r="D26" i="66"/>
  <c r="E25" i="66"/>
  <c r="D25" i="66"/>
  <c r="D24" i="66"/>
  <c r="D23" i="66"/>
  <c r="D22" i="66"/>
  <c r="D21" i="66"/>
  <c r="D20" i="66"/>
  <c r="E19" i="66"/>
  <c r="D19" i="66"/>
  <c r="D18" i="66"/>
  <c r="D17" i="66"/>
  <c r="D16" i="66"/>
  <c r="D15" i="66"/>
  <c r="D14" i="66"/>
  <c r="E13" i="66"/>
  <c r="D13" i="66"/>
  <c r="D12" i="66"/>
  <c r="D11" i="66"/>
  <c r="E39" i="66" s="1"/>
  <c r="D10" i="66"/>
  <c r="E9" i="66"/>
  <c r="D9" i="66"/>
  <c r="E41" i="66" s="1"/>
  <c r="E8" i="66"/>
  <c r="D8" i="66"/>
  <c r="E7" i="66"/>
  <c r="D7" i="66"/>
  <c r="E42" i="66" s="1"/>
  <c r="C3" i="66"/>
  <c r="E14" i="66" l="1"/>
  <c r="E20" i="66"/>
  <c r="E26" i="66"/>
  <c r="E32" i="66"/>
  <c r="E38" i="66"/>
  <c r="E15" i="66"/>
  <c r="E21" i="66"/>
  <c r="E27" i="66"/>
  <c r="E33" i="66"/>
  <c r="E10" i="66"/>
  <c r="E16" i="66"/>
  <c r="E22" i="66"/>
  <c r="E28" i="66"/>
  <c r="E34" i="66"/>
  <c r="E40" i="66"/>
  <c r="E11" i="66"/>
  <c r="E17" i="66"/>
  <c r="E23" i="66"/>
  <c r="E29" i="66"/>
  <c r="E35" i="66"/>
  <c r="E12" i="66"/>
  <c r="E18" i="66"/>
  <c r="E24" i="66"/>
  <c r="E30" i="66"/>
  <c r="E36" i="66"/>
  <c r="D16" i="5"/>
  <c r="C43" i="5"/>
  <c r="D7" i="5"/>
  <c r="D8" i="5"/>
  <c r="D9" i="5"/>
  <c r="D10" i="5"/>
  <c r="D11" i="5"/>
  <c r="D12" i="5"/>
  <c r="D13" i="5"/>
  <c r="D14" i="5"/>
  <c r="D15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C3" i="5"/>
  <c r="D31" i="62"/>
  <c r="C43" i="62"/>
  <c r="D7" i="62"/>
  <c r="D8" i="62"/>
  <c r="D9" i="62"/>
  <c r="D10" i="62"/>
  <c r="D11" i="62"/>
  <c r="D12" i="62"/>
  <c r="D13" i="62"/>
  <c r="D14" i="62"/>
  <c r="D15" i="62"/>
  <c r="D16" i="62"/>
  <c r="D17" i="62"/>
  <c r="D18" i="62"/>
  <c r="D19" i="62"/>
  <c r="D20" i="62"/>
  <c r="D21" i="62"/>
  <c r="D22" i="62"/>
  <c r="D23" i="62"/>
  <c r="D24" i="62"/>
  <c r="D25" i="62"/>
  <c r="D26" i="62"/>
  <c r="D27" i="62"/>
  <c r="D28" i="62"/>
  <c r="D29" i="62"/>
  <c r="D30" i="62"/>
  <c r="D32" i="62"/>
  <c r="D33" i="62"/>
  <c r="D34" i="62"/>
  <c r="D35" i="62"/>
  <c r="D36" i="62"/>
  <c r="D37" i="62"/>
  <c r="D38" i="62"/>
  <c r="D39" i="62"/>
  <c r="D40" i="62"/>
  <c r="D41" i="62"/>
  <c r="D42" i="62"/>
  <c r="C3" i="62"/>
  <c r="C43" i="55"/>
  <c r="D42" i="55"/>
  <c r="D41" i="55"/>
  <c r="D40" i="55"/>
  <c r="D39" i="55"/>
  <c r="D38" i="55"/>
  <c r="D37" i="55"/>
  <c r="D36" i="55"/>
  <c r="D35" i="55"/>
  <c r="D34" i="55"/>
  <c r="D33" i="55"/>
  <c r="D32" i="55"/>
  <c r="D31" i="55"/>
  <c r="D30" i="55"/>
  <c r="D29" i="55"/>
  <c r="D28" i="55"/>
  <c r="D27" i="55"/>
  <c r="D26" i="55"/>
  <c r="D25" i="55"/>
  <c r="D24" i="55"/>
  <c r="D23" i="55"/>
  <c r="D22" i="55"/>
  <c r="D21" i="55"/>
  <c r="D20" i="55"/>
  <c r="D19" i="55"/>
  <c r="D18" i="55"/>
  <c r="D17" i="55"/>
  <c r="D16" i="55"/>
  <c r="D15" i="55"/>
  <c r="D14" i="55"/>
  <c r="D13" i="55"/>
  <c r="D12" i="55"/>
  <c r="D11" i="55"/>
  <c r="D10" i="55"/>
  <c r="D9" i="55"/>
  <c r="D8" i="55"/>
  <c r="D7" i="55"/>
  <c r="C3" i="55"/>
  <c r="C43" i="56"/>
  <c r="D42" i="56"/>
  <c r="D41" i="56"/>
  <c r="D40" i="56"/>
  <c r="D39" i="56"/>
  <c r="D38" i="56"/>
  <c r="D37" i="56"/>
  <c r="D36" i="56"/>
  <c r="D35" i="56"/>
  <c r="D34" i="56"/>
  <c r="D33" i="56"/>
  <c r="D32" i="56"/>
  <c r="D31" i="56"/>
  <c r="D30" i="56"/>
  <c r="D29" i="56"/>
  <c r="D28" i="56"/>
  <c r="D27" i="56"/>
  <c r="D26" i="56"/>
  <c r="D25" i="56"/>
  <c r="D24" i="56"/>
  <c r="D23" i="56"/>
  <c r="D22" i="56"/>
  <c r="D21" i="56"/>
  <c r="D20" i="56"/>
  <c r="D19" i="56"/>
  <c r="D18" i="56"/>
  <c r="D17" i="56"/>
  <c r="D16" i="56"/>
  <c r="D15" i="56"/>
  <c r="D14" i="56"/>
  <c r="D13" i="56"/>
  <c r="D12" i="56"/>
  <c r="D11" i="56"/>
  <c r="D10" i="56"/>
  <c r="D9" i="56"/>
  <c r="D8" i="56"/>
  <c r="D7" i="56"/>
  <c r="C3" i="56"/>
  <c r="D23" i="35"/>
  <c r="C43" i="35"/>
  <c r="D42" i="35"/>
  <c r="D41" i="35"/>
  <c r="D40" i="35"/>
  <c r="D39" i="35"/>
  <c r="D38" i="35"/>
  <c r="D37" i="35"/>
  <c r="D36" i="35"/>
  <c r="D35" i="35"/>
  <c r="D34" i="35"/>
  <c r="D33" i="35"/>
  <c r="D32" i="35"/>
  <c r="D31" i="35"/>
  <c r="D30" i="35"/>
  <c r="D29" i="35"/>
  <c r="D28" i="35"/>
  <c r="D27" i="35"/>
  <c r="D26" i="35"/>
  <c r="D25" i="35"/>
  <c r="D24" i="35"/>
  <c r="D22" i="35"/>
  <c r="D21" i="35"/>
  <c r="D20" i="35"/>
  <c r="D19" i="35"/>
  <c r="D18" i="35"/>
  <c r="D17" i="35"/>
  <c r="D16" i="35"/>
  <c r="D15" i="35"/>
  <c r="D14" i="35"/>
  <c r="D13" i="35"/>
  <c r="D12" i="35"/>
  <c r="D11" i="35"/>
  <c r="D10" i="35"/>
  <c r="D9" i="35"/>
  <c r="D8" i="35"/>
  <c r="D7" i="35"/>
  <c r="C3" i="35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43" i="12" s="1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C43" i="12"/>
  <c r="C3" i="12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C43" i="9"/>
  <c r="C3" i="9"/>
  <c r="D8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C43" i="4"/>
  <c r="C3" i="4"/>
  <c r="D43" i="4" l="1"/>
  <c r="D43" i="55"/>
  <c r="D43" i="5"/>
  <c r="D43" i="62"/>
  <c r="D43" i="9"/>
  <c r="D43" i="35"/>
  <c r="D43" i="56"/>
</calcChain>
</file>

<file path=xl/sharedStrings.xml><?xml version="1.0" encoding="utf-8"?>
<sst xmlns="http://schemas.openxmlformats.org/spreadsheetml/2006/main" count="488" uniqueCount="79">
  <si>
    <t>%Cum</t>
  </si>
  <si>
    <t>F</t>
  </si>
  <si>
    <t>2000-1400</t>
  </si>
  <si>
    <t xml:space="preserve"> 1400 - 1000</t>
  </si>
  <si>
    <t>1000-710</t>
  </si>
  <si>
    <t xml:space="preserve">  710 - 500</t>
  </si>
  <si>
    <t>500-355</t>
  </si>
  <si>
    <t xml:space="preserve"> 355 - 250</t>
  </si>
  <si>
    <t>250-125</t>
  </si>
  <si>
    <t xml:space="preserve"> 180 - 125</t>
  </si>
  <si>
    <t>125-90</t>
  </si>
  <si>
    <t xml:space="preserve"> 90 - 63</t>
  </si>
  <si>
    <t xml:space="preserve"> 63 - 45</t>
  </si>
  <si>
    <t>45 - 31</t>
  </si>
  <si>
    <t>F16</t>
  </si>
  <si>
    <t>F50</t>
  </si>
  <si>
    <t>F84</t>
  </si>
  <si>
    <t xml:space="preserve"> 4000 - 2800</t>
  </si>
  <si>
    <t xml:space="preserve"> 2800 - 2000</t>
  </si>
  <si>
    <t>128-90,5</t>
  </si>
  <si>
    <t>64-45.3</t>
  </si>
  <si>
    <t>45.3-32</t>
  </si>
  <si>
    <t>32-22.6</t>
  </si>
  <si>
    <t>22,6-16</t>
  </si>
  <si>
    <t>16-11.3</t>
  </si>
  <si>
    <t>11.3-8</t>
  </si>
  <si>
    <t>8-5,66</t>
  </si>
  <si>
    <t>5,66-4</t>
  </si>
  <si>
    <t>&gt;64</t>
  </si>
  <si>
    <t>256-181</t>
  </si>
  <si>
    <t>181-128</t>
  </si>
  <si>
    <t>Grain size analysis of sample N°</t>
  </si>
  <si>
    <t>Total weight (g)</t>
  </si>
  <si>
    <r>
      <t xml:space="preserve">  Diameters (mm/</t>
    </r>
    <r>
      <rPr>
        <b/>
        <sz val="8"/>
        <rFont val="Arial"/>
        <family val="2"/>
      </rPr>
      <t>μ</t>
    </r>
    <r>
      <rPr>
        <b/>
        <sz val="8"/>
        <rFont val="Times New Roman"/>
        <family val="1"/>
      </rPr>
      <t>)</t>
    </r>
  </si>
  <si>
    <t>% Wt</t>
  </si>
  <si>
    <t>Graphical Parameters</t>
  </si>
  <si>
    <t>MdΦ (mean) = Φ50</t>
  </si>
  <si>
    <t>σΦ (sorting) = (Φ84- Φ16)/2</t>
  </si>
  <si>
    <t>Wt</t>
  </si>
  <si>
    <t xml:space="preserve">CC 12 A </t>
  </si>
  <si>
    <t>31 -22</t>
  </si>
  <si>
    <t>22 - 15.6</t>
  </si>
  <si>
    <t>15.6 to 11</t>
  </si>
  <si>
    <t>11 to 7.8</t>
  </si>
  <si>
    <t>7.8 to 5.5</t>
  </si>
  <si>
    <t>5.5 to 3.9</t>
  </si>
  <si>
    <t>3.9 to 2.8</t>
  </si>
  <si>
    <t>2.8 to 2</t>
  </si>
  <si>
    <t>2 to 1.4</t>
  </si>
  <si>
    <t>1.4 to 1</t>
  </si>
  <si>
    <t xml:space="preserve">&lt;1 </t>
  </si>
  <si>
    <t>&gt;10.5</t>
  </si>
  <si>
    <t>CC 02B</t>
  </si>
  <si>
    <t>CC 02F</t>
  </si>
  <si>
    <t>CC 03E</t>
  </si>
  <si>
    <t xml:space="preserve">CC 04 G2 </t>
  </si>
  <si>
    <t>CC 16 AF*</t>
  </si>
  <si>
    <t>CC41AF</t>
  </si>
  <si>
    <t>CC 16 G2</t>
  </si>
  <si>
    <t>EXERCISE 1</t>
  </si>
  <si>
    <t>DETERMINATION OF GRAINSIZE PARAMETERS</t>
  </si>
  <si>
    <t>Tasks (associated with each sample):</t>
  </si>
  <si>
    <t>3) determine the grainsize parameters (Mdphi and sorting) of each sample (orange cells)</t>
  </si>
  <si>
    <t>2) plot both the hystograms (column D) and the cumulative distribution (column E)</t>
  </si>
  <si>
    <t>1) determine the cumulative distribution (orange cells)</t>
  </si>
  <si>
    <t>In this worksheet please determine the weigthed TGSD based on the grainisze information and weight of individual samples</t>
  </si>
  <si>
    <t>6) determine the TGSD based on a weighted average of these samples (blue tab)</t>
  </si>
  <si>
    <t>poorly sorted: 2-4</t>
  </si>
  <si>
    <t>very poorly sorted: &gt;4</t>
  </si>
  <si>
    <t>very well sorted: 0-1</t>
  </si>
  <si>
    <t>well sorted: 1-2</t>
  </si>
  <si>
    <t>4) classify the degree of sorting (very well to very poor; see scheme here below)</t>
  </si>
  <si>
    <t>5) plot Mdphi versus sorting and assess whether these samples are of tephra fallout or PDC orgin (see plot here below as a reference) (yellow tab)</t>
  </si>
  <si>
    <t>SEE EXAMPLE IN RED TAB AS A REFERENCE</t>
  </si>
  <si>
    <t xml:space="preserve">CC 02 A </t>
  </si>
  <si>
    <t>well sorted</t>
  </si>
  <si>
    <t>In this worksheet please plot Mdphi versus sorting of all individual samples</t>
  </si>
  <si>
    <t>In the worksheets of this document you will find the grainsize information of 8 individual samples (violet tabs)</t>
  </si>
  <si>
    <t>MdΦ (mean) = Φ50 (measure directly on cumulative plot or by identifying which values of phi have cumulative frequency values either side of 50, and then interpolate for the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</si>
</sst>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27" x14ac:knownFonts="1">
    <font>
      <sz val="10"/>
      <name val="Arial"/>
    </font>
    <font>
      <sz val="10"/>
      <name val="Helv"/>
    </font>
    <font>
      <sz val="8"/>
      <name val="Times New Roman"/>
      <family val="1"/>
    </font>
    <font>
      <sz val="8"/>
      <name val="Symbol"/>
      <family val="1"/>
    </font>
    <font>
      <sz val="6"/>
      <name val="Times New Roman"/>
      <family val="1"/>
    </font>
    <font>
      <sz val="8"/>
      <name val="Helv"/>
    </font>
    <font>
      <i/>
      <sz val="6"/>
      <name val="Times New Roman"/>
      <family val="1"/>
    </font>
    <font>
      <b/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Symbol"/>
      <family val="1"/>
    </font>
    <font>
      <b/>
      <sz val="10"/>
      <name val="Times New Roman"/>
      <family val="1"/>
    </font>
    <font>
      <b/>
      <sz val="8"/>
      <name val="Helv"/>
    </font>
    <font>
      <b/>
      <sz val="8"/>
      <name val="Arial"/>
      <family val="2"/>
    </font>
    <font>
      <sz val="10"/>
      <name val="Arial"/>
      <family val="2"/>
    </font>
    <font>
      <sz val="6"/>
      <name val="Times New Roman"/>
      <family val="1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rgb="FF7030A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i/>
      <sz val="6"/>
      <name val="Times New Roman"/>
      <family val="1"/>
    </font>
    <font>
      <sz val="6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1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2" fontId="2" fillId="0" borderId="0" xfId="1" applyNumberFormat="1" applyFont="1" applyFill="1" applyAlignment="1">
      <alignment horizontal="right"/>
    </xf>
    <xf numFmtId="0" fontId="5" fillId="0" borderId="0" xfId="1" applyFont="1"/>
    <xf numFmtId="0" fontId="6" fillId="0" borderId="9" xfId="1" applyFont="1" applyBorder="1" applyAlignment="1">
      <alignment horizontal="center" vertical="center"/>
    </xf>
    <xf numFmtId="0" fontId="6" fillId="0" borderId="2" xfId="1" applyFont="1" applyBorder="1" applyAlignment="1">
      <alignment horizontal="center"/>
    </xf>
    <xf numFmtId="16" fontId="6" fillId="0" borderId="2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7" fillId="0" borderId="9" xfId="0" applyFont="1" applyBorder="1"/>
    <xf numFmtId="0" fontId="7" fillId="0" borderId="1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8" fillId="0" borderId="9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2" fontId="3" fillId="0" borderId="0" xfId="1" applyNumberFormat="1" applyFont="1" applyProtection="1"/>
    <xf numFmtId="2" fontId="10" fillId="0" borderId="0" xfId="1" applyNumberFormat="1" applyFont="1" applyProtection="1"/>
    <xf numFmtId="0" fontId="7" fillId="0" borderId="0" xfId="0" applyFont="1" applyBorder="1"/>
    <xf numFmtId="0" fontId="7" fillId="0" borderId="0" xfId="1" applyFont="1"/>
    <xf numFmtId="0" fontId="11" fillId="0" borderId="0" xfId="1" applyFont="1" applyAlignment="1">
      <alignment horizontal="centerContinuous"/>
    </xf>
    <xf numFmtId="0" fontId="12" fillId="0" borderId="0" xfId="1" applyFont="1" applyAlignment="1">
      <alignment horizontal="centerContinuous"/>
    </xf>
    <xf numFmtId="0" fontId="2" fillId="0" borderId="0" xfId="1" applyFont="1" applyAlignment="1">
      <alignment horizontal="left"/>
    </xf>
    <xf numFmtId="2" fontId="10" fillId="0" borderId="0" xfId="1" applyNumberFormat="1" applyFont="1" applyAlignment="1">
      <alignment horizontal="right"/>
    </xf>
    <xf numFmtId="0" fontId="2" fillId="0" borderId="0" xfId="1" applyNumberFormat="1" applyFont="1"/>
    <xf numFmtId="2" fontId="2" fillId="0" borderId="0" xfId="1" applyNumberFormat="1" applyFont="1"/>
    <xf numFmtId="0" fontId="2" fillId="0" borderId="0" xfId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NumberFormat="1" applyFont="1"/>
    <xf numFmtId="2" fontId="7" fillId="0" borderId="0" xfId="1" applyNumberFormat="1" applyFont="1" applyAlignment="1">
      <alignment horizontal="right"/>
    </xf>
    <xf numFmtId="0" fontId="14" fillId="0" borderId="0" xfId="0" applyFont="1"/>
    <xf numFmtId="0" fontId="7" fillId="0" borderId="0" xfId="1" applyFont="1" applyAlignment="1">
      <alignment horizontal="right"/>
    </xf>
    <xf numFmtId="2" fontId="7" fillId="0" borderId="0" xfId="1" applyNumberFormat="1" applyFont="1"/>
    <xf numFmtId="0" fontId="7" fillId="0" borderId="0" xfId="1" applyFont="1" applyAlignment="1"/>
    <xf numFmtId="0" fontId="7" fillId="0" borderId="0" xfId="1" applyFont="1" applyAlignment="1">
      <alignment horizontal="centerContinuous"/>
    </xf>
    <xf numFmtId="2" fontId="5" fillId="0" borderId="0" xfId="1" applyNumberFormat="1" applyFont="1"/>
    <xf numFmtId="0" fontId="13" fillId="0" borderId="0" xfId="1" applyFont="1" applyProtection="1"/>
    <xf numFmtId="0" fontId="6" fillId="0" borderId="2" xfId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6" xfId="1" applyFont="1" applyBorder="1" applyAlignment="1">
      <alignment horizontal="center" vertical="center"/>
    </xf>
    <xf numFmtId="2" fontId="0" fillId="0" borderId="7" xfId="0" applyNumberFormat="1" applyBorder="1"/>
    <xf numFmtId="2" fontId="0" fillId="0" borderId="0" xfId="0" applyNumberFormat="1" applyBorder="1"/>
    <xf numFmtId="166" fontId="15" fillId="0" borderId="2" xfId="1" applyNumberFormat="1" applyFont="1" applyBorder="1" applyAlignment="1">
      <alignment horizontal="center"/>
    </xf>
    <xf numFmtId="166" fontId="15" fillId="0" borderId="3" xfId="1" applyNumberFormat="1" applyFont="1" applyBorder="1" applyAlignment="1">
      <alignment horizontal="center"/>
    </xf>
    <xf numFmtId="166" fontId="4" fillId="0" borderId="7" xfId="1" applyNumberFormat="1" applyFont="1" applyBorder="1" applyAlignment="1">
      <alignment horizontal="center" vertical="center"/>
    </xf>
    <xf numFmtId="166" fontId="4" fillId="0" borderId="7" xfId="1" applyNumberFormat="1" applyFont="1" applyBorder="1" applyAlignment="1">
      <alignment horizontal="center"/>
    </xf>
    <xf numFmtId="166" fontId="6" fillId="0" borderId="7" xfId="1" applyNumberFormat="1" applyFont="1" applyBorder="1" applyAlignment="1">
      <alignment horizontal="center"/>
    </xf>
    <xf numFmtId="166" fontId="4" fillId="0" borderId="7" xfId="1" applyNumberFormat="1" applyFont="1" applyFill="1" applyBorder="1" applyAlignment="1">
      <alignment horizontal="center"/>
    </xf>
    <xf numFmtId="166" fontId="15" fillId="0" borderId="13" xfId="1" applyNumberFormat="1" applyFont="1" applyBorder="1" applyAlignment="1">
      <alignment horizontal="center"/>
    </xf>
    <xf numFmtId="2" fontId="0" fillId="0" borderId="13" xfId="0" applyNumberFormat="1" applyBorder="1"/>
    <xf numFmtId="0" fontId="0" fillId="0" borderId="12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164" fontId="0" fillId="0" borderId="0" xfId="0" applyNumberFormat="1" applyBorder="1"/>
    <xf numFmtId="0" fontId="0" fillId="0" borderId="7" xfId="0" applyFill="1" applyBorder="1"/>
    <xf numFmtId="165" fontId="0" fillId="0" borderId="7" xfId="0" applyNumberFormat="1" applyBorder="1"/>
    <xf numFmtId="165" fontId="0" fillId="0" borderId="7" xfId="0" applyNumberFormat="1" applyBorder="1" applyAlignment="1" applyProtection="1"/>
    <xf numFmtId="165" fontId="17" fillId="0" borderId="7" xfId="0" applyNumberFormat="1" applyFont="1" applyBorder="1"/>
    <xf numFmtId="0" fontId="7" fillId="0" borderId="1" xfId="0" applyFont="1" applyFill="1" applyBorder="1"/>
    <xf numFmtId="165" fontId="0" fillId="0" borderId="7" xfId="0" applyNumberFormat="1" applyFill="1" applyBorder="1" applyAlignment="1" applyProtection="1"/>
    <xf numFmtId="165" fontId="0" fillId="0" borderId="13" xfId="0" applyNumberFormat="1" applyFill="1" applyBorder="1" applyAlignment="1" applyProtection="1"/>
    <xf numFmtId="2" fontId="5" fillId="2" borderId="12" xfId="1" applyNumberFormat="1" applyFont="1" applyFill="1" applyBorder="1"/>
    <xf numFmtId="2" fontId="10" fillId="0" borderId="12" xfId="1" applyNumberFormat="1" applyFont="1" applyBorder="1" applyProtection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11" xfId="2" applyFont="1" applyBorder="1"/>
    <xf numFmtId="0" fontId="7" fillId="0" borderId="8" xfId="0" applyFont="1" applyBorder="1"/>
    <xf numFmtId="0" fontId="7" fillId="0" borderId="14" xfId="0" applyFont="1" applyBorder="1"/>
    <xf numFmtId="0" fontId="7" fillId="2" borderId="12" xfId="1" applyFont="1" applyFill="1" applyBorder="1"/>
    <xf numFmtId="0" fontId="7" fillId="2" borderId="13" xfId="0" applyFont="1" applyFill="1" applyBorder="1"/>
    <xf numFmtId="0" fontId="0" fillId="0" borderId="7" xfId="0" applyFill="1" applyBorder="1" applyAlignment="1" applyProtection="1"/>
    <xf numFmtId="2" fontId="0" fillId="0" borderId="7" xfId="0" applyNumberFormat="1" applyFill="1" applyBorder="1"/>
    <xf numFmtId="2" fontId="0" fillId="0" borderId="13" xfId="0" applyNumberFormat="1" applyFill="1" applyBorder="1"/>
    <xf numFmtId="0" fontId="0" fillId="0" borderId="0" xfId="0" applyFill="1" applyBorder="1"/>
    <xf numFmtId="165" fontId="0" fillId="0" borderId="13" xfId="0" applyNumberFormat="1" applyBorder="1"/>
    <xf numFmtId="0" fontId="0" fillId="0" borderId="0" xfId="0" applyFill="1" applyBorder="1" applyAlignment="1">
      <alignment horizontal="center"/>
    </xf>
    <xf numFmtId="2" fontId="0" fillId="0" borderId="7" xfId="0" applyNumberFormat="1" applyFill="1" applyBorder="1" applyAlignment="1" applyProtection="1"/>
    <xf numFmtId="0" fontId="0" fillId="2" borderId="6" xfId="0" applyFill="1" applyBorder="1"/>
    <xf numFmtId="0" fontId="0" fillId="2" borderId="7" xfId="0" applyFill="1" applyBorder="1"/>
    <xf numFmtId="2" fontId="0" fillId="2" borderId="7" xfId="0" applyNumberFormat="1" applyFill="1" applyBorder="1"/>
    <xf numFmtId="2" fontId="0" fillId="2" borderId="13" xfId="0" applyNumberFormat="1" applyFill="1" applyBorder="1"/>
    <xf numFmtId="0" fontId="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0" fontId="0" fillId="0" borderId="0" xfId="0" applyBorder="1" applyAlignment="1">
      <alignment horizontal="center"/>
    </xf>
    <xf numFmtId="0" fontId="22" fillId="0" borderId="0" xfId="0" applyFont="1"/>
    <xf numFmtId="0" fontId="23" fillId="0" borderId="0" xfId="0" applyFont="1"/>
    <xf numFmtId="164" fontId="7" fillId="0" borderId="1" xfId="0" applyNumberFormat="1" applyFont="1" applyBorder="1"/>
    <xf numFmtId="164" fontId="7" fillId="0" borderId="12" xfId="0" applyNumberFormat="1" applyFont="1" applyBorder="1"/>
    <xf numFmtId="164" fontId="0" fillId="0" borderId="2" xfId="0" applyNumberFormat="1" applyBorder="1"/>
    <xf numFmtId="0" fontId="24" fillId="0" borderId="9" xfId="1" applyFont="1" applyBorder="1" applyAlignment="1">
      <alignment horizontal="center" vertical="center"/>
    </xf>
    <xf numFmtId="0" fontId="25" fillId="0" borderId="6" xfId="1" applyFont="1" applyBorder="1" applyAlignment="1">
      <alignment horizontal="center" vertical="center"/>
    </xf>
    <xf numFmtId="164" fontId="0" fillId="0" borderId="6" xfId="0" applyNumberFormat="1" applyBorder="1"/>
    <xf numFmtId="0" fontId="24" fillId="0" borderId="2" xfId="1" applyFont="1" applyBorder="1" applyAlignment="1">
      <alignment horizontal="center" vertical="center"/>
    </xf>
    <xf numFmtId="166" fontId="25" fillId="0" borderId="7" xfId="1" applyNumberFormat="1" applyFont="1" applyBorder="1" applyAlignment="1">
      <alignment horizontal="center" vertical="center"/>
    </xf>
    <xf numFmtId="164" fontId="0" fillId="0" borderId="7" xfId="0" applyNumberFormat="1" applyBorder="1"/>
    <xf numFmtId="0" fontId="24" fillId="0" borderId="2" xfId="1" applyFont="1" applyBorder="1" applyAlignment="1">
      <alignment horizontal="center"/>
    </xf>
    <xf numFmtId="166" fontId="25" fillId="0" borderId="7" xfId="1" applyNumberFormat="1" applyFont="1" applyBorder="1" applyAlignment="1">
      <alignment horizontal="center"/>
    </xf>
    <xf numFmtId="166" fontId="24" fillId="0" borderId="7" xfId="1" applyNumberFormat="1" applyFont="1" applyBorder="1" applyAlignment="1">
      <alignment horizontal="center"/>
    </xf>
    <xf numFmtId="16" fontId="24" fillId="0" borderId="2" xfId="1" applyNumberFormat="1" applyFont="1" applyFill="1" applyBorder="1" applyAlignment="1">
      <alignment horizontal="center"/>
    </xf>
    <xf numFmtId="166" fontId="25" fillId="0" borderId="7" xfId="1" applyNumberFormat="1" applyFont="1" applyFill="1" applyBorder="1" applyAlignment="1">
      <alignment horizontal="center"/>
    </xf>
    <xf numFmtId="0" fontId="24" fillId="0" borderId="2" xfId="1" applyFont="1" applyFill="1" applyBorder="1" applyAlignment="1">
      <alignment horizontal="center"/>
    </xf>
    <xf numFmtId="0" fontId="25" fillId="0" borderId="2" xfId="1" applyFont="1" applyFill="1" applyBorder="1" applyAlignment="1">
      <alignment horizontal="center"/>
    </xf>
    <xf numFmtId="164" fontId="0" fillId="0" borderId="7" xfId="0" applyNumberFormat="1" applyBorder="1" applyAlignment="1" applyProtection="1"/>
    <xf numFmtId="3" fontId="0" fillId="0" borderId="0" xfId="0" applyNumberFormat="1"/>
    <xf numFmtId="0" fontId="25" fillId="0" borderId="2" xfId="1" applyFont="1" applyBorder="1" applyAlignment="1">
      <alignment horizontal="center"/>
    </xf>
    <xf numFmtId="166" fontId="25" fillId="0" borderId="2" xfId="1" applyNumberFormat="1" applyFont="1" applyBorder="1" applyAlignment="1">
      <alignment horizontal="center"/>
    </xf>
    <xf numFmtId="166" fontId="25" fillId="0" borderId="3" xfId="1" applyNumberFormat="1" applyFont="1" applyBorder="1" applyAlignment="1">
      <alignment horizontal="center"/>
    </xf>
    <xf numFmtId="166" fontId="25" fillId="0" borderId="13" xfId="1" applyNumberFormat="1" applyFont="1" applyBorder="1" applyAlignment="1">
      <alignment horizontal="center"/>
    </xf>
    <xf numFmtId="2" fontId="26" fillId="0" borderId="0" xfId="1" applyNumberFormat="1" applyFont="1" applyFill="1" applyAlignment="1">
      <alignment horizontal="right"/>
    </xf>
    <xf numFmtId="0" fontId="21" fillId="0" borderId="0" xfId="0" applyFont="1"/>
    <xf numFmtId="0" fontId="26" fillId="0" borderId="0" xfId="1" applyFont="1" applyAlignment="1">
      <alignment horizontal="right"/>
    </xf>
    <xf numFmtId="2" fontId="26" fillId="0" borderId="0" xfId="1" applyNumberFormat="1" applyFont="1"/>
    <xf numFmtId="164" fontId="0" fillId="0" borderId="0" xfId="0" applyNumberFormat="1"/>
    <xf numFmtId="164" fontId="0" fillId="0" borderId="7" xfId="0" applyNumberFormat="1" applyFill="1" applyBorder="1" applyAlignment="1" applyProtection="1"/>
    <xf numFmtId="164" fontId="0" fillId="0" borderId="13" xfId="0" applyNumberFormat="1" applyFill="1" applyBorder="1" applyAlignment="1" applyProtection="1"/>
    <xf numFmtId="0" fontId="0" fillId="0" borderId="0" xfId="0" applyBorder="1" applyAlignment="1">
      <alignment horizontal="center"/>
    </xf>
  </cellXfs>
  <cellStyles count="3">
    <cellStyle name="Normal" xfId="0" builtinId="0"/>
    <cellStyle name="Normal 3" xfId="2"/>
    <cellStyle name="Normale_cdo14_1d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07534132766963"/>
          <c:y val="7.3170731707317069E-2"/>
          <c:w val="0.8194061992573789"/>
          <c:h val="0.74912891986062713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pct70">
              <a:fgClr>
                <a:srgbClr val="DD0806"/>
              </a:fgClr>
              <a:bgClr>
                <a:srgbClr val="1FB714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CC02A!$B$9:$B$42</c:f>
              <c:strCache>
                <c:ptCount val="34"/>
                <c:pt idx="0">
                  <c:v>-6.0</c:v>
                </c:pt>
                <c:pt idx="1">
                  <c:v>-5.5</c:v>
                </c:pt>
                <c:pt idx="2">
                  <c:v>-5.0</c:v>
                </c:pt>
                <c:pt idx="3">
                  <c:v>-4.5</c:v>
                </c:pt>
                <c:pt idx="4">
                  <c:v>-4.0</c:v>
                </c:pt>
                <c:pt idx="5">
                  <c:v>-3.5</c:v>
                </c:pt>
                <c:pt idx="6">
                  <c:v>-3.0</c:v>
                </c:pt>
                <c:pt idx="7">
                  <c:v>-2.5</c:v>
                </c:pt>
                <c:pt idx="8">
                  <c:v>-2.0</c:v>
                </c:pt>
                <c:pt idx="9">
                  <c:v>-1.5</c:v>
                </c:pt>
                <c:pt idx="10">
                  <c:v>-1.0</c:v>
                </c:pt>
                <c:pt idx="11">
                  <c:v>-0.5</c:v>
                </c:pt>
                <c:pt idx="12">
                  <c:v>0.0</c:v>
                </c:pt>
                <c:pt idx="13">
                  <c:v>0.5</c:v>
                </c:pt>
                <c:pt idx="14">
                  <c:v>1.0</c:v>
                </c:pt>
                <c:pt idx="15">
                  <c:v>1.5</c:v>
                </c:pt>
                <c:pt idx="16">
                  <c:v>2.0</c:v>
                </c:pt>
                <c:pt idx="17">
                  <c:v>2.5</c:v>
                </c:pt>
                <c:pt idx="18">
                  <c:v>3.0</c:v>
                </c:pt>
                <c:pt idx="19">
                  <c:v>3.5</c:v>
                </c:pt>
                <c:pt idx="20">
                  <c:v>4.0</c:v>
                </c:pt>
                <c:pt idx="21">
                  <c:v>4.5</c:v>
                </c:pt>
                <c:pt idx="22">
                  <c:v>5.0</c:v>
                </c:pt>
                <c:pt idx="23">
                  <c:v>5.5</c:v>
                </c:pt>
                <c:pt idx="24">
                  <c:v>6.0</c:v>
                </c:pt>
                <c:pt idx="25">
                  <c:v>6.5</c:v>
                </c:pt>
                <c:pt idx="26">
                  <c:v>7.0</c:v>
                </c:pt>
                <c:pt idx="27">
                  <c:v>7.5</c:v>
                </c:pt>
                <c:pt idx="28">
                  <c:v>8.0</c:v>
                </c:pt>
                <c:pt idx="29">
                  <c:v>8.5</c:v>
                </c:pt>
                <c:pt idx="30">
                  <c:v>9.0</c:v>
                </c:pt>
                <c:pt idx="31">
                  <c:v>9.5</c:v>
                </c:pt>
                <c:pt idx="32">
                  <c:v>10.0</c:v>
                </c:pt>
                <c:pt idx="33">
                  <c:v>&gt;10.5</c:v>
                </c:pt>
              </c:strCache>
            </c:strRef>
          </c:cat>
          <c:val>
            <c:numRef>
              <c:f>CC02A!$D$9:$D$42</c:f>
              <c:numCache>
                <c:formatCode>0.00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1.395743792139273</c:v>
                </c:pt>
                <c:pt idx="6">
                  <c:v>4.8295205551013787</c:v>
                </c:pt>
                <c:pt idx="7">
                  <c:v>10.63482659320278</c:v>
                </c:pt>
                <c:pt idx="8">
                  <c:v>12.252901254886362</c:v>
                </c:pt>
                <c:pt idx="9">
                  <c:v>15.56316086810163</c:v>
                </c:pt>
                <c:pt idx="10">
                  <c:v>13.82156905667121</c:v>
                </c:pt>
                <c:pt idx="11">
                  <c:v>12.160263392576235</c:v>
                </c:pt>
                <c:pt idx="12">
                  <c:v>11.524150071380017</c:v>
                </c:pt>
                <c:pt idx="13">
                  <c:v>7.750701146614106</c:v>
                </c:pt>
                <c:pt idx="14">
                  <c:v>3.8352074996393299</c:v>
                </c:pt>
                <c:pt idx="15">
                  <c:v>1.2845783573671188</c:v>
                </c:pt>
                <c:pt idx="16">
                  <c:v>0.41378245165190847</c:v>
                </c:pt>
                <c:pt idx="17">
                  <c:v>6.1865942111240116E-3</c:v>
                </c:pt>
                <c:pt idx="18">
                  <c:v>0</c:v>
                </c:pt>
                <c:pt idx="19">
                  <c:v>3.3713195210837601E-3</c:v>
                </c:pt>
                <c:pt idx="20">
                  <c:v>6.3869438548175908E-2</c:v>
                </c:pt>
                <c:pt idx="21">
                  <c:v>0.36953838952160462</c:v>
                </c:pt>
                <c:pt idx="22">
                  <c:v>0.58147952259961833</c:v>
                </c:pt>
                <c:pt idx="23">
                  <c:v>0.62746697150927055</c:v>
                </c:pt>
                <c:pt idx="24">
                  <c:v>0.60759861190305275</c:v>
                </c:pt>
                <c:pt idx="25">
                  <c:v>0.55878435593443798</c:v>
                </c:pt>
                <c:pt idx="26">
                  <c:v>0.46243171678883849</c:v>
                </c:pt>
                <c:pt idx="27">
                  <c:v>0.36131094842052752</c:v>
                </c:pt>
                <c:pt idx="28">
                  <c:v>0.26637741479875338</c:v>
                </c:pt>
                <c:pt idx="29">
                  <c:v>0.1934917478838945</c:v>
                </c:pt>
                <c:pt idx="30">
                  <c:v>0.14532727753335475</c:v>
                </c:pt>
                <c:pt idx="31">
                  <c:v>0.10557365037122046</c:v>
                </c:pt>
                <c:pt idx="32">
                  <c:v>6.2209972793631475E-2</c:v>
                </c:pt>
                <c:pt idx="33">
                  <c:v>0.11857702833001972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4-4F73-9603-9C49C6D15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98316735"/>
        <c:axId val="1"/>
      </c:barChart>
      <c:catAx>
        <c:axId val="1498316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H"/>
                  <a:t>Diameters (phi)</a:t>
                </a:r>
              </a:p>
            </c:rich>
          </c:tx>
          <c:layout>
            <c:manualLayout>
              <c:xMode val="edge"/>
              <c:yMode val="edge"/>
              <c:x val="0.41705074601523867"/>
              <c:y val="0.881860133336991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H"/>
                  <a:t>Wt%</a:t>
                </a:r>
              </a:p>
            </c:rich>
          </c:tx>
          <c:layout>
            <c:manualLayout>
              <c:xMode val="edge"/>
              <c:yMode val="edge"/>
              <c:x val="1.1520682556189909E-2"/>
              <c:y val="0.3586512661527064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8316735"/>
        <c:crosses val="autoZero"/>
        <c:crossBetween val="between"/>
      </c:valAx>
      <c:spPr>
        <a:solidFill>
          <a:srgbClr val="CCFFCC"/>
        </a:solidFill>
        <a:ln w="12700">
          <a:solidFill>
            <a:srgbClr val="FFFF99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808371382852401E-2"/>
          <c:y val="4.5139041948248797E-2"/>
          <c:w val="0.93995487058276939"/>
          <c:h val="0.87500296699682278"/>
        </c:manualLayout>
      </c:layout>
      <c:lineChart>
        <c:grouping val="standard"/>
        <c:varyColors val="0"/>
        <c:ser>
          <c:idx val="0"/>
          <c:order val="0"/>
          <c:spPr>
            <a:ln w="3175">
              <a:solidFill>
                <a:srgbClr val="DD0806"/>
              </a:solidFill>
              <a:prstDash val="solid"/>
            </a:ln>
          </c:spPr>
          <c:marker>
            <c:symbol val="square"/>
            <c:size val="7"/>
            <c:spPr>
              <a:noFill/>
              <a:ln w="9525">
                <a:noFill/>
              </a:ln>
            </c:spPr>
          </c:marker>
          <c:cat>
            <c:strRef>
              <c:f>CC02A!$B$9:$B$42</c:f>
              <c:strCache>
                <c:ptCount val="34"/>
                <c:pt idx="0">
                  <c:v>-6.0</c:v>
                </c:pt>
                <c:pt idx="1">
                  <c:v>-5.5</c:v>
                </c:pt>
                <c:pt idx="2">
                  <c:v>-5.0</c:v>
                </c:pt>
                <c:pt idx="3">
                  <c:v>-4.5</c:v>
                </c:pt>
                <c:pt idx="4">
                  <c:v>-4.0</c:v>
                </c:pt>
                <c:pt idx="5">
                  <c:v>-3.5</c:v>
                </c:pt>
                <c:pt idx="6">
                  <c:v>-3.0</c:v>
                </c:pt>
                <c:pt idx="7">
                  <c:v>-2.5</c:v>
                </c:pt>
                <c:pt idx="8">
                  <c:v>-2.0</c:v>
                </c:pt>
                <c:pt idx="9">
                  <c:v>-1.5</c:v>
                </c:pt>
                <c:pt idx="10">
                  <c:v>-1.0</c:v>
                </c:pt>
                <c:pt idx="11">
                  <c:v>-0.5</c:v>
                </c:pt>
                <c:pt idx="12">
                  <c:v>0.0</c:v>
                </c:pt>
                <c:pt idx="13">
                  <c:v>0.5</c:v>
                </c:pt>
                <c:pt idx="14">
                  <c:v>1.0</c:v>
                </c:pt>
                <c:pt idx="15">
                  <c:v>1.5</c:v>
                </c:pt>
                <c:pt idx="16">
                  <c:v>2.0</c:v>
                </c:pt>
                <c:pt idx="17">
                  <c:v>2.5</c:v>
                </c:pt>
                <c:pt idx="18">
                  <c:v>3.0</c:v>
                </c:pt>
                <c:pt idx="19">
                  <c:v>3.5</c:v>
                </c:pt>
                <c:pt idx="20">
                  <c:v>4.0</c:v>
                </c:pt>
                <c:pt idx="21">
                  <c:v>4.5</c:v>
                </c:pt>
                <c:pt idx="22">
                  <c:v>5.0</c:v>
                </c:pt>
                <c:pt idx="23">
                  <c:v>5.5</c:v>
                </c:pt>
                <c:pt idx="24">
                  <c:v>6.0</c:v>
                </c:pt>
                <c:pt idx="25">
                  <c:v>6.5</c:v>
                </c:pt>
                <c:pt idx="26">
                  <c:v>7.0</c:v>
                </c:pt>
                <c:pt idx="27">
                  <c:v>7.5</c:v>
                </c:pt>
                <c:pt idx="28">
                  <c:v>8.0</c:v>
                </c:pt>
                <c:pt idx="29">
                  <c:v>8.5</c:v>
                </c:pt>
                <c:pt idx="30">
                  <c:v>9.0</c:v>
                </c:pt>
                <c:pt idx="31">
                  <c:v>9.5</c:v>
                </c:pt>
                <c:pt idx="32">
                  <c:v>10.0</c:v>
                </c:pt>
                <c:pt idx="33">
                  <c:v>&gt;10.5</c:v>
                </c:pt>
              </c:strCache>
            </c:strRef>
          </c:cat>
          <c:val>
            <c:numRef>
              <c:f>CC02A!$E$9:$E$42</c:f>
              <c:numCache>
                <c:formatCode>0.00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1.395743792139273</c:v>
                </c:pt>
                <c:pt idx="6">
                  <c:v>6.2252643472406515</c:v>
                </c:pt>
                <c:pt idx="7">
                  <c:v>16.860090940443431</c:v>
                </c:pt>
                <c:pt idx="8">
                  <c:v>29.112992195329795</c:v>
                </c:pt>
                <c:pt idx="9">
                  <c:v>44.676153063431428</c:v>
                </c:pt>
                <c:pt idx="10">
                  <c:v>58.497722120102637</c:v>
                </c:pt>
                <c:pt idx="11">
                  <c:v>70.657985512678877</c:v>
                </c:pt>
                <c:pt idx="12">
                  <c:v>82.182135584058898</c:v>
                </c:pt>
                <c:pt idx="13">
                  <c:v>89.932836730673003</c:v>
                </c:pt>
                <c:pt idx="14">
                  <c:v>93.768044230312327</c:v>
                </c:pt>
                <c:pt idx="15">
                  <c:v>95.052622587679451</c:v>
                </c:pt>
                <c:pt idx="16">
                  <c:v>95.466405039331363</c:v>
                </c:pt>
                <c:pt idx="17">
                  <c:v>95.472591633542493</c:v>
                </c:pt>
                <c:pt idx="18">
                  <c:v>95.472591633542493</c:v>
                </c:pt>
                <c:pt idx="19">
                  <c:v>95.475962953063572</c:v>
                </c:pt>
                <c:pt idx="20">
                  <c:v>95.539832391611753</c:v>
                </c:pt>
                <c:pt idx="21">
                  <c:v>95.909370781133362</c:v>
                </c:pt>
                <c:pt idx="22">
                  <c:v>96.490850303732984</c:v>
                </c:pt>
                <c:pt idx="23">
                  <c:v>97.118317275242248</c:v>
                </c:pt>
                <c:pt idx="24">
                  <c:v>97.725915887145305</c:v>
                </c:pt>
                <c:pt idx="25">
                  <c:v>98.28470024307974</c:v>
                </c:pt>
                <c:pt idx="26">
                  <c:v>98.747131959868582</c:v>
                </c:pt>
                <c:pt idx="27">
                  <c:v>99.108442908289106</c:v>
                </c:pt>
                <c:pt idx="28">
                  <c:v>99.37482032308786</c:v>
                </c:pt>
                <c:pt idx="29">
                  <c:v>99.568312070971757</c:v>
                </c:pt>
                <c:pt idx="30">
                  <c:v>99.713639348505112</c:v>
                </c:pt>
                <c:pt idx="31">
                  <c:v>99.819212998876338</c:v>
                </c:pt>
                <c:pt idx="32">
                  <c:v>99.881422971669963</c:v>
                </c:pt>
                <c:pt idx="33">
                  <c:v>99.999999999999986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F-40CD-8FDD-D8FFB641D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312159"/>
        <c:axId val="1"/>
      </c:lineChart>
      <c:catAx>
        <c:axId val="1498312159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numFmt formatCode="General" sourceLinked="1"/>
        <c:majorTickMark val="out"/>
        <c:minorTickMark val="out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8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numFmt formatCode="0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98312159"/>
        <c:crosses val="autoZero"/>
        <c:crossBetween val="between"/>
        <c:minorUnit val="10"/>
      </c:valAx>
      <c:spPr>
        <a:solidFill>
          <a:srgbClr val="CCFFCC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114300</xdr:rowOff>
    </xdr:from>
    <xdr:to>
      <xdr:col>18</xdr:col>
      <xdr:colOff>104775</xdr:colOff>
      <xdr:row>42</xdr:row>
      <xdr:rowOff>117475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3190875"/>
          <a:ext cx="6810375" cy="3727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3</xdr:col>
      <xdr:colOff>74417</xdr:colOff>
      <xdr:row>28</xdr:row>
      <xdr:rowOff>112712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810"/>
        <a:stretch/>
      </xdr:blipFill>
      <xdr:spPr bwMode="auto">
        <a:xfrm>
          <a:off x="0" y="3400425"/>
          <a:ext cx="1903217" cy="1246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6</xdr:col>
      <xdr:colOff>60960</xdr:colOff>
      <xdr:row>28</xdr:row>
      <xdr:rowOff>112712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094"/>
        <a:stretch/>
      </xdr:blipFill>
      <xdr:spPr bwMode="auto">
        <a:xfrm>
          <a:off x="1828800" y="3400425"/>
          <a:ext cx="1889760" cy="1246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133350</xdr:rowOff>
    </xdr:from>
    <xdr:to>
      <xdr:col>12</xdr:col>
      <xdr:colOff>38100</xdr:colOff>
      <xdr:row>41</xdr:row>
      <xdr:rowOff>123825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104775</xdr:rowOff>
    </xdr:from>
    <xdr:to>
      <xdr:col>12</xdr:col>
      <xdr:colOff>47625</xdr:colOff>
      <xdr:row>17</xdr:row>
      <xdr:rowOff>95250</xdr:rowOff>
    </xdr:to>
    <xdr:graphicFrame macro="">
      <xdr:nvGraphicFramePr>
        <xdr:cNvPr id="3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D34"/>
  <sheetViews>
    <sheetView tabSelected="1" workbookViewId="0">
      <selection activeCell="A13" sqref="A13"/>
    </sheetView>
  </sheetViews>
  <sheetFormatPr defaultRowHeight="12.5" x14ac:dyDescent="0.25"/>
  <sheetData>
    <row r="3" spans="1:4" ht="13" x14ac:dyDescent="0.3">
      <c r="A3" s="93" t="s">
        <v>59</v>
      </c>
      <c r="B3" s="93"/>
      <c r="C3" s="93"/>
      <c r="D3" s="93"/>
    </row>
    <row r="4" spans="1:4" ht="13" x14ac:dyDescent="0.3">
      <c r="A4" s="93" t="s">
        <v>60</v>
      </c>
      <c r="B4" s="93"/>
      <c r="C4" s="93"/>
      <c r="D4" s="93"/>
    </row>
    <row r="6" spans="1:4" x14ac:dyDescent="0.25">
      <c r="A6" s="42" t="s">
        <v>77</v>
      </c>
    </row>
    <row r="8" spans="1:4" ht="13" x14ac:dyDescent="0.3">
      <c r="A8" s="95" t="s">
        <v>61</v>
      </c>
    </row>
    <row r="10" spans="1:4" x14ac:dyDescent="0.25">
      <c r="A10" s="94" t="s">
        <v>64</v>
      </c>
    </row>
    <row r="11" spans="1:4" x14ac:dyDescent="0.25">
      <c r="A11" s="94" t="s">
        <v>63</v>
      </c>
    </row>
    <row r="12" spans="1:4" x14ac:dyDescent="0.25">
      <c r="A12" s="94" t="s">
        <v>62</v>
      </c>
    </row>
    <row r="13" spans="1:4" x14ac:dyDescent="0.25">
      <c r="A13" s="96" t="s">
        <v>78</v>
      </c>
      <c r="B13" s="96"/>
      <c r="C13" s="96"/>
    </row>
    <row r="14" spans="1:4" x14ac:dyDescent="0.25">
      <c r="A14" s="96" t="s">
        <v>37</v>
      </c>
      <c r="B14" s="96"/>
      <c r="C14" s="96"/>
    </row>
    <row r="15" spans="1:4" x14ac:dyDescent="0.25">
      <c r="A15" s="42" t="s">
        <v>71</v>
      </c>
    </row>
    <row r="16" spans="1:4" x14ac:dyDescent="0.25">
      <c r="A16" s="42" t="s">
        <v>72</v>
      </c>
    </row>
    <row r="17" spans="1:2" x14ac:dyDescent="0.25">
      <c r="A17" s="42" t="s">
        <v>66</v>
      </c>
    </row>
    <row r="19" spans="1:2" x14ac:dyDescent="0.25">
      <c r="A19" t="s">
        <v>73</v>
      </c>
    </row>
    <row r="31" spans="1:2" ht="13" x14ac:dyDescent="0.3">
      <c r="A31" s="99" t="s">
        <v>69</v>
      </c>
      <c r="B31" s="99"/>
    </row>
    <row r="32" spans="1:2" ht="13" x14ac:dyDescent="0.3">
      <c r="A32" s="99" t="s">
        <v>70</v>
      </c>
      <c r="B32" s="99"/>
    </row>
    <row r="33" spans="1:2" ht="13" x14ac:dyDescent="0.3">
      <c r="A33" s="99" t="s">
        <v>67</v>
      </c>
      <c r="B33" s="99"/>
    </row>
    <row r="34" spans="1:2" ht="13" x14ac:dyDescent="0.3">
      <c r="A34" s="99" t="s">
        <v>68</v>
      </c>
      <c r="B34" s="99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"/>
  <sheetViews>
    <sheetView workbookViewId="0">
      <selection activeCell="K19" sqref="K19"/>
    </sheetView>
  </sheetViews>
  <sheetFormatPr defaultRowHeight="12.5" x14ac:dyDescent="0.25"/>
  <sheetData>
    <row r="2" spans="1:1" x14ac:dyDescent="0.25">
      <c r="A2" s="4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"/>
  <sheetViews>
    <sheetView workbookViewId="0">
      <selection activeCell="A2" sqref="A2"/>
    </sheetView>
  </sheetViews>
  <sheetFormatPr defaultRowHeight="12.5" x14ac:dyDescent="0.25"/>
  <sheetData>
    <row r="2" spans="1:1" x14ac:dyDescent="0.25">
      <c r="A2" s="9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9"/>
  <sheetViews>
    <sheetView workbookViewId="0">
      <selection activeCell="G48" sqref="G48"/>
    </sheetView>
  </sheetViews>
  <sheetFormatPr defaultColWidth="8.81640625" defaultRowHeight="12.5" x14ac:dyDescent="0.25"/>
  <cols>
    <col min="2" max="2" width="9" bestFit="1" customWidth="1"/>
    <col min="3" max="3" width="9.453125" style="126" bestFit="1" customWidth="1"/>
    <col min="258" max="258" width="9" bestFit="1" customWidth="1"/>
    <col min="259" max="259" width="9.453125" bestFit="1" customWidth="1"/>
    <col min="514" max="514" width="9" bestFit="1" customWidth="1"/>
    <col min="515" max="515" width="9.453125" bestFit="1" customWidth="1"/>
    <col min="770" max="770" width="9" bestFit="1" customWidth="1"/>
    <col min="771" max="771" width="9.453125" bestFit="1" customWidth="1"/>
    <col min="1026" max="1026" width="9" bestFit="1" customWidth="1"/>
    <col min="1027" max="1027" width="9.453125" bestFit="1" customWidth="1"/>
    <col min="1282" max="1282" width="9" bestFit="1" customWidth="1"/>
    <col min="1283" max="1283" width="9.453125" bestFit="1" customWidth="1"/>
    <col min="1538" max="1538" width="9" bestFit="1" customWidth="1"/>
    <col min="1539" max="1539" width="9.453125" bestFit="1" customWidth="1"/>
    <col min="1794" max="1794" width="9" bestFit="1" customWidth="1"/>
    <col min="1795" max="1795" width="9.453125" bestFit="1" customWidth="1"/>
    <col min="2050" max="2050" width="9" bestFit="1" customWidth="1"/>
    <col min="2051" max="2051" width="9.453125" bestFit="1" customWidth="1"/>
    <col min="2306" max="2306" width="9" bestFit="1" customWidth="1"/>
    <col min="2307" max="2307" width="9.453125" bestFit="1" customWidth="1"/>
    <col min="2562" max="2562" width="9" bestFit="1" customWidth="1"/>
    <col min="2563" max="2563" width="9.453125" bestFit="1" customWidth="1"/>
    <col min="2818" max="2818" width="9" bestFit="1" customWidth="1"/>
    <col min="2819" max="2819" width="9.453125" bestFit="1" customWidth="1"/>
    <col min="3074" max="3074" width="9" bestFit="1" customWidth="1"/>
    <col min="3075" max="3075" width="9.453125" bestFit="1" customWidth="1"/>
    <col min="3330" max="3330" width="9" bestFit="1" customWidth="1"/>
    <col min="3331" max="3331" width="9.453125" bestFit="1" customWidth="1"/>
    <col min="3586" max="3586" width="9" bestFit="1" customWidth="1"/>
    <col min="3587" max="3587" width="9.453125" bestFit="1" customWidth="1"/>
    <col min="3842" max="3842" width="9" bestFit="1" customWidth="1"/>
    <col min="3843" max="3843" width="9.453125" bestFit="1" customWidth="1"/>
    <col min="4098" max="4098" width="9" bestFit="1" customWidth="1"/>
    <col min="4099" max="4099" width="9.453125" bestFit="1" customWidth="1"/>
    <col min="4354" max="4354" width="9" bestFit="1" customWidth="1"/>
    <col min="4355" max="4355" width="9.453125" bestFit="1" customWidth="1"/>
    <col min="4610" max="4610" width="9" bestFit="1" customWidth="1"/>
    <col min="4611" max="4611" width="9.453125" bestFit="1" customWidth="1"/>
    <col min="4866" max="4866" width="9" bestFit="1" customWidth="1"/>
    <col min="4867" max="4867" width="9.453125" bestFit="1" customWidth="1"/>
    <col min="5122" max="5122" width="9" bestFit="1" customWidth="1"/>
    <col min="5123" max="5123" width="9.453125" bestFit="1" customWidth="1"/>
    <col min="5378" max="5378" width="9" bestFit="1" customWidth="1"/>
    <col min="5379" max="5379" width="9.453125" bestFit="1" customWidth="1"/>
    <col min="5634" max="5634" width="9" bestFit="1" customWidth="1"/>
    <col min="5635" max="5635" width="9.453125" bestFit="1" customWidth="1"/>
    <col min="5890" max="5890" width="9" bestFit="1" customWidth="1"/>
    <col min="5891" max="5891" width="9.453125" bestFit="1" customWidth="1"/>
    <col min="6146" max="6146" width="9" bestFit="1" customWidth="1"/>
    <col min="6147" max="6147" width="9.453125" bestFit="1" customWidth="1"/>
    <col min="6402" max="6402" width="9" bestFit="1" customWidth="1"/>
    <col min="6403" max="6403" width="9.453125" bestFit="1" customWidth="1"/>
    <col min="6658" max="6658" width="9" bestFit="1" customWidth="1"/>
    <col min="6659" max="6659" width="9.453125" bestFit="1" customWidth="1"/>
    <col min="6914" max="6914" width="9" bestFit="1" customWidth="1"/>
    <col min="6915" max="6915" width="9.453125" bestFit="1" customWidth="1"/>
    <col min="7170" max="7170" width="9" bestFit="1" customWidth="1"/>
    <col min="7171" max="7171" width="9.453125" bestFit="1" customWidth="1"/>
    <col min="7426" max="7426" width="9" bestFit="1" customWidth="1"/>
    <col min="7427" max="7427" width="9.453125" bestFit="1" customWidth="1"/>
    <col min="7682" max="7682" width="9" bestFit="1" customWidth="1"/>
    <col min="7683" max="7683" width="9.453125" bestFit="1" customWidth="1"/>
    <col min="7938" max="7938" width="9" bestFit="1" customWidth="1"/>
    <col min="7939" max="7939" width="9.453125" bestFit="1" customWidth="1"/>
    <col min="8194" max="8194" width="9" bestFit="1" customWidth="1"/>
    <col min="8195" max="8195" width="9.453125" bestFit="1" customWidth="1"/>
    <col min="8450" max="8450" width="9" bestFit="1" customWidth="1"/>
    <col min="8451" max="8451" width="9.453125" bestFit="1" customWidth="1"/>
    <col min="8706" max="8706" width="9" bestFit="1" customWidth="1"/>
    <col min="8707" max="8707" width="9.453125" bestFit="1" customWidth="1"/>
    <col min="8962" max="8962" width="9" bestFit="1" customWidth="1"/>
    <col min="8963" max="8963" width="9.453125" bestFit="1" customWidth="1"/>
    <col min="9218" max="9218" width="9" bestFit="1" customWidth="1"/>
    <col min="9219" max="9219" width="9.453125" bestFit="1" customWidth="1"/>
    <col min="9474" max="9474" width="9" bestFit="1" customWidth="1"/>
    <col min="9475" max="9475" width="9.453125" bestFit="1" customWidth="1"/>
    <col min="9730" max="9730" width="9" bestFit="1" customWidth="1"/>
    <col min="9731" max="9731" width="9.453125" bestFit="1" customWidth="1"/>
    <col min="9986" max="9986" width="9" bestFit="1" customWidth="1"/>
    <col min="9987" max="9987" width="9.453125" bestFit="1" customWidth="1"/>
    <col min="10242" max="10242" width="9" bestFit="1" customWidth="1"/>
    <col min="10243" max="10243" width="9.453125" bestFit="1" customWidth="1"/>
    <col min="10498" max="10498" width="9" bestFit="1" customWidth="1"/>
    <col min="10499" max="10499" width="9.453125" bestFit="1" customWidth="1"/>
    <col min="10754" max="10754" width="9" bestFit="1" customWidth="1"/>
    <col min="10755" max="10755" width="9.453125" bestFit="1" customWidth="1"/>
    <col min="11010" max="11010" width="9" bestFit="1" customWidth="1"/>
    <col min="11011" max="11011" width="9.453125" bestFit="1" customWidth="1"/>
    <col min="11266" max="11266" width="9" bestFit="1" customWidth="1"/>
    <col min="11267" max="11267" width="9.453125" bestFit="1" customWidth="1"/>
    <col min="11522" max="11522" width="9" bestFit="1" customWidth="1"/>
    <col min="11523" max="11523" width="9.453125" bestFit="1" customWidth="1"/>
    <col min="11778" max="11778" width="9" bestFit="1" customWidth="1"/>
    <col min="11779" max="11779" width="9.453125" bestFit="1" customWidth="1"/>
    <col min="12034" max="12034" width="9" bestFit="1" customWidth="1"/>
    <col min="12035" max="12035" width="9.453125" bestFit="1" customWidth="1"/>
    <col min="12290" max="12290" width="9" bestFit="1" customWidth="1"/>
    <col min="12291" max="12291" width="9.453125" bestFit="1" customWidth="1"/>
    <col min="12546" max="12546" width="9" bestFit="1" customWidth="1"/>
    <col min="12547" max="12547" width="9.453125" bestFit="1" customWidth="1"/>
    <col min="12802" max="12802" width="9" bestFit="1" customWidth="1"/>
    <col min="12803" max="12803" width="9.453125" bestFit="1" customWidth="1"/>
    <col min="13058" max="13058" width="9" bestFit="1" customWidth="1"/>
    <col min="13059" max="13059" width="9.453125" bestFit="1" customWidth="1"/>
    <col min="13314" max="13314" width="9" bestFit="1" customWidth="1"/>
    <col min="13315" max="13315" width="9.453125" bestFit="1" customWidth="1"/>
    <col min="13570" max="13570" width="9" bestFit="1" customWidth="1"/>
    <col min="13571" max="13571" width="9.453125" bestFit="1" customWidth="1"/>
    <col min="13826" max="13826" width="9" bestFit="1" customWidth="1"/>
    <col min="13827" max="13827" width="9.453125" bestFit="1" customWidth="1"/>
    <col min="14082" max="14082" width="9" bestFit="1" customWidth="1"/>
    <col min="14083" max="14083" width="9.453125" bestFit="1" customWidth="1"/>
    <col min="14338" max="14338" width="9" bestFit="1" customWidth="1"/>
    <col min="14339" max="14339" width="9.453125" bestFit="1" customWidth="1"/>
    <col min="14594" max="14594" width="9" bestFit="1" customWidth="1"/>
    <col min="14595" max="14595" width="9.453125" bestFit="1" customWidth="1"/>
    <col min="14850" max="14850" width="9" bestFit="1" customWidth="1"/>
    <col min="14851" max="14851" width="9.453125" bestFit="1" customWidth="1"/>
    <col min="15106" max="15106" width="9" bestFit="1" customWidth="1"/>
    <col min="15107" max="15107" width="9.453125" bestFit="1" customWidth="1"/>
    <col min="15362" max="15362" width="9" bestFit="1" customWidth="1"/>
    <col min="15363" max="15363" width="9.453125" bestFit="1" customWidth="1"/>
    <col min="15618" max="15618" width="9" bestFit="1" customWidth="1"/>
    <col min="15619" max="15619" width="9.453125" bestFit="1" customWidth="1"/>
    <col min="15874" max="15874" width="9" bestFit="1" customWidth="1"/>
    <col min="15875" max="15875" width="9.453125" bestFit="1" customWidth="1"/>
    <col min="16130" max="16130" width="9" bestFit="1" customWidth="1"/>
    <col min="16131" max="16131" width="9.453125" bestFit="1" customWidth="1"/>
  </cols>
  <sheetData>
    <row r="1" spans="1:12" ht="13" x14ac:dyDescent="0.3">
      <c r="A1" s="20" t="s">
        <v>31</v>
      </c>
      <c r="B1" s="21"/>
      <c r="C1" s="100"/>
      <c r="D1" s="21" t="s">
        <v>74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64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/>
      <c r="C3" s="101">
        <f>SUM(C5:C42)</f>
        <v>161.92083480708669</v>
      </c>
      <c r="F3" s="97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10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03"/>
      <c r="B5" s="104"/>
      <c r="C5" s="105"/>
      <c r="D5" s="7"/>
      <c r="E5" s="89"/>
      <c r="F5" s="3"/>
      <c r="G5" s="3"/>
      <c r="H5" s="3"/>
      <c r="I5" s="3"/>
      <c r="K5" s="3"/>
      <c r="L5" s="3"/>
    </row>
    <row r="6" spans="1:12" x14ac:dyDescent="0.25">
      <c r="A6" s="106" t="s">
        <v>29</v>
      </c>
      <c r="B6" s="107">
        <v>-7.5</v>
      </c>
      <c r="C6" s="108">
        <v>0</v>
      </c>
      <c r="D6" s="8">
        <v>0</v>
      </c>
      <c r="E6" s="90">
        <v>0</v>
      </c>
      <c r="F6" s="3"/>
      <c r="G6" s="3"/>
      <c r="H6" s="3"/>
      <c r="I6" s="3"/>
      <c r="K6" s="3"/>
      <c r="L6" s="3"/>
    </row>
    <row r="7" spans="1:12" x14ac:dyDescent="0.25">
      <c r="A7" s="109" t="s">
        <v>30</v>
      </c>
      <c r="B7" s="110">
        <v>-7</v>
      </c>
      <c r="C7" s="108">
        <v>0</v>
      </c>
      <c r="D7" s="8">
        <f t="shared" ref="D7:D42" si="0">(C7/SUM($C$5:$C$42))*100</f>
        <v>0</v>
      </c>
      <c r="E7" s="90">
        <f>SUM(D5,D7)</f>
        <v>0</v>
      </c>
      <c r="F7" s="3"/>
      <c r="G7" s="3"/>
      <c r="H7" s="3"/>
      <c r="I7" s="3"/>
      <c r="K7" s="3"/>
      <c r="L7" s="3"/>
    </row>
    <row r="8" spans="1:12" x14ac:dyDescent="0.25">
      <c r="A8" s="109" t="s">
        <v>19</v>
      </c>
      <c r="B8" s="111">
        <v>-6.5</v>
      </c>
      <c r="C8" s="108">
        <v>0</v>
      </c>
      <c r="D8" s="8">
        <f t="shared" si="0"/>
        <v>0</v>
      </c>
      <c r="E8" s="90">
        <f>SUM(D5:D8)</f>
        <v>0</v>
      </c>
      <c r="F8" s="3"/>
      <c r="G8" s="3"/>
      <c r="H8" s="3"/>
      <c r="I8" s="3"/>
      <c r="K8" s="3"/>
      <c r="L8" s="3"/>
    </row>
    <row r="9" spans="1:12" x14ac:dyDescent="0.25">
      <c r="A9" s="109" t="s">
        <v>28</v>
      </c>
      <c r="B9" s="110">
        <v>-6</v>
      </c>
      <c r="C9" s="108">
        <v>0</v>
      </c>
      <c r="D9" s="52">
        <f t="shared" si="0"/>
        <v>0</v>
      </c>
      <c r="E9" s="91">
        <f>SUM(D5:D9)</f>
        <v>0</v>
      </c>
      <c r="F9" s="3"/>
      <c r="G9" s="3"/>
      <c r="H9" s="3"/>
      <c r="I9" s="3"/>
      <c r="K9" s="3"/>
      <c r="L9" s="3"/>
    </row>
    <row r="10" spans="1:12" x14ac:dyDescent="0.25">
      <c r="A10" s="109" t="s">
        <v>20</v>
      </c>
      <c r="B10" s="110">
        <v>-5.5</v>
      </c>
      <c r="C10" s="108">
        <v>0</v>
      </c>
      <c r="D10" s="52">
        <f t="shared" si="0"/>
        <v>0</v>
      </c>
      <c r="E10" s="91">
        <f>SUM(D5:D10)</f>
        <v>0</v>
      </c>
      <c r="F10" s="3"/>
      <c r="G10" s="3"/>
      <c r="H10" s="3"/>
      <c r="I10" s="3"/>
      <c r="K10" s="3"/>
      <c r="L10" s="3"/>
    </row>
    <row r="11" spans="1:12" x14ac:dyDescent="0.25">
      <c r="A11" s="109" t="s">
        <v>21</v>
      </c>
      <c r="B11" s="110">
        <v>-5</v>
      </c>
      <c r="C11" s="108">
        <v>0</v>
      </c>
      <c r="D11" s="52">
        <f t="shared" si="0"/>
        <v>0</v>
      </c>
      <c r="E11" s="91">
        <f>SUM(D5:D11)</f>
        <v>0</v>
      </c>
      <c r="F11" s="3"/>
      <c r="G11" s="3"/>
      <c r="H11" s="3"/>
      <c r="I11" s="3"/>
      <c r="K11" s="3"/>
      <c r="L11" s="3"/>
    </row>
    <row r="12" spans="1:12" x14ac:dyDescent="0.25">
      <c r="A12" s="109" t="s">
        <v>22</v>
      </c>
      <c r="B12" s="110">
        <v>-4.5</v>
      </c>
      <c r="C12" s="108">
        <v>0</v>
      </c>
      <c r="D12" s="52">
        <f t="shared" si="0"/>
        <v>0</v>
      </c>
      <c r="E12" s="91">
        <f>SUM(D5:D12)</f>
        <v>0</v>
      </c>
      <c r="F12" s="3"/>
      <c r="G12" s="3"/>
      <c r="H12" s="3"/>
      <c r="I12" s="3"/>
      <c r="K12" s="3"/>
      <c r="L12" s="3"/>
    </row>
    <row r="13" spans="1:12" x14ac:dyDescent="0.25">
      <c r="A13" s="109" t="s">
        <v>23</v>
      </c>
      <c r="B13" s="110">
        <v>-4</v>
      </c>
      <c r="C13" s="108">
        <v>0</v>
      </c>
      <c r="D13" s="52">
        <f t="shared" si="0"/>
        <v>0</v>
      </c>
      <c r="E13" s="91">
        <f>SUM(D5:D13)</f>
        <v>0</v>
      </c>
      <c r="F13" s="3"/>
      <c r="G13" s="3"/>
      <c r="H13" s="3"/>
      <c r="I13" s="3"/>
      <c r="K13" s="3"/>
      <c r="L13" s="3"/>
    </row>
    <row r="14" spans="1:12" x14ac:dyDescent="0.25">
      <c r="A14" s="109" t="s">
        <v>24</v>
      </c>
      <c r="B14" s="110">
        <v>-3.5</v>
      </c>
      <c r="C14" s="108">
        <v>2.2599999999999998</v>
      </c>
      <c r="D14" s="52">
        <f t="shared" si="0"/>
        <v>1.395743792139273</v>
      </c>
      <c r="E14" s="91">
        <f>SUM(D5:D14)</f>
        <v>1.395743792139273</v>
      </c>
      <c r="F14" s="3"/>
      <c r="G14" s="3"/>
      <c r="H14" s="3"/>
      <c r="I14" s="3"/>
      <c r="K14" s="3"/>
      <c r="L14" s="3"/>
    </row>
    <row r="15" spans="1:12" x14ac:dyDescent="0.25">
      <c r="A15" s="112" t="s">
        <v>25</v>
      </c>
      <c r="B15" s="113">
        <v>-3</v>
      </c>
      <c r="C15" s="108">
        <v>7.82</v>
      </c>
      <c r="D15" s="52">
        <f t="shared" si="0"/>
        <v>4.8295205551013787</v>
      </c>
      <c r="E15" s="91">
        <f>SUM($D$6:D15)</f>
        <v>6.2252643472406515</v>
      </c>
      <c r="F15" s="3"/>
      <c r="G15" s="3"/>
      <c r="H15" s="3"/>
      <c r="I15" s="3"/>
      <c r="K15" s="3"/>
      <c r="L15" s="3"/>
    </row>
    <row r="16" spans="1:12" x14ac:dyDescent="0.25">
      <c r="A16" s="112" t="s">
        <v>26</v>
      </c>
      <c r="B16" s="113">
        <v>-2.5</v>
      </c>
      <c r="C16" s="108">
        <v>17.22</v>
      </c>
      <c r="D16" s="52">
        <f t="shared" si="0"/>
        <v>10.63482659320278</v>
      </c>
      <c r="E16" s="91">
        <f>SUM($D$6:D16)</f>
        <v>16.860090940443431</v>
      </c>
      <c r="F16" s="3"/>
      <c r="G16" s="3"/>
      <c r="H16" s="3"/>
      <c r="I16" s="3"/>
      <c r="K16" s="3"/>
      <c r="L16" s="3"/>
    </row>
    <row r="17" spans="1:15" x14ac:dyDescent="0.25">
      <c r="A17" s="114" t="s">
        <v>27</v>
      </c>
      <c r="B17" s="113">
        <v>-2</v>
      </c>
      <c r="C17" s="108">
        <v>19.84</v>
      </c>
      <c r="D17" s="52">
        <f t="shared" si="0"/>
        <v>12.252901254886362</v>
      </c>
      <c r="E17" s="91">
        <f>SUM($D$6:D17)</f>
        <v>29.112992195329795</v>
      </c>
      <c r="F17" s="3"/>
      <c r="G17" s="3"/>
      <c r="H17" s="3"/>
      <c r="I17" s="3"/>
      <c r="K17" s="3"/>
      <c r="L17" s="3"/>
    </row>
    <row r="18" spans="1:15" x14ac:dyDescent="0.25">
      <c r="A18" s="114" t="s">
        <v>17</v>
      </c>
      <c r="B18" s="113">
        <v>-1.5</v>
      </c>
      <c r="C18" s="108">
        <v>25.2</v>
      </c>
      <c r="D18" s="52">
        <f t="shared" si="0"/>
        <v>15.56316086810163</v>
      </c>
      <c r="E18" s="91">
        <f>SUM($D$6:D18)</f>
        <v>44.676153063431428</v>
      </c>
      <c r="F18" s="3"/>
      <c r="G18" s="3"/>
      <c r="H18" s="3"/>
      <c r="I18" s="3"/>
      <c r="K18" s="3"/>
      <c r="L18" s="3"/>
    </row>
    <row r="19" spans="1:15" x14ac:dyDescent="0.25">
      <c r="A19" s="114" t="s">
        <v>18</v>
      </c>
      <c r="B19" s="113">
        <v>-1</v>
      </c>
      <c r="C19" s="108">
        <v>22.38</v>
      </c>
      <c r="D19" s="52">
        <f t="shared" si="0"/>
        <v>13.82156905667121</v>
      </c>
      <c r="E19" s="91">
        <f>SUM($D$6:D19)</f>
        <v>58.497722120102637</v>
      </c>
      <c r="F19" s="3"/>
      <c r="G19" s="3"/>
      <c r="H19" s="3"/>
      <c r="I19" s="3"/>
      <c r="K19" s="3"/>
      <c r="L19" s="3"/>
    </row>
    <row r="20" spans="1:15" x14ac:dyDescent="0.25">
      <c r="A20" s="115" t="s">
        <v>2</v>
      </c>
      <c r="B20" s="113">
        <v>-0.5</v>
      </c>
      <c r="C20" s="108">
        <v>19.690000000000001</v>
      </c>
      <c r="D20" s="52">
        <f t="shared" si="0"/>
        <v>12.160263392576235</v>
      </c>
      <c r="E20" s="91">
        <f>SUM($D$6:D20)</f>
        <v>70.657985512678877</v>
      </c>
      <c r="F20" s="3"/>
      <c r="G20" s="3"/>
      <c r="H20" s="3"/>
      <c r="I20" s="3"/>
      <c r="K20" s="3"/>
      <c r="L20" s="3"/>
    </row>
    <row r="21" spans="1:15" x14ac:dyDescent="0.25">
      <c r="A21" s="115" t="s">
        <v>3</v>
      </c>
      <c r="B21" s="113">
        <v>0</v>
      </c>
      <c r="C21" s="108">
        <v>18.66</v>
      </c>
      <c r="D21" s="52">
        <f t="shared" si="0"/>
        <v>11.524150071380017</v>
      </c>
      <c r="E21" s="91">
        <f>SUM($D$6:D21)</f>
        <v>82.182135584058898</v>
      </c>
      <c r="F21" s="3"/>
      <c r="G21" s="3"/>
      <c r="H21" s="3"/>
      <c r="I21" s="3"/>
      <c r="K21" s="3"/>
      <c r="L21" s="3"/>
    </row>
    <row r="22" spans="1:15" x14ac:dyDescent="0.25">
      <c r="A22" s="115" t="s">
        <v>4</v>
      </c>
      <c r="B22" s="113">
        <v>0.5</v>
      </c>
      <c r="C22" s="108">
        <v>12.55</v>
      </c>
      <c r="D22" s="52">
        <f t="shared" si="0"/>
        <v>7.750701146614106</v>
      </c>
      <c r="E22" s="91">
        <f>SUM($D$6:D22)</f>
        <v>89.932836730673003</v>
      </c>
      <c r="F22" s="3"/>
      <c r="G22" s="3"/>
      <c r="H22" s="3"/>
      <c r="I22" s="3"/>
      <c r="K22" s="3"/>
      <c r="L22" s="3"/>
    </row>
    <row r="23" spans="1:15" x14ac:dyDescent="0.25">
      <c r="A23" s="115" t="s">
        <v>5</v>
      </c>
      <c r="B23" s="113">
        <v>1</v>
      </c>
      <c r="C23" s="116">
        <v>6.21</v>
      </c>
      <c r="D23" s="52">
        <f t="shared" si="0"/>
        <v>3.8352074996393299</v>
      </c>
      <c r="E23" s="91">
        <f>SUM($D$6:D23)</f>
        <v>93.768044230312327</v>
      </c>
      <c r="F23" s="3"/>
      <c r="G23" s="3"/>
      <c r="H23" s="3"/>
      <c r="I23" s="3"/>
      <c r="K23" s="3"/>
      <c r="L23" s="3"/>
    </row>
    <row r="24" spans="1:15" x14ac:dyDescent="0.25">
      <c r="A24" s="115" t="s">
        <v>6</v>
      </c>
      <c r="B24" s="113">
        <v>1.5</v>
      </c>
      <c r="C24" s="127">
        <v>2.08</v>
      </c>
      <c r="D24" s="52">
        <f t="shared" si="0"/>
        <v>1.2845783573671188</v>
      </c>
      <c r="E24" s="91">
        <f>SUM($D$6:D24)</f>
        <v>95.052622587679451</v>
      </c>
      <c r="F24" s="5"/>
      <c r="G24" s="5"/>
      <c r="H24" s="5"/>
      <c r="I24" s="5"/>
      <c r="K24" s="3"/>
      <c r="L24" s="3"/>
    </row>
    <row r="25" spans="1:15" x14ac:dyDescent="0.25">
      <c r="A25" s="115" t="s">
        <v>7</v>
      </c>
      <c r="B25" s="113">
        <v>2</v>
      </c>
      <c r="C25" s="127">
        <v>0.67</v>
      </c>
      <c r="D25" s="52">
        <f t="shared" si="0"/>
        <v>0.41378245165190847</v>
      </c>
      <c r="E25" s="91">
        <f>SUM($D$6:D25)</f>
        <v>95.466405039331363</v>
      </c>
      <c r="K25" s="3"/>
      <c r="L25" s="3"/>
    </row>
    <row r="26" spans="1:15" x14ac:dyDescent="0.25">
      <c r="A26" s="115" t="s">
        <v>8</v>
      </c>
      <c r="B26" s="113">
        <v>2.5</v>
      </c>
      <c r="C26" s="127">
        <v>1.0017384992778898E-2</v>
      </c>
      <c r="D26" s="52">
        <f t="shared" si="0"/>
        <v>6.1865942111240116E-3</v>
      </c>
      <c r="E26" s="91">
        <f>SUM($D$6:D26)</f>
        <v>95.472591633542493</v>
      </c>
      <c r="K26" s="3"/>
      <c r="L26" s="3"/>
    </row>
    <row r="27" spans="1:15" x14ac:dyDescent="0.25">
      <c r="A27" s="115" t="s">
        <v>9</v>
      </c>
      <c r="B27" s="113">
        <v>3</v>
      </c>
      <c r="C27" s="127">
        <v>0</v>
      </c>
      <c r="D27" s="52">
        <f t="shared" si="0"/>
        <v>0</v>
      </c>
      <c r="E27" s="91">
        <f>SUM($D$6:D27)</f>
        <v>95.472591633542493</v>
      </c>
      <c r="O27" s="117"/>
    </row>
    <row r="28" spans="1:15" x14ac:dyDescent="0.25">
      <c r="A28" s="115" t="s">
        <v>10</v>
      </c>
      <c r="B28" s="113">
        <v>3.5</v>
      </c>
      <c r="C28" s="127">
        <v>5.4588687125531011E-3</v>
      </c>
      <c r="D28" s="52">
        <f t="shared" si="0"/>
        <v>3.3713195210837601E-3</v>
      </c>
      <c r="E28" s="91">
        <f>SUM($D$6:D28)</f>
        <v>95.475962953063572</v>
      </c>
    </row>
    <row r="29" spans="1:15" x14ac:dyDescent="0.25">
      <c r="A29" s="115" t="s">
        <v>11</v>
      </c>
      <c r="B29" s="113">
        <v>4</v>
      </c>
      <c r="C29" s="127">
        <v>0.10341792808380566</v>
      </c>
      <c r="D29" s="52">
        <f t="shared" si="0"/>
        <v>6.3869438548175908E-2</v>
      </c>
      <c r="E29" s="91">
        <f>SUM($D$6:D29)</f>
        <v>95.539832391611753</v>
      </c>
    </row>
    <row r="30" spans="1:15" x14ac:dyDescent="0.25">
      <c r="A30" s="115" t="s">
        <v>12</v>
      </c>
      <c r="B30" s="113">
        <v>4.5</v>
      </c>
      <c r="C30" s="127">
        <v>0.59835964524604601</v>
      </c>
      <c r="D30" s="52">
        <f t="shared" si="0"/>
        <v>0.36953838952160462</v>
      </c>
      <c r="E30" s="91">
        <f>SUM($D$6:D30)</f>
        <v>95.909370781133362</v>
      </c>
    </row>
    <row r="31" spans="1:15" x14ac:dyDescent="0.25">
      <c r="A31" s="118" t="s">
        <v>13</v>
      </c>
      <c r="B31" s="110">
        <v>5</v>
      </c>
      <c r="C31" s="127">
        <v>0.94153649722556443</v>
      </c>
      <c r="D31" s="52">
        <f t="shared" si="0"/>
        <v>0.58147952259961833</v>
      </c>
      <c r="E31" s="91">
        <f>SUM($D$6:D31)</f>
        <v>96.490850303732984</v>
      </c>
      <c r="F31" s="3"/>
      <c r="G31" s="3"/>
      <c r="H31" s="3"/>
      <c r="I31" s="3"/>
    </row>
    <row r="32" spans="1:15" x14ac:dyDescent="0.25">
      <c r="A32" s="118" t="s">
        <v>40</v>
      </c>
      <c r="B32" s="110">
        <v>5.5</v>
      </c>
      <c r="C32" s="127">
        <v>1.0159997584065557</v>
      </c>
      <c r="D32" s="52">
        <f t="shared" si="0"/>
        <v>0.62746697150927055</v>
      </c>
      <c r="E32" s="91">
        <f>SUM($D$6:D32)</f>
        <v>97.118317275242248</v>
      </c>
      <c r="F32" s="3"/>
      <c r="G32" s="3"/>
      <c r="H32" s="3"/>
      <c r="I32" s="3"/>
    </row>
    <row r="33" spans="1:9" x14ac:dyDescent="0.25">
      <c r="A33" s="119" t="s">
        <v>41</v>
      </c>
      <c r="B33" s="110">
        <v>6</v>
      </c>
      <c r="C33" s="127">
        <v>0.98382874466969394</v>
      </c>
      <c r="D33" s="52">
        <f t="shared" si="0"/>
        <v>0.60759861190305275</v>
      </c>
      <c r="E33" s="91">
        <f>SUM($D$6:D33)</f>
        <v>97.725915887145305</v>
      </c>
      <c r="F33" s="3"/>
      <c r="G33" s="3"/>
      <c r="H33" s="3"/>
      <c r="I33" s="3"/>
    </row>
    <row r="34" spans="1:9" x14ac:dyDescent="0.25">
      <c r="A34" s="119" t="s">
        <v>42</v>
      </c>
      <c r="B34" s="110">
        <v>6.5</v>
      </c>
      <c r="C34" s="127">
        <v>0.90478829390044468</v>
      </c>
      <c r="D34" s="52">
        <f t="shared" si="0"/>
        <v>0.55878435593443798</v>
      </c>
      <c r="E34" s="91">
        <f>SUM($D$6:D34)</f>
        <v>98.28470024307974</v>
      </c>
      <c r="F34" s="3"/>
      <c r="G34" s="3"/>
      <c r="H34" s="3"/>
      <c r="I34" s="3"/>
    </row>
    <row r="35" spans="1:9" x14ac:dyDescent="0.25">
      <c r="A35" s="119" t="s">
        <v>43</v>
      </c>
      <c r="B35" s="110">
        <v>7</v>
      </c>
      <c r="C35" s="127">
        <v>0.7487732962372301</v>
      </c>
      <c r="D35" s="52">
        <f t="shared" si="0"/>
        <v>0.46243171678883849</v>
      </c>
      <c r="E35" s="91">
        <f>SUM($D$6:D35)</f>
        <v>98.747131959868582</v>
      </c>
      <c r="F35" s="3"/>
      <c r="G35" s="3"/>
      <c r="H35" s="3"/>
      <c r="I35" s="3"/>
    </row>
    <row r="36" spans="1:9" x14ac:dyDescent="0.25">
      <c r="A36" s="119" t="s">
        <v>44</v>
      </c>
      <c r="B36" s="110">
        <v>7.5</v>
      </c>
      <c r="C36" s="127">
        <v>0.58503770393192056</v>
      </c>
      <c r="D36" s="52">
        <f t="shared" si="0"/>
        <v>0.36131094842052752</v>
      </c>
      <c r="E36" s="91">
        <f>SUM($D$6:D36)</f>
        <v>99.108442908289106</v>
      </c>
      <c r="F36" s="3"/>
      <c r="G36" s="3"/>
      <c r="H36" s="3"/>
      <c r="I36" s="3"/>
    </row>
    <row r="37" spans="1:9" x14ac:dyDescent="0.25">
      <c r="A37" s="119" t="s">
        <v>45</v>
      </c>
      <c r="B37" s="110">
        <v>8</v>
      </c>
      <c r="C37" s="127">
        <v>0.4313205337796775</v>
      </c>
      <c r="D37" s="52">
        <f t="shared" si="0"/>
        <v>0.26637741479875338</v>
      </c>
      <c r="E37" s="91">
        <f>SUM($D$6:D37)</f>
        <v>99.37482032308786</v>
      </c>
      <c r="F37" s="3"/>
      <c r="G37" s="3"/>
      <c r="H37" s="3"/>
      <c r="I37" s="3"/>
    </row>
    <row r="38" spans="1:9" x14ac:dyDescent="0.25">
      <c r="A38" s="119" t="s">
        <v>46</v>
      </c>
      <c r="B38" s="110">
        <v>8.5</v>
      </c>
      <c r="C38" s="127">
        <v>0.31330345345642546</v>
      </c>
      <c r="D38" s="52">
        <f t="shared" si="0"/>
        <v>0.1934917478838945</v>
      </c>
      <c r="E38" s="91">
        <f>SUM($D$6:D38)</f>
        <v>99.568312070971757</v>
      </c>
      <c r="F38" s="3"/>
      <c r="G38" s="3"/>
      <c r="H38" s="3"/>
      <c r="I38" s="3"/>
    </row>
    <row r="39" spans="1:9" x14ac:dyDescent="0.25">
      <c r="A39" s="119" t="s">
        <v>47</v>
      </c>
      <c r="B39" s="110">
        <v>9</v>
      </c>
      <c r="C39" s="127">
        <v>0.23531514098441977</v>
      </c>
      <c r="D39" s="52">
        <f t="shared" si="0"/>
        <v>0.14532727753335475</v>
      </c>
      <c r="E39" s="91">
        <f>SUM($D$6:D39)</f>
        <v>99.713639348505112</v>
      </c>
      <c r="F39" s="3"/>
      <c r="G39" s="3"/>
      <c r="H39" s="3"/>
      <c r="I39" s="3"/>
    </row>
    <row r="40" spans="1:9" x14ac:dyDescent="0.25">
      <c r="A40" s="119" t="s">
        <v>48</v>
      </c>
      <c r="B40" s="110">
        <v>9.5</v>
      </c>
      <c r="C40" s="127">
        <v>0.17094573601739513</v>
      </c>
      <c r="D40" s="52">
        <f t="shared" si="0"/>
        <v>0.10557365037122046</v>
      </c>
      <c r="E40" s="91">
        <f>SUM($D$6:D40)</f>
        <v>99.819212998876338</v>
      </c>
      <c r="F40" s="3"/>
      <c r="G40" s="3"/>
      <c r="H40" s="3"/>
      <c r="I40" s="3"/>
    </row>
    <row r="41" spans="1:9" x14ac:dyDescent="0.25">
      <c r="A41" s="119" t="s">
        <v>49</v>
      </c>
      <c r="B41" s="110">
        <v>10</v>
      </c>
      <c r="C41" s="127">
        <v>0.10073090728070959</v>
      </c>
      <c r="D41" s="52">
        <f t="shared" si="0"/>
        <v>6.2209972793631475E-2</v>
      </c>
      <c r="E41" s="91">
        <f>SUM($D$6:D41)</f>
        <v>99.881422971669963</v>
      </c>
      <c r="F41" s="3"/>
      <c r="G41" s="3"/>
      <c r="H41" s="3"/>
      <c r="I41" s="3"/>
    </row>
    <row r="42" spans="1:9" x14ac:dyDescent="0.25">
      <c r="A42" s="120" t="s">
        <v>50</v>
      </c>
      <c r="B42" s="121" t="s">
        <v>51</v>
      </c>
      <c r="C42" s="128">
        <v>0.19200091416140361</v>
      </c>
      <c r="D42" s="61">
        <f t="shared" si="0"/>
        <v>0.11857702833001972</v>
      </c>
      <c r="E42" s="91">
        <f>SUM($D$6:D42)</f>
        <v>99.999999999999986</v>
      </c>
      <c r="F42" s="3"/>
      <c r="G42" s="3"/>
      <c r="H42" s="3"/>
      <c r="I42" s="3"/>
    </row>
    <row r="43" spans="1:9" x14ac:dyDescent="0.25">
      <c r="A43" s="122"/>
      <c r="B43" s="14"/>
      <c r="C43" s="64">
        <f>SUM(C5:C42)</f>
        <v>161.92083480708669</v>
      </c>
      <c r="D43" s="97">
        <f>SUM(D5:D42)</f>
        <v>99.999999999999986</v>
      </c>
      <c r="E43" s="63"/>
      <c r="F43" s="97"/>
      <c r="G43" s="3"/>
      <c r="H43" s="3"/>
      <c r="I43" s="3"/>
    </row>
    <row r="44" spans="1:9" x14ac:dyDescent="0.25">
      <c r="A44" s="3"/>
      <c r="B44" s="3"/>
      <c r="C44" s="64"/>
      <c r="D44" s="3"/>
      <c r="E44" s="3"/>
      <c r="F44" s="3"/>
      <c r="G44" s="129"/>
      <c r="H44" s="129"/>
      <c r="I44" s="3"/>
    </row>
    <row r="45" spans="1:9" ht="13" x14ac:dyDescent="0.3">
      <c r="A45" s="32" t="s">
        <v>35</v>
      </c>
      <c r="B45" s="33"/>
      <c r="C45" s="64"/>
      <c r="D45" s="3"/>
      <c r="E45" s="3"/>
      <c r="F45" s="3"/>
      <c r="G45" s="3"/>
      <c r="I45" s="3"/>
    </row>
    <row r="46" spans="1:9" x14ac:dyDescent="0.25">
      <c r="A46" s="27"/>
      <c r="B46" s="26"/>
      <c r="C46" s="64"/>
      <c r="D46" s="3"/>
      <c r="E46" s="3"/>
      <c r="F46" s="3"/>
      <c r="G46" s="3"/>
      <c r="I46" s="3"/>
    </row>
    <row r="47" spans="1:9" ht="13" x14ac:dyDescent="0.3">
      <c r="A47" s="28"/>
      <c r="B47" s="47"/>
      <c r="C47" s="64"/>
      <c r="E47" s="30"/>
      <c r="F47" s="30"/>
      <c r="G47" s="31"/>
      <c r="I47" s="3"/>
    </row>
    <row r="48" spans="1:9" ht="13" x14ac:dyDescent="0.3">
      <c r="A48" s="73" t="s">
        <v>14</v>
      </c>
      <c r="B48" s="72">
        <v>-2.540437468956624</v>
      </c>
      <c r="C48" s="64"/>
      <c r="D48" s="77" t="s">
        <v>36</v>
      </c>
      <c r="E48" s="78"/>
      <c r="F48" s="79"/>
      <c r="G48" s="80">
        <v>-1.3074080115383524</v>
      </c>
      <c r="I48" s="3"/>
    </row>
    <row r="49" spans="1:11" ht="13" x14ac:dyDescent="0.3">
      <c r="A49" s="73" t="s">
        <v>15</v>
      </c>
      <c r="B49" s="72">
        <v>-1.3074080115383524</v>
      </c>
      <c r="C49" s="64"/>
      <c r="D49" s="74" t="s">
        <v>37</v>
      </c>
      <c r="E49" s="75"/>
      <c r="F49" s="76"/>
      <c r="G49" s="81">
        <v>1.3288542173060571</v>
      </c>
      <c r="H49" s="98" t="s">
        <v>75</v>
      </c>
      <c r="I49" s="3"/>
    </row>
    <row r="50" spans="1:11" ht="13" x14ac:dyDescent="0.3">
      <c r="A50" s="73" t="s">
        <v>16</v>
      </c>
      <c r="B50" s="72">
        <v>0.11727096565549018</v>
      </c>
      <c r="C50" s="64"/>
      <c r="D50" s="39"/>
      <c r="E50" s="35"/>
      <c r="F50" s="36"/>
      <c r="G50" s="40"/>
      <c r="I50" s="31"/>
      <c r="J50" s="123"/>
    </row>
    <row r="51" spans="1:11" ht="13" x14ac:dyDescent="0.3">
      <c r="I51" s="43"/>
      <c r="J51" s="123"/>
    </row>
    <row r="52" spans="1:11" ht="13" x14ac:dyDescent="0.3">
      <c r="A52" s="28"/>
      <c r="B52" s="47"/>
      <c r="C52" s="64"/>
      <c r="D52" s="39"/>
      <c r="E52" s="124"/>
      <c r="F52" s="125"/>
      <c r="G52" s="44"/>
      <c r="H52" s="40"/>
      <c r="I52" s="3"/>
      <c r="K52" s="14"/>
    </row>
    <row r="53" spans="1:11" ht="13" x14ac:dyDescent="0.3">
      <c r="A53" s="28"/>
      <c r="B53" s="47"/>
      <c r="C53" s="64"/>
      <c r="D53" s="45"/>
      <c r="E53" s="45"/>
      <c r="F53" s="46"/>
      <c r="G53" s="44"/>
      <c r="H53" s="3"/>
      <c r="I53" s="3"/>
      <c r="J53" s="3"/>
    </row>
    <row r="54" spans="1:11" ht="13" x14ac:dyDescent="0.3">
      <c r="A54" s="28"/>
      <c r="B54" s="14"/>
      <c r="C54" s="64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125"/>
      <c r="C55" s="64"/>
      <c r="D55" s="39"/>
      <c r="E55" s="3"/>
      <c r="F55" s="3"/>
      <c r="G55" s="3"/>
      <c r="H55" s="3"/>
      <c r="I55" s="3"/>
    </row>
    <row r="56" spans="1:11" x14ac:dyDescent="0.25">
      <c r="A56" s="48"/>
      <c r="B56" s="125"/>
      <c r="C56" s="64"/>
      <c r="D56" s="3"/>
      <c r="E56" s="3"/>
      <c r="F56" s="3"/>
      <c r="G56" s="3"/>
      <c r="H56" s="3"/>
      <c r="I56" s="3"/>
    </row>
    <row r="57" spans="1:11" x14ac:dyDescent="0.25">
      <c r="A57" s="48"/>
      <c r="B57" s="125"/>
      <c r="C57" s="64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64"/>
      <c r="D58" s="3"/>
      <c r="E58" s="3"/>
      <c r="F58" s="3"/>
      <c r="G58" s="53"/>
      <c r="H58" s="3"/>
    </row>
    <row r="59" spans="1:11" x14ac:dyDescent="0.25">
      <c r="A59" s="3"/>
      <c r="B59" s="3"/>
      <c r="C59" s="64"/>
    </row>
  </sheetData>
  <mergeCells count="1">
    <mergeCell ref="G44:H44"/>
  </mergeCells>
  <pageMargins left="0.75" right="0.75" top="1" bottom="1" header="0.5" footer="0.5"/>
  <pageSetup scale="60" orientation="portrait" horizontalDpi="1200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workbookViewId="0">
      <selection activeCell="F31" sqref="F31"/>
    </sheetView>
  </sheetViews>
  <sheetFormatPr defaultColWidth="11.453125" defaultRowHeight="12.5" x14ac:dyDescent="0.25"/>
  <sheetData>
    <row r="1" spans="1:12" ht="13" x14ac:dyDescent="0.3">
      <c r="A1" s="20" t="s">
        <v>31</v>
      </c>
      <c r="B1" s="21"/>
      <c r="C1" s="21"/>
      <c r="D1" s="21" t="s">
        <v>52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3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/>
      <c r="C3" s="24">
        <f>SUM(C5:C42)</f>
        <v>318.36010278798597</v>
      </c>
      <c r="F3" s="10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5"/>
      <c r="B5" s="51"/>
      <c r="C5" s="7"/>
      <c r="D5" s="8"/>
      <c r="E5" s="89"/>
      <c r="F5" s="3"/>
      <c r="G5" s="3"/>
      <c r="H5" s="3"/>
      <c r="I5" s="3"/>
      <c r="K5" s="3"/>
      <c r="L5" s="3"/>
    </row>
    <row r="6" spans="1:12" x14ac:dyDescent="0.25">
      <c r="A6" s="49" t="s">
        <v>29</v>
      </c>
      <c r="B6" s="56">
        <v>-7.5</v>
      </c>
      <c r="C6" s="8">
        <v>0</v>
      </c>
      <c r="D6" s="8">
        <v>0</v>
      </c>
      <c r="E6" s="90"/>
      <c r="F6" s="3"/>
      <c r="G6" s="3"/>
      <c r="H6" s="3"/>
      <c r="I6" s="3"/>
      <c r="K6" s="3"/>
      <c r="L6" s="3"/>
    </row>
    <row r="7" spans="1:12" x14ac:dyDescent="0.25">
      <c r="A7" s="16" t="s">
        <v>30</v>
      </c>
      <c r="B7" s="57">
        <v>-7</v>
      </c>
      <c r="C7" s="8">
        <v>0</v>
      </c>
      <c r="D7" s="8">
        <f t="shared" ref="D7:D42" si="0">(C7/SUM($C$5:$C$42))*100</f>
        <v>0</v>
      </c>
      <c r="E7" s="90"/>
      <c r="F7" s="3"/>
      <c r="G7" s="3"/>
      <c r="H7" s="3"/>
      <c r="I7" s="3"/>
      <c r="K7" s="3"/>
      <c r="L7" s="3"/>
    </row>
    <row r="8" spans="1:12" x14ac:dyDescent="0.25">
      <c r="A8" s="16" t="s">
        <v>19</v>
      </c>
      <c r="B8" s="58">
        <v>-6.5</v>
      </c>
      <c r="C8" s="8">
        <v>0</v>
      </c>
      <c r="D8" s="8">
        <f t="shared" si="0"/>
        <v>0</v>
      </c>
      <c r="E8" s="90"/>
      <c r="F8" s="3"/>
      <c r="G8" s="3"/>
      <c r="H8" s="3"/>
      <c r="I8" s="3"/>
      <c r="K8" s="3"/>
      <c r="L8" s="3"/>
    </row>
    <row r="9" spans="1:12" x14ac:dyDescent="0.25">
      <c r="A9" s="16" t="s">
        <v>28</v>
      </c>
      <c r="B9" s="57">
        <v>-6</v>
      </c>
      <c r="C9" s="8">
        <v>0</v>
      </c>
      <c r="D9" s="52">
        <f t="shared" si="0"/>
        <v>0</v>
      </c>
      <c r="E9" s="91"/>
      <c r="F9" s="3"/>
      <c r="G9" s="3"/>
      <c r="H9" s="3"/>
      <c r="I9" s="3"/>
      <c r="K9" s="3"/>
      <c r="L9" s="3"/>
    </row>
    <row r="10" spans="1:12" x14ac:dyDescent="0.25">
      <c r="A10" s="16" t="s">
        <v>20</v>
      </c>
      <c r="B10" s="57">
        <v>-5.5</v>
      </c>
      <c r="C10" s="8">
        <v>0</v>
      </c>
      <c r="D10" s="52">
        <f t="shared" si="0"/>
        <v>0</v>
      </c>
      <c r="E10" s="91"/>
      <c r="F10" s="3"/>
      <c r="G10" s="3"/>
      <c r="H10" s="3"/>
      <c r="I10" s="3"/>
      <c r="K10" s="3"/>
      <c r="L10" s="3"/>
    </row>
    <row r="11" spans="1:12" x14ac:dyDescent="0.25">
      <c r="A11" s="16" t="s">
        <v>21</v>
      </c>
      <c r="B11" s="57">
        <v>-5</v>
      </c>
      <c r="C11" s="8">
        <v>0</v>
      </c>
      <c r="D11" s="52">
        <f t="shared" si="0"/>
        <v>0</v>
      </c>
      <c r="E11" s="91"/>
      <c r="F11" s="3"/>
      <c r="G11" s="3"/>
      <c r="H11" s="3"/>
      <c r="I11" s="3"/>
      <c r="K11" s="3"/>
      <c r="L11" s="3"/>
    </row>
    <row r="12" spans="1:12" x14ac:dyDescent="0.25">
      <c r="A12" s="16" t="s">
        <v>22</v>
      </c>
      <c r="B12" s="57">
        <v>-4.5</v>
      </c>
      <c r="C12" s="8">
        <v>0</v>
      </c>
      <c r="D12" s="52">
        <f t="shared" si="0"/>
        <v>0</v>
      </c>
      <c r="E12" s="91"/>
      <c r="F12" s="3"/>
      <c r="G12" s="3"/>
      <c r="H12" s="3"/>
      <c r="I12" s="3"/>
      <c r="K12" s="3"/>
      <c r="L12" s="3"/>
    </row>
    <row r="13" spans="1:12" x14ac:dyDescent="0.25">
      <c r="A13" s="16" t="s">
        <v>23</v>
      </c>
      <c r="B13" s="57">
        <v>-4</v>
      </c>
      <c r="C13" s="8">
        <v>8.81</v>
      </c>
      <c r="D13" s="52">
        <f t="shared" si="0"/>
        <v>2.7673065572123776</v>
      </c>
      <c r="E13" s="91"/>
      <c r="F13" s="3"/>
      <c r="G13" s="3"/>
      <c r="H13" s="3"/>
      <c r="I13" s="3"/>
      <c r="K13" s="3"/>
      <c r="L13" s="3"/>
    </row>
    <row r="14" spans="1:12" x14ac:dyDescent="0.25">
      <c r="A14" s="16" t="s">
        <v>24</v>
      </c>
      <c r="B14" s="57">
        <v>-3.5</v>
      </c>
      <c r="C14" s="8">
        <v>13.49</v>
      </c>
      <c r="D14" s="52">
        <f t="shared" si="0"/>
        <v>4.2373400064466482</v>
      </c>
      <c r="E14" s="91"/>
      <c r="F14" s="3"/>
      <c r="G14" s="3"/>
      <c r="H14" s="3"/>
      <c r="I14" s="3"/>
      <c r="K14" s="3"/>
      <c r="L14" s="3"/>
    </row>
    <row r="15" spans="1:12" x14ac:dyDescent="0.25">
      <c r="A15" s="17" t="s">
        <v>25</v>
      </c>
      <c r="B15" s="59">
        <v>-3</v>
      </c>
      <c r="C15" s="8">
        <v>29.97</v>
      </c>
      <c r="D15" s="52">
        <f t="shared" si="0"/>
        <v>9.4138680499040799</v>
      </c>
      <c r="E15" s="91"/>
      <c r="F15" s="3"/>
      <c r="G15" s="3"/>
      <c r="H15" s="3"/>
      <c r="I15" s="3"/>
      <c r="K15" s="3"/>
      <c r="L15" s="3"/>
    </row>
    <row r="16" spans="1:12" x14ac:dyDescent="0.25">
      <c r="A16" s="17" t="s">
        <v>26</v>
      </c>
      <c r="B16" s="59">
        <v>-2.5</v>
      </c>
      <c r="C16" s="8">
        <v>40.28</v>
      </c>
      <c r="D16" s="52">
        <f>(C16/SUM($C$5:$C$42))*100</f>
        <v>12.652339174178726</v>
      </c>
      <c r="E16" s="91"/>
      <c r="F16" s="3"/>
      <c r="G16" s="3"/>
      <c r="H16" s="3"/>
      <c r="I16" s="3"/>
      <c r="K16" s="3"/>
      <c r="L16" s="3"/>
    </row>
    <row r="17" spans="1:12" x14ac:dyDescent="0.25">
      <c r="A17" s="18" t="s">
        <v>27</v>
      </c>
      <c r="B17" s="59">
        <v>-2</v>
      </c>
      <c r="C17" s="8">
        <v>42.12</v>
      </c>
      <c r="D17" s="52">
        <f t="shared" si="0"/>
        <v>13.230301043108437</v>
      </c>
      <c r="E17" s="91"/>
      <c r="F17" s="3"/>
      <c r="G17" s="3"/>
      <c r="H17" s="3"/>
      <c r="I17" s="3"/>
      <c r="K17" s="3"/>
      <c r="L17" s="3"/>
    </row>
    <row r="18" spans="1:12" x14ac:dyDescent="0.25">
      <c r="A18" s="18" t="s">
        <v>17</v>
      </c>
      <c r="B18" s="59">
        <v>-1.5</v>
      </c>
      <c r="C18" s="8">
        <v>29.95</v>
      </c>
      <c r="D18" s="52">
        <f t="shared" si="0"/>
        <v>9.407585855676583</v>
      </c>
      <c r="E18" s="91"/>
      <c r="F18" s="3"/>
      <c r="G18" s="3"/>
      <c r="H18" s="3"/>
      <c r="I18" s="3"/>
      <c r="K18" s="3"/>
      <c r="L18" s="3"/>
    </row>
    <row r="19" spans="1:12" x14ac:dyDescent="0.25">
      <c r="A19" s="18" t="s">
        <v>18</v>
      </c>
      <c r="B19" s="59">
        <v>-1</v>
      </c>
      <c r="C19" s="8">
        <v>47</v>
      </c>
      <c r="D19" s="52">
        <f t="shared" si="0"/>
        <v>14.763156434617677</v>
      </c>
      <c r="E19" s="91"/>
      <c r="F19" s="3"/>
      <c r="G19" s="3"/>
      <c r="H19" s="3"/>
      <c r="I19" s="3"/>
      <c r="K19" s="3"/>
      <c r="L19" s="3"/>
    </row>
    <row r="20" spans="1:12" x14ac:dyDescent="0.25">
      <c r="A20" s="12" t="s">
        <v>2</v>
      </c>
      <c r="B20" s="59">
        <v>-0.5</v>
      </c>
      <c r="C20" s="8">
        <v>30.88</v>
      </c>
      <c r="D20" s="52">
        <f t="shared" si="0"/>
        <v>9.6997078872551885</v>
      </c>
      <c r="E20" s="91"/>
      <c r="F20" s="3"/>
      <c r="G20" s="3"/>
      <c r="H20" s="3"/>
      <c r="I20" s="3"/>
      <c r="K20" s="3"/>
      <c r="L20" s="3"/>
    </row>
    <row r="21" spans="1:12" x14ac:dyDescent="0.25">
      <c r="A21" s="12" t="s">
        <v>3</v>
      </c>
      <c r="B21" s="59">
        <v>0</v>
      </c>
      <c r="C21" s="8">
        <v>24.55</v>
      </c>
      <c r="D21" s="52">
        <f t="shared" si="0"/>
        <v>7.7113934142524254</v>
      </c>
      <c r="E21" s="91"/>
      <c r="F21" s="3"/>
      <c r="G21" s="3"/>
      <c r="H21" s="3"/>
      <c r="I21" s="3"/>
      <c r="K21" s="3"/>
      <c r="L21" s="3"/>
    </row>
    <row r="22" spans="1:12" x14ac:dyDescent="0.25">
      <c r="A22" s="12" t="s">
        <v>4</v>
      </c>
      <c r="B22" s="59">
        <v>0.5</v>
      </c>
      <c r="C22" s="8">
        <v>17.899999999999999</v>
      </c>
      <c r="D22" s="52">
        <f t="shared" si="0"/>
        <v>5.6225638336097106</v>
      </c>
      <c r="E22" s="91"/>
      <c r="F22" s="3"/>
      <c r="G22" s="3"/>
      <c r="H22" s="3"/>
      <c r="I22" s="3"/>
      <c r="K22" s="3"/>
      <c r="L22" s="3"/>
    </row>
    <row r="23" spans="1:12" x14ac:dyDescent="0.25">
      <c r="A23" s="12" t="s">
        <v>5</v>
      </c>
      <c r="B23" s="59">
        <v>1</v>
      </c>
      <c r="C23" s="82">
        <v>10.07</v>
      </c>
      <c r="D23" s="83">
        <f t="shared" si="0"/>
        <v>3.1630847935446815</v>
      </c>
      <c r="E23" s="91"/>
      <c r="F23" s="3"/>
      <c r="G23" s="3"/>
      <c r="H23" s="3"/>
      <c r="I23" s="3"/>
      <c r="K23" s="3"/>
      <c r="L23" s="3"/>
    </row>
    <row r="24" spans="1:12" x14ac:dyDescent="0.25">
      <c r="A24" s="12" t="s">
        <v>6</v>
      </c>
      <c r="B24" s="59">
        <v>1.5</v>
      </c>
      <c r="C24" s="70">
        <v>3.3</v>
      </c>
      <c r="D24" s="83">
        <f t="shared" si="0"/>
        <v>1.0365620475369857</v>
      </c>
      <c r="E24" s="91"/>
      <c r="F24" s="3"/>
      <c r="G24" s="3"/>
      <c r="H24" s="3"/>
      <c r="I24" s="3"/>
      <c r="K24" s="3"/>
      <c r="L24" s="3"/>
    </row>
    <row r="25" spans="1:12" x14ac:dyDescent="0.25">
      <c r="A25" s="12" t="s">
        <v>7</v>
      </c>
      <c r="B25" s="59">
        <v>2</v>
      </c>
      <c r="C25" s="70">
        <v>1.1399999999999999</v>
      </c>
      <c r="D25" s="83">
        <f t="shared" si="0"/>
        <v>0.35808507096732234</v>
      </c>
      <c r="E25" s="91"/>
      <c r="F25" s="3"/>
      <c r="G25" s="3"/>
      <c r="H25" s="3"/>
      <c r="I25" s="3"/>
      <c r="K25" s="3"/>
      <c r="L25" s="3"/>
    </row>
    <row r="26" spans="1:12" x14ac:dyDescent="0.25">
      <c r="A26" s="12" t="s">
        <v>8</v>
      </c>
      <c r="B26" s="59">
        <v>2.5</v>
      </c>
      <c r="C26" s="70">
        <v>0</v>
      </c>
      <c r="D26" s="83">
        <f t="shared" si="0"/>
        <v>0</v>
      </c>
      <c r="E26" s="91"/>
      <c r="F26" s="3"/>
      <c r="G26" s="3"/>
      <c r="H26" s="3"/>
      <c r="I26" s="3"/>
      <c r="K26" s="3"/>
      <c r="L26" s="3"/>
    </row>
    <row r="27" spans="1:12" x14ac:dyDescent="0.25">
      <c r="A27" s="12" t="s">
        <v>9</v>
      </c>
      <c r="B27" s="59">
        <v>3</v>
      </c>
      <c r="C27" s="70">
        <v>0</v>
      </c>
      <c r="D27" s="83">
        <f t="shared" si="0"/>
        <v>0</v>
      </c>
      <c r="E27" s="91"/>
      <c r="F27" s="3"/>
      <c r="G27" s="3"/>
      <c r="H27" s="3"/>
      <c r="I27" s="3"/>
    </row>
    <row r="28" spans="1:12" x14ac:dyDescent="0.25">
      <c r="A28" s="12" t="s">
        <v>10</v>
      </c>
      <c r="B28" s="59">
        <v>3.5</v>
      </c>
      <c r="C28" s="70">
        <v>9.1973260568584628E-3</v>
      </c>
      <c r="D28" s="83">
        <f t="shared" si="0"/>
        <v>2.8889694331401456E-3</v>
      </c>
      <c r="E28" s="91"/>
      <c r="F28" s="3"/>
      <c r="G28" s="3"/>
      <c r="H28" s="3"/>
      <c r="I28" s="3"/>
    </row>
    <row r="29" spans="1:12" x14ac:dyDescent="0.25">
      <c r="A29" s="12" t="s">
        <v>11</v>
      </c>
      <c r="B29" s="59">
        <v>4</v>
      </c>
      <c r="C29" s="70">
        <v>0.14289468441756623</v>
      </c>
      <c r="D29" s="83">
        <f t="shared" si="0"/>
        <v>4.4884608079401173E-2</v>
      </c>
      <c r="E29" s="91"/>
    </row>
    <row r="30" spans="1:12" x14ac:dyDescent="0.25">
      <c r="A30" s="12" t="s">
        <v>12</v>
      </c>
      <c r="B30" s="59">
        <v>4.5</v>
      </c>
      <c r="C30" s="70">
        <v>1.0431912475629295</v>
      </c>
      <c r="D30" s="83">
        <f t="shared" si="0"/>
        <v>0.32767650168075541</v>
      </c>
      <c r="E30" s="91"/>
    </row>
    <row r="31" spans="1:12" x14ac:dyDescent="0.25">
      <c r="A31" s="19" t="s">
        <v>13</v>
      </c>
      <c r="B31" s="57">
        <v>5</v>
      </c>
      <c r="C31" s="70">
        <v>2.5261962329536196</v>
      </c>
      <c r="D31" s="83">
        <f t="shared" si="0"/>
        <v>0.79350276960928001</v>
      </c>
      <c r="E31" s="91"/>
      <c r="F31" s="3"/>
      <c r="G31" s="3"/>
      <c r="H31" s="3"/>
      <c r="I31" s="3"/>
    </row>
    <row r="32" spans="1:12" x14ac:dyDescent="0.25">
      <c r="A32" s="19" t="s">
        <v>40</v>
      </c>
      <c r="B32" s="57">
        <v>5.5</v>
      </c>
      <c r="C32" s="70">
        <v>2.8961442194549973</v>
      </c>
      <c r="D32" s="83">
        <f t="shared" si="0"/>
        <v>0.90970702487293253</v>
      </c>
      <c r="E32" s="91"/>
      <c r="F32" s="3"/>
      <c r="G32" s="3"/>
      <c r="H32" s="3"/>
      <c r="I32" s="3"/>
    </row>
    <row r="33" spans="1:9" x14ac:dyDescent="0.25">
      <c r="A33" s="54" t="s">
        <v>41</v>
      </c>
      <c r="B33" s="57">
        <v>6</v>
      </c>
      <c r="C33" s="70">
        <v>2.5906268502184435</v>
      </c>
      <c r="D33" s="83">
        <f t="shared" si="0"/>
        <v>0.81374105220203707</v>
      </c>
      <c r="E33" s="91"/>
      <c r="F33" s="3"/>
      <c r="G33" s="3"/>
      <c r="H33" s="3"/>
      <c r="I33" s="3"/>
    </row>
    <row r="34" spans="1:9" x14ac:dyDescent="0.25">
      <c r="A34" s="54" t="s">
        <v>42</v>
      </c>
      <c r="B34" s="57">
        <v>6.5</v>
      </c>
      <c r="C34" s="70">
        <v>2.3744346680705131</v>
      </c>
      <c r="D34" s="83">
        <f t="shared" si="0"/>
        <v>0.74583298826605282</v>
      </c>
      <c r="E34" s="91"/>
      <c r="F34" s="3"/>
      <c r="G34" s="3"/>
      <c r="H34" s="3"/>
      <c r="I34" s="3"/>
    </row>
    <row r="35" spans="1:9" x14ac:dyDescent="0.25">
      <c r="A35" s="54" t="s">
        <v>43</v>
      </c>
      <c r="B35" s="57">
        <v>7</v>
      </c>
      <c r="C35" s="70">
        <v>1.9903824965907326</v>
      </c>
      <c r="D35" s="83">
        <f t="shared" si="0"/>
        <v>0.6251984715296568</v>
      </c>
      <c r="E35" s="91"/>
      <c r="F35" s="3"/>
      <c r="G35" s="3"/>
      <c r="H35" s="3"/>
      <c r="I35" s="3"/>
    </row>
    <row r="36" spans="1:9" x14ac:dyDescent="0.25">
      <c r="A36" s="54" t="s">
        <v>44</v>
      </c>
      <c r="B36" s="57">
        <v>7.5</v>
      </c>
      <c r="C36" s="70">
        <v>1.5393644184457609</v>
      </c>
      <c r="D36" s="83">
        <f t="shared" si="0"/>
        <v>0.48352931317870285</v>
      </c>
      <c r="E36" s="91"/>
      <c r="F36" s="3"/>
      <c r="G36" s="3"/>
      <c r="H36" s="3"/>
      <c r="I36" s="3"/>
    </row>
    <row r="37" spans="1:9" x14ac:dyDescent="0.25">
      <c r="A37" s="54" t="s">
        <v>45</v>
      </c>
      <c r="B37" s="57">
        <v>8</v>
      </c>
      <c r="C37" s="70">
        <v>1.1188255353669796</v>
      </c>
      <c r="D37" s="83">
        <f t="shared" si="0"/>
        <v>0.35143396599292748</v>
      </c>
      <c r="E37" s="91"/>
      <c r="F37" s="3"/>
      <c r="G37" s="3"/>
      <c r="H37" s="3"/>
      <c r="I37" s="3"/>
    </row>
    <row r="38" spans="1:9" x14ac:dyDescent="0.25">
      <c r="A38" s="54" t="s">
        <v>46</v>
      </c>
      <c r="B38" s="57">
        <v>8.5</v>
      </c>
      <c r="C38" s="70">
        <v>0.80910580747329675</v>
      </c>
      <c r="D38" s="83">
        <f t="shared" si="0"/>
        <v>0.25414799165714752</v>
      </c>
      <c r="E38" s="91"/>
      <c r="F38" s="3"/>
      <c r="G38" s="3"/>
      <c r="H38" s="3"/>
      <c r="I38" s="3"/>
    </row>
    <row r="39" spans="1:9" x14ac:dyDescent="0.25">
      <c r="A39" s="54" t="s">
        <v>47</v>
      </c>
      <c r="B39" s="57">
        <v>9</v>
      </c>
      <c r="C39" s="70">
        <v>0.62332561388756413</v>
      </c>
      <c r="D39" s="83">
        <f t="shared" si="0"/>
        <v>0.19579262867077035</v>
      </c>
      <c r="E39" s="91"/>
      <c r="F39" s="3"/>
      <c r="G39" s="3"/>
      <c r="H39" s="3"/>
      <c r="I39" s="3"/>
    </row>
    <row r="40" spans="1:9" x14ac:dyDescent="0.25">
      <c r="A40" s="54" t="s">
        <v>48</v>
      </c>
      <c r="B40" s="57">
        <v>9.5</v>
      </c>
      <c r="C40" s="70">
        <v>0.47346181593972153</v>
      </c>
      <c r="D40" s="83">
        <f t="shared" si="0"/>
        <v>0.14871895435183555</v>
      </c>
      <c r="E40" s="91"/>
      <c r="F40" s="3"/>
      <c r="G40" s="3"/>
      <c r="H40" s="3"/>
      <c r="I40" s="3"/>
    </row>
    <row r="41" spans="1:9" x14ac:dyDescent="0.25">
      <c r="A41" s="54" t="s">
        <v>49</v>
      </c>
      <c r="B41" s="57">
        <v>10</v>
      </c>
      <c r="C41" s="70">
        <v>0.2905178197277774</v>
      </c>
      <c r="D41" s="83">
        <f t="shared" si="0"/>
        <v>9.1254468503941172E-2</v>
      </c>
      <c r="E41" s="91"/>
      <c r="F41" s="3"/>
      <c r="G41" s="3"/>
      <c r="H41" s="3"/>
      <c r="I41" s="3"/>
    </row>
    <row r="42" spans="1:9" x14ac:dyDescent="0.25">
      <c r="A42" s="55" t="s">
        <v>50</v>
      </c>
      <c r="B42" s="60" t="s">
        <v>51</v>
      </c>
      <c r="C42" s="71">
        <v>0.47243405181936171</v>
      </c>
      <c r="D42" s="84">
        <f t="shared" si="0"/>
        <v>0.14839612366062788</v>
      </c>
      <c r="E42" s="92"/>
      <c r="F42" s="3"/>
      <c r="G42" s="3"/>
      <c r="H42" s="3"/>
      <c r="I42" s="3"/>
    </row>
    <row r="43" spans="1:9" x14ac:dyDescent="0.25">
      <c r="A43" s="13"/>
      <c r="B43" s="14"/>
      <c r="C43" s="3">
        <f>SUM(C5:C42)</f>
        <v>318.36010278798597</v>
      </c>
      <c r="D43" s="10">
        <f>SUM(D5:D42)</f>
        <v>100.00000000000009</v>
      </c>
      <c r="E43" s="63"/>
      <c r="F43" s="10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129"/>
      <c r="H44" s="129"/>
      <c r="I44" s="3"/>
    </row>
    <row r="45" spans="1:9" ht="13" x14ac:dyDescent="0.3">
      <c r="A45" s="32" t="s">
        <v>35</v>
      </c>
      <c r="B45" s="33"/>
      <c r="C45" s="64"/>
      <c r="D45" s="3"/>
      <c r="E45" s="3"/>
      <c r="F45" s="3"/>
      <c r="G45" s="3"/>
      <c r="H45" s="3"/>
      <c r="I45" s="3"/>
    </row>
    <row r="46" spans="1:9" x14ac:dyDescent="0.25">
      <c r="A46" s="27"/>
      <c r="B46" s="26"/>
      <c r="C46" s="64"/>
      <c r="D46" s="3"/>
      <c r="E46" s="3"/>
      <c r="F46" s="3"/>
      <c r="G46" s="3"/>
      <c r="H46" s="3"/>
      <c r="I46" s="3"/>
    </row>
    <row r="47" spans="1:9" ht="13" x14ac:dyDescent="0.3">
      <c r="A47" s="28"/>
      <c r="B47" s="47"/>
      <c r="C47" s="64"/>
      <c r="E47" s="30"/>
      <c r="F47" s="30"/>
      <c r="G47" s="31"/>
      <c r="H47" s="3"/>
      <c r="I47" s="3"/>
    </row>
    <row r="48" spans="1:9" ht="13" x14ac:dyDescent="0.3">
      <c r="A48" s="73" t="s">
        <v>14</v>
      </c>
      <c r="B48" s="72"/>
      <c r="C48" s="64"/>
      <c r="D48" s="77" t="s">
        <v>36</v>
      </c>
      <c r="E48" s="78"/>
      <c r="F48" s="79"/>
      <c r="G48" s="80"/>
      <c r="H48" s="3"/>
      <c r="I48" s="3"/>
    </row>
    <row r="49" spans="1:11" ht="13" x14ac:dyDescent="0.3">
      <c r="A49" s="73" t="s">
        <v>15</v>
      </c>
      <c r="B49" s="72"/>
      <c r="C49" s="64"/>
      <c r="D49" s="74" t="s">
        <v>37</v>
      </c>
      <c r="E49" s="75"/>
      <c r="F49" s="76"/>
      <c r="G49" s="81"/>
      <c r="H49" s="3"/>
      <c r="I49" s="3"/>
    </row>
    <row r="50" spans="1:11" ht="13" x14ac:dyDescent="0.3">
      <c r="A50" s="73" t="s">
        <v>16</v>
      </c>
      <c r="B50" s="72"/>
      <c r="C50" s="64"/>
      <c r="D50" s="39"/>
      <c r="E50" s="35"/>
      <c r="F50" s="36"/>
      <c r="G50" s="40"/>
      <c r="H50" s="40"/>
      <c r="I50" s="31"/>
      <c r="J50" s="42"/>
    </row>
    <row r="51" spans="1:11" ht="13" x14ac:dyDescent="0.3">
      <c r="A51" s="29"/>
      <c r="B51" s="47"/>
      <c r="C51" s="3"/>
      <c r="D51" s="39"/>
      <c r="E51" s="34"/>
      <c r="F51" s="34"/>
      <c r="G51" s="41"/>
      <c r="H51" s="40"/>
      <c r="I51" s="43"/>
      <c r="J51" s="42"/>
    </row>
    <row r="52" spans="1:11" ht="13" x14ac:dyDescent="0.3">
      <c r="A52" s="29"/>
      <c r="B52" s="47"/>
      <c r="C52" s="3"/>
      <c r="D52" s="39"/>
      <c r="E52" s="38"/>
      <c r="F52" s="37"/>
      <c r="G52" s="44"/>
      <c r="H52" s="40"/>
      <c r="I52" s="3"/>
      <c r="K52" s="14"/>
    </row>
    <row r="53" spans="1:11" ht="13" x14ac:dyDescent="0.3">
      <c r="A53" s="29"/>
      <c r="B53" s="47"/>
      <c r="C53" s="3"/>
      <c r="D53" s="45"/>
      <c r="E53" s="45"/>
      <c r="F53" s="46"/>
      <c r="G53" s="44"/>
      <c r="H53" s="3"/>
      <c r="I53" s="3"/>
      <c r="J53" s="3"/>
    </row>
    <row r="54" spans="1:11" ht="13" x14ac:dyDescent="0.3">
      <c r="A54" s="29"/>
      <c r="B54" s="14"/>
      <c r="C54" s="3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37"/>
      <c r="C55" s="3"/>
      <c r="D55" s="39"/>
      <c r="E55" s="3"/>
      <c r="F55" s="3"/>
      <c r="G55" s="3"/>
      <c r="H55" s="3"/>
      <c r="I55" s="3"/>
    </row>
    <row r="56" spans="1:11" x14ac:dyDescent="0.25">
      <c r="A56" s="48"/>
      <c r="B56" s="37"/>
      <c r="C56" s="3"/>
      <c r="D56" s="3"/>
      <c r="E56" s="3"/>
      <c r="F56" s="3"/>
      <c r="G56" s="3"/>
      <c r="H56" s="3"/>
      <c r="I56" s="3"/>
    </row>
    <row r="57" spans="1:11" x14ac:dyDescent="0.25">
      <c r="A57" s="48"/>
      <c r="B57" s="37"/>
      <c r="C57" s="3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3"/>
      <c r="D58" s="3"/>
      <c r="E58" s="3"/>
      <c r="F58" s="3"/>
      <c r="G58" s="53"/>
      <c r="H58" s="3"/>
    </row>
    <row r="59" spans="1:11" x14ac:dyDescent="0.25">
      <c r="A59" s="3"/>
      <c r="B59" s="3"/>
      <c r="C59" s="3"/>
    </row>
  </sheetData>
  <mergeCells count="1">
    <mergeCell ref="G44:H44"/>
  </mergeCells>
  <phoneticPr fontId="16" type="noConversion"/>
  <pageMargins left="0.75" right="0.75" top="1" bottom="1" header="0" footer="0"/>
  <pageSetup paperSize="9" scale="6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workbookViewId="0">
      <selection activeCell="F10" sqref="F10"/>
    </sheetView>
  </sheetViews>
  <sheetFormatPr defaultColWidth="11.453125" defaultRowHeight="12.5" x14ac:dyDescent="0.25"/>
  <sheetData>
    <row r="1" spans="1:12" ht="13" x14ac:dyDescent="0.3">
      <c r="A1" s="20" t="s">
        <v>31</v>
      </c>
      <c r="B1" s="21"/>
      <c r="C1" s="21"/>
      <c r="D1" s="69" t="s">
        <v>53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3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/>
      <c r="C3" s="24">
        <f>SUM(C5:C42)</f>
        <v>176.78007663310422</v>
      </c>
      <c r="F3" s="10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5"/>
      <c r="B5" s="51"/>
      <c r="C5" s="7"/>
      <c r="D5" s="7"/>
      <c r="E5" s="89"/>
      <c r="F5" s="3"/>
      <c r="G5" s="3"/>
      <c r="H5" s="3"/>
      <c r="I5" s="3"/>
      <c r="K5" s="3"/>
      <c r="L5" s="3"/>
    </row>
    <row r="6" spans="1:12" x14ac:dyDescent="0.25">
      <c r="A6" s="49" t="s">
        <v>29</v>
      </c>
      <c r="B6" s="56">
        <v>-7.5</v>
      </c>
      <c r="C6" s="8">
        <v>0</v>
      </c>
      <c r="D6" s="8">
        <v>0</v>
      </c>
      <c r="E6" s="90"/>
      <c r="F6" s="3"/>
      <c r="G6" s="3"/>
      <c r="H6" s="3"/>
      <c r="I6" s="3"/>
      <c r="K6" s="3"/>
      <c r="L6" s="3"/>
    </row>
    <row r="7" spans="1:12" x14ac:dyDescent="0.25">
      <c r="A7" s="16" t="s">
        <v>30</v>
      </c>
      <c r="B7" s="57">
        <v>-7</v>
      </c>
      <c r="C7" s="8">
        <v>0</v>
      </c>
      <c r="D7" s="8">
        <f t="shared" ref="D7:D42" si="0">(C7/SUM($C$5:$C$42))*100</f>
        <v>0</v>
      </c>
      <c r="E7" s="90"/>
      <c r="F7" s="3"/>
      <c r="G7" s="3"/>
      <c r="H7" s="3"/>
      <c r="I7" s="3"/>
      <c r="K7" s="3"/>
      <c r="L7" s="3"/>
    </row>
    <row r="8" spans="1:12" x14ac:dyDescent="0.25">
      <c r="A8" s="16" t="s">
        <v>19</v>
      </c>
      <c r="B8" s="58">
        <v>-6.5</v>
      </c>
      <c r="C8" s="8">
        <v>0</v>
      </c>
      <c r="D8" s="8">
        <f t="shared" si="0"/>
        <v>0</v>
      </c>
      <c r="E8" s="90"/>
      <c r="F8" s="3"/>
      <c r="G8" s="3"/>
      <c r="H8" s="3"/>
      <c r="I8" s="3"/>
      <c r="K8" s="3"/>
      <c r="L8" s="3"/>
    </row>
    <row r="9" spans="1:12" x14ac:dyDescent="0.25">
      <c r="A9" s="16" t="s">
        <v>28</v>
      </c>
      <c r="B9" s="57">
        <v>-6</v>
      </c>
      <c r="C9" s="8">
        <v>0</v>
      </c>
      <c r="D9" s="52">
        <f t="shared" si="0"/>
        <v>0</v>
      </c>
      <c r="E9" s="91"/>
      <c r="F9" s="3"/>
      <c r="G9" s="3"/>
      <c r="H9" s="3"/>
      <c r="I9" s="3"/>
      <c r="K9" s="3"/>
      <c r="L9" s="3"/>
    </row>
    <row r="10" spans="1:12" x14ac:dyDescent="0.25">
      <c r="A10" s="16" t="s">
        <v>20</v>
      </c>
      <c r="B10" s="57">
        <v>-5.5</v>
      </c>
      <c r="C10" s="8">
        <v>0</v>
      </c>
      <c r="D10" s="52">
        <f t="shared" si="0"/>
        <v>0</v>
      </c>
      <c r="E10" s="91"/>
      <c r="F10" s="3"/>
      <c r="G10" s="3"/>
      <c r="H10" s="3"/>
      <c r="I10" s="3"/>
      <c r="K10" s="3"/>
      <c r="L10" s="3"/>
    </row>
    <row r="11" spans="1:12" x14ac:dyDescent="0.25">
      <c r="A11" s="16" t="s">
        <v>21</v>
      </c>
      <c r="B11" s="57">
        <v>-5</v>
      </c>
      <c r="C11" s="8">
        <v>0</v>
      </c>
      <c r="D11" s="52">
        <f t="shared" si="0"/>
        <v>0</v>
      </c>
      <c r="E11" s="91"/>
      <c r="F11" s="3"/>
      <c r="G11" s="3"/>
      <c r="H11" s="3"/>
      <c r="I11" s="3"/>
      <c r="K11" s="3"/>
      <c r="L11" s="3"/>
    </row>
    <row r="12" spans="1:12" x14ac:dyDescent="0.25">
      <c r="A12" s="16" t="s">
        <v>22</v>
      </c>
      <c r="B12" s="57">
        <v>-4.5</v>
      </c>
      <c r="C12" s="65">
        <v>0</v>
      </c>
      <c r="D12" s="83">
        <f t="shared" si="0"/>
        <v>0</v>
      </c>
      <c r="E12" s="91"/>
      <c r="F12" s="3"/>
      <c r="G12" s="3"/>
      <c r="H12" s="3"/>
      <c r="I12" s="3"/>
      <c r="K12" s="3"/>
      <c r="L12" s="3"/>
    </row>
    <row r="13" spans="1:12" x14ac:dyDescent="0.25">
      <c r="A13" s="16" t="s">
        <v>23</v>
      </c>
      <c r="B13" s="57">
        <v>-4</v>
      </c>
      <c r="C13" s="65">
        <v>0</v>
      </c>
      <c r="D13" s="83">
        <f t="shared" si="0"/>
        <v>0</v>
      </c>
      <c r="E13" s="91"/>
      <c r="F13" s="3"/>
      <c r="G13" s="3"/>
      <c r="H13" s="3"/>
      <c r="I13" s="3"/>
      <c r="K13" s="3"/>
      <c r="L13" s="3"/>
    </row>
    <row r="14" spans="1:12" x14ac:dyDescent="0.25">
      <c r="A14" s="16" t="s">
        <v>24</v>
      </c>
      <c r="B14" s="57">
        <v>-3.5</v>
      </c>
      <c r="C14" s="65">
        <v>3.61</v>
      </c>
      <c r="D14" s="83">
        <f t="shared" si="0"/>
        <v>2.0420853236150163</v>
      </c>
      <c r="E14" s="91"/>
      <c r="F14" s="3"/>
      <c r="G14" s="3"/>
      <c r="H14" s="3"/>
      <c r="I14" s="3"/>
      <c r="K14" s="3"/>
      <c r="L14" s="3"/>
    </row>
    <row r="15" spans="1:12" x14ac:dyDescent="0.25">
      <c r="A15" s="17" t="s">
        <v>25</v>
      </c>
      <c r="B15" s="59">
        <v>-3</v>
      </c>
      <c r="C15" s="65">
        <v>6.71</v>
      </c>
      <c r="D15" s="83">
        <f t="shared" si="0"/>
        <v>3.7956765987414847</v>
      </c>
      <c r="E15" s="91"/>
      <c r="F15" s="3"/>
      <c r="G15" s="3"/>
      <c r="H15" s="3"/>
      <c r="I15" s="3"/>
      <c r="K15" s="3"/>
      <c r="L15" s="3"/>
    </row>
    <row r="16" spans="1:12" x14ac:dyDescent="0.25">
      <c r="A16" s="17" t="s">
        <v>26</v>
      </c>
      <c r="B16" s="59">
        <v>-2.5</v>
      </c>
      <c r="C16" s="65">
        <v>15.5</v>
      </c>
      <c r="D16" s="83">
        <f t="shared" si="0"/>
        <v>8.7679563756323411</v>
      </c>
      <c r="E16" s="91"/>
      <c r="F16" s="3"/>
      <c r="G16" s="3"/>
      <c r="H16" s="3"/>
      <c r="I16" s="3"/>
      <c r="K16" s="3"/>
      <c r="L16" s="3"/>
    </row>
    <row r="17" spans="1:12" x14ac:dyDescent="0.25">
      <c r="A17" s="18" t="s">
        <v>27</v>
      </c>
      <c r="B17" s="59">
        <v>-2</v>
      </c>
      <c r="C17" s="65">
        <v>14.63</v>
      </c>
      <c r="D17" s="83">
        <f t="shared" si="0"/>
        <v>8.2758194693871712</v>
      </c>
      <c r="E17" s="91"/>
      <c r="F17" s="3"/>
      <c r="G17" s="3"/>
      <c r="H17" s="3"/>
      <c r="I17" s="3"/>
      <c r="K17" s="3"/>
      <c r="L17" s="3"/>
    </row>
    <row r="18" spans="1:12" x14ac:dyDescent="0.25">
      <c r="A18" s="18" t="s">
        <v>17</v>
      </c>
      <c r="B18" s="59">
        <v>-1.5</v>
      </c>
      <c r="C18" s="65">
        <v>19.64</v>
      </c>
      <c r="D18" s="83">
        <f t="shared" si="0"/>
        <v>11.109849239833496</v>
      </c>
      <c r="E18" s="91"/>
      <c r="F18" s="3"/>
      <c r="G18" s="3"/>
      <c r="H18" s="3"/>
      <c r="I18" s="3"/>
      <c r="K18" s="3"/>
      <c r="L18" s="3"/>
    </row>
    <row r="19" spans="1:12" x14ac:dyDescent="0.25">
      <c r="A19" s="18" t="s">
        <v>18</v>
      </c>
      <c r="B19" s="59">
        <v>-1</v>
      </c>
      <c r="C19" s="65">
        <v>17.36</v>
      </c>
      <c r="D19" s="83">
        <f t="shared" si="0"/>
        <v>9.8201111407082227</v>
      </c>
      <c r="E19" s="91"/>
      <c r="F19" s="3"/>
      <c r="G19" s="3"/>
      <c r="H19" s="3"/>
      <c r="I19" s="3"/>
      <c r="K19" s="3"/>
      <c r="L19" s="3"/>
    </row>
    <row r="20" spans="1:12" x14ac:dyDescent="0.25">
      <c r="A20" s="12" t="s">
        <v>2</v>
      </c>
      <c r="B20" s="59">
        <v>-0.5</v>
      </c>
      <c r="C20" s="65">
        <v>19.02</v>
      </c>
      <c r="D20" s="83">
        <f t="shared" si="0"/>
        <v>10.759130984808202</v>
      </c>
      <c r="E20" s="91"/>
      <c r="F20" s="3"/>
      <c r="G20" s="3"/>
      <c r="H20" s="3"/>
      <c r="I20" s="3"/>
      <c r="J20" s="3"/>
      <c r="K20" s="3"/>
      <c r="L20" s="3"/>
    </row>
    <row r="21" spans="1:12" x14ac:dyDescent="0.25">
      <c r="A21" s="12" t="s">
        <v>3</v>
      </c>
      <c r="B21" s="59">
        <v>0</v>
      </c>
      <c r="C21" s="65">
        <v>16.04</v>
      </c>
      <c r="D21" s="83">
        <f t="shared" si="0"/>
        <v>9.0734206622672744</v>
      </c>
      <c r="E21" s="91"/>
      <c r="F21" s="3"/>
      <c r="G21" s="3"/>
      <c r="H21" s="3"/>
      <c r="I21" s="3"/>
      <c r="J21" s="3"/>
      <c r="K21" s="3"/>
      <c r="L21" s="3"/>
    </row>
    <row r="22" spans="1:12" x14ac:dyDescent="0.25">
      <c r="A22" s="12" t="s">
        <v>4</v>
      </c>
      <c r="B22" s="59">
        <v>0.5</v>
      </c>
      <c r="C22" s="65">
        <v>12.89</v>
      </c>
      <c r="D22" s="83">
        <f t="shared" si="0"/>
        <v>7.2915456568968304</v>
      </c>
      <c r="E22" s="91"/>
      <c r="F22" s="3"/>
      <c r="G22" s="3"/>
      <c r="H22" s="3"/>
      <c r="I22" s="3"/>
      <c r="J22" s="3"/>
      <c r="K22" s="3"/>
      <c r="L22" s="3"/>
    </row>
    <row r="23" spans="1:12" x14ac:dyDescent="0.25">
      <c r="A23" s="12" t="s">
        <v>5</v>
      </c>
      <c r="B23" s="59">
        <v>1</v>
      </c>
      <c r="C23" s="82">
        <v>9.83</v>
      </c>
      <c r="D23" s="83">
        <f t="shared" si="0"/>
        <v>5.5605813659655432</v>
      </c>
      <c r="E23" s="91"/>
      <c r="F23" s="3"/>
      <c r="G23" s="3"/>
      <c r="H23" s="3"/>
      <c r="I23" s="3"/>
      <c r="J23" s="3"/>
      <c r="K23" s="3"/>
      <c r="L23" s="3"/>
    </row>
    <row r="24" spans="1:12" x14ac:dyDescent="0.25">
      <c r="A24" s="12" t="s">
        <v>6</v>
      </c>
      <c r="B24" s="59">
        <v>1.5</v>
      </c>
      <c r="C24" s="70">
        <v>6.93</v>
      </c>
      <c r="D24" s="83">
        <f t="shared" si="0"/>
        <v>3.9201250118149753</v>
      </c>
      <c r="E24" s="91"/>
      <c r="F24" s="3"/>
      <c r="G24" s="3"/>
      <c r="H24" s="3"/>
      <c r="I24" s="3"/>
      <c r="J24" s="3"/>
      <c r="K24" s="3"/>
      <c r="L24" s="3"/>
    </row>
    <row r="25" spans="1:12" x14ac:dyDescent="0.25">
      <c r="A25" s="12" t="s">
        <v>7</v>
      </c>
      <c r="B25" s="59">
        <v>2</v>
      </c>
      <c r="C25" s="70">
        <v>4.5999999999999996</v>
      </c>
      <c r="D25" s="83">
        <f t="shared" si="0"/>
        <v>2.602103182445727</v>
      </c>
      <c r="E25" s="91"/>
      <c r="F25" s="3"/>
      <c r="G25" s="3"/>
      <c r="H25" s="3"/>
      <c r="I25" s="3"/>
      <c r="J25" s="3"/>
      <c r="K25" s="3"/>
      <c r="L25" s="3"/>
    </row>
    <row r="26" spans="1:12" x14ac:dyDescent="0.25">
      <c r="A26" s="12" t="s">
        <v>8</v>
      </c>
      <c r="B26" s="59">
        <v>2.5</v>
      </c>
      <c r="C26" s="70">
        <v>0.68201577692521265</v>
      </c>
      <c r="D26" s="83">
        <f t="shared" si="0"/>
        <v>0.38579900513375892</v>
      </c>
      <c r="E26" s="91"/>
      <c r="F26" s="3"/>
      <c r="G26" s="3"/>
      <c r="H26" s="3"/>
      <c r="I26" s="3"/>
      <c r="J26" s="3"/>
      <c r="K26" s="3"/>
      <c r="L26" s="3"/>
    </row>
    <row r="27" spans="1:12" x14ac:dyDescent="0.25">
      <c r="A27" s="12" t="s">
        <v>9</v>
      </c>
      <c r="B27" s="59">
        <v>3</v>
      </c>
      <c r="C27" s="70">
        <v>3.2046984654693224E-2</v>
      </c>
      <c r="D27" s="83">
        <f t="shared" si="0"/>
        <v>1.8128165382123178E-2</v>
      </c>
      <c r="E27" s="91"/>
      <c r="F27" s="3"/>
      <c r="G27" s="3"/>
      <c r="H27" s="3"/>
      <c r="I27" s="3"/>
      <c r="J27" s="3"/>
      <c r="K27" s="3"/>
      <c r="L27" s="3"/>
    </row>
    <row r="28" spans="1:12" x14ac:dyDescent="0.25">
      <c r="A28" s="12" t="s">
        <v>10</v>
      </c>
      <c r="B28" s="59">
        <v>3.5</v>
      </c>
      <c r="C28" s="70">
        <v>0.12797434263270091</v>
      </c>
      <c r="D28" s="83">
        <f t="shared" si="0"/>
        <v>7.2391835703467591E-2</v>
      </c>
      <c r="E28" s="91"/>
      <c r="F28" s="3"/>
      <c r="G28" s="3"/>
      <c r="H28" s="3"/>
      <c r="I28" s="3"/>
      <c r="J28" s="3"/>
      <c r="K28" s="3"/>
      <c r="L28" s="3"/>
    </row>
    <row r="29" spans="1:12" x14ac:dyDescent="0.25">
      <c r="A29" s="12" t="s">
        <v>11</v>
      </c>
      <c r="B29" s="59">
        <v>4</v>
      </c>
      <c r="C29" s="70">
        <v>1.5264097319295848</v>
      </c>
      <c r="D29" s="83">
        <f t="shared" si="0"/>
        <v>0.86345122199350044</v>
      </c>
      <c r="E29" s="91"/>
      <c r="F29" s="3"/>
      <c r="G29" s="3"/>
      <c r="H29" s="3"/>
      <c r="I29" s="3"/>
      <c r="J29" s="3"/>
      <c r="K29" s="3"/>
      <c r="L29" s="3"/>
    </row>
    <row r="30" spans="1:12" x14ac:dyDescent="0.25">
      <c r="A30" s="12" t="s">
        <v>12</v>
      </c>
      <c r="B30" s="59">
        <v>4.5</v>
      </c>
      <c r="C30" s="70">
        <v>3.6265198992093151</v>
      </c>
      <c r="D30" s="83">
        <f t="shared" si="0"/>
        <v>2.051430211072895</v>
      </c>
      <c r="E30" s="91"/>
    </row>
    <row r="31" spans="1:12" x14ac:dyDescent="0.25">
      <c r="A31" s="19" t="s">
        <v>13</v>
      </c>
      <c r="B31" s="57">
        <v>5</v>
      </c>
      <c r="C31" s="70">
        <v>4.4064834420464338</v>
      </c>
      <c r="D31" s="83">
        <f t="shared" si="0"/>
        <v>2.4926357799877015</v>
      </c>
      <c r="E31" s="91"/>
      <c r="F31" s="3"/>
      <c r="G31" s="3"/>
      <c r="H31" s="3"/>
      <c r="I31" s="3"/>
    </row>
    <row r="32" spans="1:12" x14ac:dyDescent="0.25">
      <c r="A32" s="19" t="s">
        <v>40</v>
      </c>
      <c r="B32" s="57">
        <v>5.5</v>
      </c>
      <c r="C32" s="70">
        <v>4.2234655305200022</v>
      </c>
      <c r="D32" s="83">
        <f t="shared" si="0"/>
        <v>2.3891071951991147</v>
      </c>
      <c r="E32" s="91"/>
      <c r="F32" s="3"/>
      <c r="G32" s="3"/>
      <c r="H32" s="3"/>
      <c r="I32" s="3"/>
    </row>
    <row r="33" spans="1:9" x14ac:dyDescent="0.25">
      <c r="A33" s="54" t="s">
        <v>41</v>
      </c>
      <c r="B33" s="57">
        <v>6</v>
      </c>
      <c r="C33" s="70">
        <v>3.5765954849355222</v>
      </c>
      <c r="D33" s="83">
        <f t="shared" si="0"/>
        <v>2.023189237754726</v>
      </c>
      <c r="E33" s="91"/>
      <c r="F33" s="3"/>
      <c r="G33" s="3"/>
      <c r="H33" s="3"/>
      <c r="I33" s="3"/>
    </row>
    <row r="34" spans="1:9" x14ac:dyDescent="0.25">
      <c r="A34" s="54" t="s">
        <v>42</v>
      </c>
      <c r="B34" s="57">
        <v>6.5</v>
      </c>
      <c r="C34" s="70">
        <v>2.9155402731333995</v>
      </c>
      <c r="D34" s="83">
        <f t="shared" si="0"/>
        <v>1.6492470920150226</v>
      </c>
      <c r="E34" s="91"/>
      <c r="F34" s="3"/>
      <c r="G34" s="3"/>
      <c r="H34" s="3"/>
      <c r="I34" s="3"/>
    </row>
    <row r="35" spans="1:9" x14ac:dyDescent="0.25">
      <c r="A35" s="54" t="s">
        <v>43</v>
      </c>
      <c r="B35" s="57">
        <v>7</v>
      </c>
      <c r="C35" s="70">
        <v>2.2514387652989267</v>
      </c>
      <c r="D35" s="83">
        <f t="shared" si="0"/>
        <v>1.273581733970873</v>
      </c>
      <c r="E35" s="91"/>
      <c r="F35" s="3"/>
      <c r="G35" s="3"/>
      <c r="H35" s="3"/>
      <c r="I35" s="3"/>
    </row>
    <row r="36" spans="1:9" x14ac:dyDescent="0.25">
      <c r="A36" s="54" t="s">
        <v>44</v>
      </c>
      <c r="B36" s="57">
        <v>7.5</v>
      </c>
      <c r="C36" s="70">
        <v>1.7372231342347726</v>
      </c>
      <c r="D36" s="83">
        <f t="shared" si="0"/>
        <v>0.98270301004579186</v>
      </c>
      <c r="E36" s="91"/>
      <c r="F36" s="3"/>
      <c r="G36" s="3"/>
      <c r="H36" s="3"/>
      <c r="I36" s="3"/>
    </row>
    <row r="37" spans="1:9" x14ac:dyDescent="0.25">
      <c r="A37" s="54" t="s">
        <v>45</v>
      </c>
      <c r="B37" s="57">
        <v>8</v>
      </c>
      <c r="C37" s="70">
        <v>1.3289489237829037</v>
      </c>
      <c r="D37" s="83">
        <f t="shared" si="0"/>
        <v>0.75175265736593866</v>
      </c>
      <c r="E37" s="91"/>
      <c r="F37" s="3"/>
      <c r="G37" s="3"/>
      <c r="H37" s="3"/>
      <c r="I37" s="3"/>
    </row>
    <row r="38" spans="1:9" x14ac:dyDescent="0.25">
      <c r="A38" s="54" t="s">
        <v>46</v>
      </c>
      <c r="B38" s="57">
        <v>8.5</v>
      </c>
      <c r="C38" s="70">
        <v>1.0350094786736528</v>
      </c>
      <c r="D38" s="83">
        <f t="shared" si="0"/>
        <v>0.58547857789526192</v>
      </c>
      <c r="E38" s="91"/>
      <c r="F38" s="3"/>
      <c r="G38" s="3"/>
      <c r="H38" s="3"/>
      <c r="I38" s="3"/>
    </row>
    <row r="39" spans="1:9" x14ac:dyDescent="0.25">
      <c r="A39" s="54" t="s">
        <v>47</v>
      </c>
      <c r="B39" s="57">
        <v>9</v>
      </c>
      <c r="C39" s="70">
        <v>0.8296938933397513</v>
      </c>
      <c r="D39" s="83">
        <f t="shared" si="0"/>
        <v>0.46933676528590274</v>
      </c>
      <c r="E39" s="91"/>
      <c r="F39" s="3"/>
      <c r="G39" s="3"/>
      <c r="H39" s="3"/>
      <c r="I39" s="3"/>
    </row>
    <row r="40" spans="1:9" x14ac:dyDescent="0.25">
      <c r="A40" s="54" t="s">
        <v>48</v>
      </c>
      <c r="B40" s="57">
        <v>9.5</v>
      </c>
      <c r="C40" s="70">
        <v>0.62341829325966924</v>
      </c>
      <c r="D40" s="83">
        <f t="shared" si="0"/>
        <v>0.35265189671431935</v>
      </c>
      <c r="E40" s="91"/>
      <c r="F40" s="3"/>
      <c r="G40" s="3"/>
      <c r="H40" s="3"/>
      <c r="I40" s="3"/>
    </row>
    <row r="41" spans="1:9" x14ac:dyDescent="0.25">
      <c r="A41" s="54" t="s">
        <v>49</v>
      </c>
      <c r="B41" s="57">
        <v>10</v>
      </c>
      <c r="C41" s="70">
        <v>0.37099126087234535</v>
      </c>
      <c r="D41" s="83">
        <f t="shared" si="0"/>
        <v>0.20986033490771366</v>
      </c>
      <c r="E41" s="91"/>
      <c r="F41" s="3"/>
      <c r="G41" s="3"/>
      <c r="H41" s="3"/>
      <c r="I41" s="3"/>
    </row>
    <row r="42" spans="1:9" x14ac:dyDescent="0.25">
      <c r="A42" s="55" t="s">
        <v>50</v>
      </c>
      <c r="B42" s="60" t="s">
        <v>51</v>
      </c>
      <c r="C42" s="71">
        <v>0.72630141765527578</v>
      </c>
      <c r="D42" s="84">
        <f t="shared" si="0"/>
        <v>0.41085026745557318</v>
      </c>
      <c r="E42" s="92"/>
      <c r="F42" s="3"/>
      <c r="G42" s="3"/>
      <c r="H42" s="3"/>
      <c r="I42" s="3"/>
    </row>
    <row r="43" spans="1:9" x14ac:dyDescent="0.25">
      <c r="A43" s="13"/>
      <c r="B43" s="14"/>
      <c r="C43" s="85">
        <f>SUM(C5:C42)</f>
        <v>176.78007663310422</v>
      </c>
      <c r="D43" s="87">
        <f>SUM(D5:D42)</f>
        <v>99.999999999999986</v>
      </c>
      <c r="E43" s="63"/>
      <c r="F43" s="10"/>
      <c r="G43" s="3"/>
      <c r="H43" s="3"/>
      <c r="I43" s="3"/>
    </row>
    <row r="44" spans="1:9" x14ac:dyDescent="0.25">
      <c r="A44" s="3"/>
      <c r="B44" s="3"/>
      <c r="C44" s="85"/>
      <c r="D44" s="85"/>
      <c r="E44" s="3"/>
      <c r="F44" s="3"/>
      <c r="G44" s="129"/>
      <c r="H44" s="129"/>
      <c r="I44" s="3"/>
    </row>
    <row r="45" spans="1:9" ht="13" x14ac:dyDescent="0.3">
      <c r="A45" s="32" t="s">
        <v>35</v>
      </c>
      <c r="B45" s="33"/>
      <c r="C45" s="64"/>
      <c r="D45" s="3"/>
      <c r="E45" s="3"/>
      <c r="F45" s="3"/>
      <c r="G45" s="3"/>
      <c r="H45" s="3"/>
      <c r="I45" s="3"/>
    </row>
    <row r="46" spans="1:9" x14ac:dyDescent="0.25">
      <c r="A46" s="27"/>
      <c r="B46" s="26"/>
      <c r="C46" s="64"/>
      <c r="D46" s="3"/>
      <c r="E46" s="3"/>
      <c r="F46" s="3"/>
      <c r="G46" s="3"/>
      <c r="H46" s="3"/>
      <c r="I46" s="3"/>
    </row>
    <row r="47" spans="1:9" ht="13" x14ac:dyDescent="0.3">
      <c r="A47" s="28"/>
      <c r="B47" s="47"/>
      <c r="C47" s="64"/>
      <c r="E47" s="30"/>
      <c r="F47" s="30"/>
      <c r="G47" s="31"/>
      <c r="H47" s="3"/>
      <c r="I47" s="3"/>
    </row>
    <row r="48" spans="1:9" ht="13" x14ac:dyDescent="0.3">
      <c r="A48" s="73" t="s">
        <v>14</v>
      </c>
      <c r="B48" s="72"/>
      <c r="C48" s="64"/>
      <c r="D48" s="77" t="s">
        <v>36</v>
      </c>
      <c r="E48" s="78"/>
      <c r="F48" s="79"/>
      <c r="G48" s="80"/>
      <c r="H48" s="3"/>
      <c r="I48" s="3"/>
    </row>
    <row r="49" spans="1:11" ht="13" x14ac:dyDescent="0.3">
      <c r="A49" s="73" t="s">
        <v>15</v>
      </c>
      <c r="B49" s="72"/>
      <c r="C49" s="64"/>
      <c r="D49" s="74" t="s">
        <v>37</v>
      </c>
      <c r="E49" s="75"/>
      <c r="F49" s="76"/>
      <c r="G49" s="81"/>
      <c r="H49" s="3"/>
      <c r="I49" s="3"/>
    </row>
    <row r="50" spans="1:11" ht="13" x14ac:dyDescent="0.3">
      <c r="A50" s="73" t="s">
        <v>16</v>
      </c>
      <c r="B50" s="72"/>
      <c r="C50" s="64"/>
      <c r="D50" s="39"/>
      <c r="E50" s="35"/>
      <c r="F50" s="36"/>
      <c r="G50" s="40"/>
      <c r="H50" s="40"/>
      <c r="I50" s="31"/>
      <c r="J50" s="42"/>
    </row>
    <row r="51" spans="1:11" ht="13" x14ac:dyDescent="0.3">
      <c r="A51" s="29"/>
      <c r="B51" s="47"/>
      <c r="C51" s="64"/>
      <c r="D51" s="39"/>
      <c r="E51" s="34"/>
      <c r="F51" s="34"/>
      <c r="G51" s="41"/>
      <c r="H51" s="40"/>
      <c r="I51" s="43"/>
      <c r="J51" s="42"/>
    </row>
    <row r="52" spans="1:11" ht="13" x14ac:dyDescent="0.3">
      <c r="B52" s="47"/>
      <c r="C52" s="64"/>
      <c r="D52" s="39"/>
      <c r="E52" s="38"/>
      <c r="F52" s="37"/>
      <c r="G52" s="44"/>
      <c r="H52" s="40"/>
      <c r="I52" s="3"/>
      <c r="K52" s="14"/>
    </row>
    <row r="53" spans="1:11" ht="13" x14ac:dyDescent="0.3">
      <c r="A53" s="29"/>
      <c r="B53" s="47"/>
      <c r="C53" s="64"/>
      <c r="D53" s="45"/>
      <c r="E53" s="45"/>
      <c r="F53" s="46"/>
      <c r="G53" s="44"/>
      <c r="H53" s="3"/>
      <c r="I53" s="3"/>
      <c r="J53" s="3"/>
    </row>
    <row r="54" spans="1:11" ht="13" x14ac:dyDescent="0.3">
      <c r="A54" s="29"/>
      <c r="B54" s="14"/>
      <c r="C54" s="3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37"/>
      <c r="C55" s="3"/>
      <c r="D55" s="39"/>
      <c r="E55" s="3"/>
      <c r="F55" s="3"/>
      <c r="G55" s="3"/>
      <c r="H55" s="3"/>
      <c r="I55" s="3"/>
    </row>
    <row r="56" spans="1:11" x14ac:dyDescent="0.25">
      <c r="A56" s="48"/>
      <c r="B56" s="37"/>
      <c r="C56" s="3"/>
      <c r="D56" s="3"/>
      <c r="E56" s="3"/>
      <c r="F56" s="3"/>
      <c r="G56" s="3"/>
      <c r="H56" s="3"/>
      <c r="I56" s="3"/>
    </row>
    <row r="57" spans="1:11" x14ac:dyDescent="0.25">
      <c r="A57" s="48"/>
      <c r="B57" s="37"/>
      <c r="C57" s="3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3"/>
      <c r="D58" s="3"/>
      <c r="E58" s="3"/>
      <c r="F58" s="3"/>
      <c r="G58" s="53"/>
      <c r="H58" s="3"/>
    </row>
    <row r="59" spans="1:11" x14ac:dyDescent="0.25">
      <c r="A59" s="3"/>
      <c r="B59" s="3"/>
      <c r="C59" s="3"/>
    </row>
  </sheetData>
  <mergeCells count="1">
    <mergeCell ref="G44:H44"/>
  </mergeCells>
  <phoneticPr fontId="16" type="noConversion"/>
  <pageMargins left="0.75" right="0.75" top="1" bottom="1" header="0" footer="0"/>
  <pageSetup scale="6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workbookViewId="0">
      <selection activeCell="F10" sqref="F10"/>
    </sheetView>
  </sheetViews>
  <sheetFormatPr defaultColWidth="11.453125" defaultRowHeight="12.5" x14ac:dyDescent="0.25"/>
  <sheetData>
    <row r="1" spans="1:12" ht="13" x14ac:dyDescent="0.3">
      <c r="A1" s="20" t="s">
        <v>31</v>
      </c>
      <c r="B1" s="21"/>
      <c r="C1" s="21"/>
      <c r="D1" s="21" t="s">
        <v>54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3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/>
      <c r="C3" s="24">
        <f>SUM(C5:C42)</f>
        <v>103.97193452618552</v>
      </c>
      <c r="F3" s="10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5"/>
      <c r="B5" s="51"/>
      <c r="C5" s="7"/>
      <c r="D5" s="7"/>
      <c r="E5" s="89"/>
      <c r="F5" s="3"/>
      <c r="G5" s="3"/>
      <c r="H5" s="3"/>
      <c r="I5" s="3"/>
      <c r="K5" s="3"/>
      <c r="L5" s="3"/>
    </row>
    <row r="6" spans="1:12" x14ac:dyDescent="0.25">
      <c r="A6" s="49" t="s">
        <v>29</v>
      </c>
      <c r="B6" s="56">
        <v>-7.5</v>
      </c>
      <c r="C6" s="8">
        <v>0</v>
      </c>
      <c r="D6" s="8">
        <v>0</v>
      </c>
      <c r="E6" s="90"/>
      <c r="F6" s="3"/>
      <c r="G6" s="3"/>
      <c r="H6" s="3"/>
      <c r="I6" s="3"/>
      <c r="K6" s="3"/>
      <c r="L6" s="3"/>
    </row>
    <row r="7" spans="1:12" x14ac:dyDescent="0.25">
      <c r="A7" s="16" t="s">
        <v>30</v>
      </c>
      <c r="B7" s="57">
        <v>-7</v>
      </c>
      <c r="C7" s="8">
        <v>0</v>
      </c>
      <c r="D7" s="8">
        <f t="shared" ref="D7:D42" si="0">(C7/SUM($C$5:$C$42))*100</f>
        <v>0</v>
      </c>
      <c r="E7" s="90"/>
      <c r="F7" s="3"/>
      <c r="G7" s="3"/>
      <c r="H7" s="3"/>
      <c r="I7" s="3"/>
      <c r="K7" s="3"/>
      <c r="L7" s="3"/>
    </row>
    <row r="8" spans="1:12" x14ac:dyDescent="0.25">
      <c r="A8" s="16" t="s">
        <v>19</v>
      </c>
      <c r="B8" s="58">
        <v>-6.5</v>
      </c>
      <c r="C8" s="8">
        <v>0</v>
      </c>
      <c r="D8" s="8">
        <f t="shared" si="0"/>
        <v>0</v>
      </c>
      <c r="E8" s="90"/>
      <c r="F8" s="3"/>
      <c r="G8" s="3"/>
      <c r="H8" s="3"/>
      <c r="I8" s="3"/>
      <c r="K8" s="3"/>
      <c r="L8" s="3"/>
    </row>
    <row r="9" spans="1:12" x14ac:dyDescent="0.25">
      <c r="A9" s="16" t="s">
        <v>28</v>
      </c>
      <c r="B9" s="57">
        <v>-6</v>
      </c>
      <c r="C9" s="8">
        <v>0</v>
      </c>
      <c r="D9" s="52">
        <f t="shared" si="0"/>
        <v>0</v>
      </c>
      <c r="E9" s="91"/>
      <c r="F9" s="3"/>
      <c r="G9" s="3"/>
      <c r="H9" s="3"/>
      <c r="I9" s="3"/>
      <c r="K9" s="3"/>
      <c r="L9" s="3"/>
    </row>
    <row r="10" spans="1:12" x14ac:dyDescent="0.25">
      <c r="A10" s="16" t="s">
        <v>20</v>
      </c>
      <c r="B10" s="57">
        <v>-5.5</v>
      </c>
      <c r="C10" s="8">
        <v>0</v>
      </c>
      <c r="D10" s="52">
        <f t="shared" si="0"/>
        <v>0</v>
      </c>
      <c r="E10" s="91"/>
      <c r="F10" s="3"/>
      <c r="G10" s="3"/>
      <c r="H10" s="3"/>
      <c r="I10" s="3"/>
      <c r="K10" s="3"/>
      <c r="L10" s="3"/>
    </row>
    <row r="11" spans="1:12" x14ac:dyDescent="0.25">
      <c r="A11" s="16" t="s">
        <v>21</v>
      </c>
      <c r="B11" s="57">
        <v>-5</v>
      </c>
      <c r="C11" s="8">
        <v>0</v>
      </c>
      <c r="D11" s="52">
        <f t="shared" si="0"/>
        <v>0</v>
      </c>
      <c r="E11" s="91"/>
      <c r="F11" s="3"/>
      <c r="G11" s="3"/>
      <c r="H11" s="3"/>
      <c r="I11" s="3"/>
      <c r="K11" s="3"/>
      <c r="L11" s="3"/>
    </row>
    <row r="12" spans="1:12" x14ac:dyDescent="0.25">
      <c r="A12" s="16" t="s">
        <v>22</v>
      </c>
      <c r="B12" s="57">
        <v>-4.5</v>
      </c>
      <c r="C12" s="8">
        <v>0</v>
      </c>
      <c r="D12" s="52">
        <f t="shared" si="0"/>
        <v>0</v>
      </c>
      <c r="E12" s="91"/>
      <c r="F12" s="3"/>
      <c r="G12" s="3"/>
      <c r="H12" s="3"/>
      <c r="I12" s="3"/>
      <c r="K12" s="3"/>
      <c r="L12" s="3"/>
    </row>
    <row r="13" spans="1:12" x14ac:dyDescent="0.25">
      <c r="A13" s="16" t="s">
        <v>23</v>
      </c>
      <c r="B13" s="57">
        <v>-4</v>
      </c>
      <c r="C13" s="8">
        <v>0</v>
      </c>
      <c r="D13" s="52">
        <f t="shared" si="0"/>
        <v>0</v>
      </c>
      <c r="E13" s="91"/>
      <c r="F13" s="3"/>
      <c r="G13" s="3"/>
      <c r="H13" s="3"/>
      <c r="I13" s="3"/>
      <c r="K13" s="3"/>
      <c r="L13" s="3"/>
    </row>
    <row r="14" spans="1:12" x14ac:dyDescent="0.25">
      <c r="A14" s="16" t="s">
        <v>24</v>
      </c>
      <c r="B14" s="57">
        <v>-3.5</v>
      </c>
      <c r="C14" s="8">
        <v>0</v>
      </c>
      <c r="D14" s="52">
        <f t="shared" si="0"/>
        <v>0</v>
      </c>
      <c r="E14" s="91"/>
      <c r="F14" s="3"/>
      <c r="G14" s="3"/>
      <c r="H14" s="3"/>
      <c r="I14" s="3"/>
      <c r="K14" s="3"/>
      <c r="L14" s="3"/>
    </row>
    <row r="15" spans="1:12" x14ac:dyDescent="0.25">
      <c r="A15" s="17" t="s">
        <v>25</v>
      </c>
      <c r="B15" s="59">
        <v>-3</v>
      </c>
      <c r="C15" s="8">
        <v>0.77</v>
      </c>
      <c r="D15" s="52">
        <f t="shared" si="0"/>
        <v>0.74058446975041536</v>
      </c>
      <c r="E15" s="91"/>
      <c r="F15" s="3"/>
      <c r="G15" s="3"/>
      <c r="H15" s="3"/>
      <c r="I15" s="3"/>
      <c r="K15" s="3"/>
      <c r="L15" s="3"/>
    </row>
    <row r="16" spans="1:12" x14ac:dyDescent="0.25">
      <c r="A16" s="17" t="s">
        <v>26</v>
      </c>
      <c r="B16" s="59">
        <v>-2.5</v>
      </c>
      <c r="C16" s="65">
        <v>1.65</v>
      </c>
      <c r="D16" s="83">
        <f t="shared" si="0"/>
        <v>1.5869667208937468</v>
      </c>
      <c r="E16" s="91"/>
      <c r="F16" s="3"/>
      <c r="G16" s="3"/>
      <c r="H16" s="3"/>
      <c r="I16" s="3"/>
      <c r="K16" s="3"/>
      <c r="L16" s="3"/>
    </row>
    <row r="17" spans="1:12" x14ac:dyDescent="0.25">
      <c r="A17" s="18" t="s">
        <v>27</v>
      </c>
      <c r="B17" s="59">
        <v>-2</v>
      </c>
      <c r="C17" s="65">
        <v>5.28</v>
      </c>
      <c r="D17" s="83">
        <f t="shared" si="0"/>
        <v>5.0782935068599908</v>
      </c>
      <c r="E17" s="91"/>
      <c r="F17" s="3"/>
      <c r="G17" s="3"/>
      <c r="H17" s="3"/>
      <c r="I17" s="3"/>
      <c r="K17" s="3"/>
      <c r="L17" s="3"/>
    </row>
    <row r="18" spans="1:12" x14ac:dyDescent="0.25">
      <c r="A18" s="18" t="s">
        <v>17</v>
      </c>
      <c r="B18" s="59">
        <v>-1.5</v>
      </c>
      <c r="C18" s="65">
        <v>12.13</v>
      </c>
      <c r="D18" s="83">
        <f t="shared" si="0"/>
        <v>11.666609893600699</v>
      </c>
      <c r="E18" s="91"/>
      <c r="F18" s="3"/>
      <c r="G18" s="3"/>
      <c r="H18" s="3"/>
      <c r="I18" s="3"/>
      <c r="K18" s="3"/>
      <c r="L18" s="3"/>
    </row>
    <row r="19" spans="1:12" x14ac:dyDescent="0.25">
      <c r="A19" s="18" t="s">
        <v>18</v>
      </c>
      <c r="B19" s="59">
        <v>-1</v>
      </c>
      <c r="C19" s="65">
        <v>16.100000000000001</v>
      </c>
      <c r="D19" s="83">
        <f t="shared" si="0"/>
        <v>15.48494800387232</v>
      </c>
      <c r="E19" s="91"/>
      <c r="F19" s="3"/>
      <c r="G19" s="3"/>
      <c r="H19" s="3"/>
      <c r="I19" s="3"/>
      <c r="K19" s="3"/>
      <c r="L19" s="3"/>
    </row>
    <row r="20" spans="1:12" x14ac:dyDescent="0.25">
      <c r="A20" s="12" t="s">
        <v>2</v>
      </c>
      <c r="B20" s="59">
        <v>-0.5</v>
      </c>
      <c r="C20" s="65">
        <v>19.59</v>
      </c>
      <c r="D20" s="83">
        <f t="shared" si="0"/>
        <v>18.841623068065761</v>
      </c>
      <c r="E20" s="91"/>
      <c r="F20" s="3"/>
      <c r="G20" s="3"/>
      <c r="H20" s="3"/>
      <c r="I20" s="3"/>
      <c r="K20" s="3"/>
      <c r="L20" s="3"/>
    </row>
    <row r="21" spans="1:12" x14ac:dyDescent="0.25">
      <c r="A21" s="12" t="s">
        <v>3</v>
      </c>
      <c r="B21" s="59">
        <v>0</v>
      </c>
      <c r="C21" s="65">
        <v>17.93</v>
      </c>
      <c r="D21" s="83">
        <f t="shared" si="0"/>
        <v>17.245038367045385</v>
      </c>
      <c r="E21" s="91"/>
      <c r="F21" s="3"/>
      <c r="G21" s="3"/>
      <c r="H21" s="3"/>
      <c r="I21" s="3"/>
      <c r="K21" s="3"/>
      <c r="L21" s="3"/>
    </row>
    <row r="22" spans="1:12" x14ac:dyDescent="0.25">
      <c r="A22" s="12" t="s">
        <v>4</v>
      </c>
      <c r="B22" s="59">
        <v>0.5</v>
      </c>
      <c r="C22" s="65">
        <v>15.53</v>
      </c>
      <c r="D22" s="83">
        <f t="shared" si="0"/>
        <v>14.936723136654479</v>
      </c>
      <c r="E22" s="91"/>
      <c r="F22" s="3"/>
      <c r="G22" s="3"/>
      <c r="H22" s="3"/>
      <c r="I22" s="3"/>
      <c r="K22" s="3"/>
      <c r="L22" s="3"/>
    </row>
    <row r="23" spans="1:12" x14ac:dyDescent="0.25">
      <c r="A23" s="12" t="s">
        <v>5</v>
      </c>
      <c r="B23" s="59">
        <v>1</v>
      </c>
      <c r="C23" s="70">
        <v>7.3233333333333341</v>
      </c>
      <c r="D23" s="83">
        <f t="shared" si="0"/>
        <v>7.0435674460678026</v>
      </c>
      <c r="E23" s="91"/>
      <c r="F23" s="3"/>
      <c r="G23" s="3"/>
      <c r="H23" s="3"/>
      <c r="I23" s="3"/>
      <c r="K23" s="3"/>
      <c r="L23" s="3"/>
    </row>
    <row r="24" spans="1:12" x14ac:dyDescent="0.25">
      <c r="A24" s="12" t="s">
        <v>6</v>
      </c>
      <c r="B24" s="59">
        <v>1.5</v>
      </c>
      <c r="C24" s="70">
        <v>2.0352688172043014</v>
      </c>
      <c r="D24" s="83">
        <f t="shared" si="0"/>
        <v>1.9575175036218213</v>
      </c>
      <c r="E24" s="91"/>
      <c r="F24" s="3"/>
      <c r="G24" s="3"/>
      <c r="H24" s="3"/>
      <c r="I24" s="3"/>
      <c r="K24" s="3"/>
      <c r="L24" s="3"/>
    </row>
    <row r="25" spans="1:12" x14ac:dyDescent="0.25">
      <c r="A25" s="12" t="s">
        <v>7</v>
      </c>
      <c r="B25" s="59">
        <v>2</v>
      </c>
      <c r="C25" s="70">
        <v>0.58150537634408606</v>
      </c>
      <c r="D25" s="83">
        <f t="shared" si="0"/>
        <v>0.55929071532052033</v>
      </c>
      <c r="E25" s="91"/>
      <c r="F25" s="3"/>
      <c r="G25" s="3"/>
      <c r="H25" s="3"/>
      <c r="I25" s="3"/>
      <c r="K25" s="3"/>
      <c r="L25" s="3"/>
    </row>
    <row r="26" spans="1:12" x14ac:dyDescent="0.25">
      <c r="A26" s="12" t="s">
        <v>8</v>
      </c>
      <c r="B26" s="59">
        <v>2.5</v>
      </c>
      <c r="C26" s="70">
        <v>4.0761618896452856E-2</v>
      </c>
      <c r="D26" s="83">
        <f t="shared" si="0"/>
        <v>3.9204444047529929E-2</v>
      </c>
      <c r="E26" s="91"/>
      <c r="F26" s="3"/>
      <c r="G26" s="3"/>
      <c r="H26" s="3"/>
      <c r="I26" s="3"/>
      <c r="K26" s="3"/>
      <c r="L26" s="3"/>
    </row>
    <row r="27" spans="1:12" x14ac:dyDescent="0.25">
      <c r="A27" s="12" t="s">
        <v>9</v>
      </c>
      <c r="B27" s="59">
        <v>3</v>
      </c>
      <c r="C27" s="70">
        <v>0</v>
      </c>
      <c r="D27" s="83">
        <f t="shared" si="0"/>
        <v>0</v>
      </c>
      <c r="E27" s="91"/>
      <c r="F27" s="3"/>
      <c r="G27" s="3"/>
      <c r="H27" s="3"/>
      <c r="I27" s="3"/>
    </row>
    <row r="28" spans="1:12" x14ac:dyDescent="0.25">
      <c r="A28" s="12" t="s">
        <v>10</v>
      </c>
      <c r="B28" s="59">
        <v>3.5</v>
      </c>
      <c r="C28" s="70">
        <v>1.5465782054659101E-4</v>
      </c>
      <c r="D28" s="83">
        <f t="shared" si="0"/>
        <v>1.4874958444448309E-4</v>
      </c>
      <c r="E28" s="91"/>
      <c r="F28" s="3"/>
      <c r="G28" s="3"/>
      <c r="H28" s="3"/>
      <c r="I28" s="3"/>
    </row>
    <row r="29" spans="1:12" x14ac:dyDescent="0.25">
      <c r="A29" s="12" t="s">
        <v>11</v>
      </c>
      <c r="B29" s="59">
        <v>4</v>
      </c>
      <c r="C29" s="70">
        <v>5.0483106864242559E-2</v>
      </c>
      <c r="D29" s="83">
        <f t="shared" si="0"/>
        <v>4.8554551855076143E-2</v>
      </c>
      <c r="E29" s="91"/>
      <c r="F29" s="3"/>
      <c r="G29" s="3"/>
      <c r="H29" s="3"/>
      <c r="I29" s="3"/>
    </row>
    <row r="30" spans="1:12" x14ac:dyDescent="0.25">
      <c r="A30" s="12" t="s">
        <v>12</v>
      </c>
      <c r="B30" s="59">
        <v>4.5</v>
      </c>
      <c r="C30" s="70">
        <v>0.33342555136928742</v>
      </c>
      <c r="D30" s="83">
        <f t="shared" si="0"/>
        <v>0.32068803267800466</v>
      </c>
      <c r="E30" s="91"/>
    </row>
    <row r="31" spans="1:12" x14ac:dyDescent="0.25">
      <c r="A31" s="19" t="s">
        <v>13</v>
      </c>
      <c r="B31" s="57">
        <v>5</v>
      </c>
      <c r="C31" s="70">
        <v>0.6154629668078655</v>
      </c>
      <c r="D31" s="83">
        <f t="shared" si="0"/>
        <v>0.59195105834340334</v>
      </c>
      <c r="E31" s="91"/>
      <c r="F31" s="3"/>
      <c r="G31" s="3"/>
      <c r="H31" s="3"/>
      <c r="I31" s="3"/>
    </row>
    <row r="32" spans="1:12" x14ac:dyDescent="0.25">
      <c r="A32" s="19" t="s">
        <v>40</v>
      </c>
      <c r="B32" s="57">
        <v>5.5</v>
      </c>
      <c r="C32" s="70">
        <v>0.68822298475111776</v>
      </c>
      <c r="D32" s="83">
        <f t="shared" si="0"/>
        <v>0.66193149900253856</v>
      </c>
      <c r="E32" s="91"/>
      <c r="F32" s="3"/>
      <c r="G32" s="3"/>
      <c r="H32" s="3"/>
      <c r="I32" s="3"/>
    </row>
    <row r="33" spans="1:9" x14ac:dyDescent="0.25">
      <c r="A33" s="54" t="s">
        <v>41</v>
      </c>
      <c r="B33" s="57">
        <v>6</v>
      </c>
      <c r="C33" s="70">
        <v>0.67686287002133183</v>
      </c>
      <c r="D33" s="83">
        <f t="shared" si="0"/>
        <v>0.65100536323180813</v>
      </c>
      <c r="E33" s="91"/>
      <c r="F33" s="3"/>
      <c r="G33" s="3"/>
      <c r="H33" s="3"/>
      <c r="I33" s="3"/>
    </row>
    <row r="34" spans="1:9" x14ac:dyDescent="0.25">
      <c r="A34" s="54" t="s">
        <v>42</v>
      </c>
      <c r="B34" s="57">
        <v>6.5</v>
      </c>
      <c r="C34" s="70">
        <v>0.65077563896989499</v>
      </c>
      <c r="D34" s="83">
        <f t="shared" si="0"/>
        <v>0.62591471625065898</v>
      </c>
      <c r="E34" s="91"/>
      <c r="F34" s="3"/>
      <c r="G34" s="3"/>
      <c r="H34" s="3"/>
      <c r="I34" s="3"/>
    </row>
    <row r="35" spans="1:9" x14ac:dyDescent="0.25">
      <c r="A35" s="54" t="s">
        <v>43</v>
      </c>
      <c r="B35" s="57">
        <v>7</v>
      </c>
      <c r="C35" s="70">
        <v>0.55304390070001896</v>
      </c>
      <c r="D35" s="83">
        <f t="shared" si="0"/>
        <v>0.53191652460860372</v>
      </c>
      <c r="E35" s="91"/>
      <c r="F35" s="3"/>
      <c r="G35" s="3"/>
      <c r="H35" s="3"/>
      <c r="I35" s="3"/>
    </row>
    <row r="36" spans="1:9" x14ac:dyDescent="0.25">
      <c r="A36" s="54" t="s">
        <v>44</v>
      </c>
      <c r="B36" s="57">
        <v>7.5</v>
      </c>
      <c r="C36" s="70">
        <v>0.43084553426166905</v>
      </c>
      <c r="D36" s="83">
        <f t="shared" si="0"/>
        <v>0.41438637861754879</v>
      </c>
      <c r="E36" s="91"/>
      <c r="F36" s="3"/>
      <c r="G36" s="3"/>
      <c r="H36" s="3"/>
      <c r="I36" s="3"/>
    </row>
    <row r="37" spans="1:9" x14ac:dyDescent="0.25">
      <c r="A37" s="54" t="s">
        <v>45</v>
      </c>
      <c r="B37" s="57">
        <v>8</v>
      </c>
      <c r="C37" s="70">
        <v>0.31669338801766261</v>
      </c>
      <c r="D37" s="83">
        <f t="shared" si="0"/>
        <v>0.30459507121886126</v>
      </c>
      <c r="E37" s="91"/>
      <c r="F37" s="3"/>
      <c r="G37" s="3"/>
      <c r="H37" s="3"/>
      <c r="I37" s="3"/>
    </row>
    <row r="38" spans="1:9" x14ac:dyDescent="0.25">
      <c r="A38" s="54" t="s">
        <v>46</v>
      </c>
      <c r="B38" s="57">
        <v>8.5</v>
      </c>
      <c r="C38" s="70">
        <v>0.23253195606120194</v>
      </c>
      <c r="D38" s="83">
        <f t="shared" si="0"/>
        <v>0.22364877322027546</v>
      </c>
      <c r="E38" s="91"/>
      <c r="F38" s="3"/>
      <c r="G38" s="3"/>
      <c r="H38" s="3"/>
      <c r="I38" s="3"/>
    </row>
    <row r="39" spans="1:9" x14ac:dyDescent="0.25">
      <c r="A39" s="54" t="s">
        <v>47</v>
      </c>
      <c r="B39" s="57">
        <v>9</v>
      </c>
      <c r="C39" s="70">
        <v>0.17595375778557529</v>
      </c>
      <c r="D39" s="83">
        <f t="shared" si="0"/>
        <v>0.16923197455873151</v>
      </c>
      <c r="E39" s="91"/>
      <c r="F39" s="3"/>
      <c r="G39" s="3"/>
      <c r="H39" s="3"/>
      <c r="I39" s="3"/>
    </row>
    <row r="40" spans="1:9" x14ac:dyDescent="0.25">
      <c r="A40" s="54" t="s">
        <v>48</v>
      </c>
      <c r="B40" s="57">
        <v>9.5</v>
      </c>
      <c r="C40" s="70">
        <v>0.12557018186801575</v>
      </c>
      <c r="D40" s="83">
        <f t="shared" si="0"/>
        <v>0.12077315137037356</v>
      </c>
      <c r="E40" s="91"/>
      <c r="F40" s="3"/>
      <c r="G40" s="3"/>
      <c r="H40" s="3"/>
      <c r="I40" s="3"/>
    </row>
    <row r="41" spans="1:9" x14ac:dyDescent="0.25">
      <c r="A41" s="54" t="s">
        <v>49</v>
      </c>
      <c r="B41" s="57">
        <v>10</v>
      </c>
      <c r="C41" s="70">
        <v>7.1484958865047743E-2</v>
      </c>
      <c r="D41" s="83">
        <f t="shared" si="0"/>
        <v>6.8754091371690432E-2</v>
      </c>
      <c r="E41" s="91"/>
      <c r="F41" s="3"/>
      <c r="G41" s="3"/>
      <c r="H41" s="3"/>
      <c r="I41" s="3"/>
    </row>
    <row r="42" spans="1:9" x14ac:dyDescent="0.25">
      <c r="A42" s="55" t="s">
        <v>50</v>
      </c>
      <c r="B42" s="60" t="s">
        <v>51</v>
      </c>
      <c r="C42" s="71">
        <v>8.9553926243831211E-2</v>
      </c>
      <c r="D42" s="84">
        <f t="shared" si="0"/>
        <v>8.6132788287474726E-2</v>
      </c>
      <c r="E42" s="92"/>
      <c r="F42" s="3"/>
      <c r="G42" s="3"/>
      <c r="H42" s="3"/>
      <c r="I42" s="3"/>
    </row>
    <row r="43" spans="1:9" x14ac:dyDescent="0.25">
      <c r="A43" s="13"/>
      <c r="B43" s="14"/>
      <c r="C43" s="85">
        <f>SUM(C5:C42)</f>
        <v>103.97193452618552</v>
      </c>
      <c r="D43" s="87">
        <f>SUM(D5:D42)</f>
        <v>99.999999999999915</v>
      </c>
      <c r="E43" s="63"/>
      <c r="F43" s="10"/>
      <c r="G43" s="3"/>
      <c r="H43" s="3"/>
      <c r="I43" s="3"/>
    </row>
    <row r="44" spans="1:9" x14ac:dyDescent="0.25">
      <c r="A44" s="3"/>
      <c r="B44" s="3"/>
      <c r="C44" s="85"/>
      <c r="D44" s="85"/>
      <c r="E44" s="3"/>
      <c r="F44" s="3"/>
      <c r="G44" s="129"/>
      <c r="H44" s="129"/>
      <c r="I44" s="3"/>
    </row>
    <row r="45" spans="1:9" ht="13" x14ac:dyDescent="0.3">
      <c r="A45" s="32" t="s">
        <v>35</v>
      </c>
      <c r="B45" s="33"/>
      <c r="C45" s="64"/>
      <c r="D45" s="3"/>
      <c r="E45" s="3"/>
      <c r="F45" s="3"/>
      <c r="G45" s="3"/>
      <c r="H45" s="3"/>
      <c r="I45" s="3"/>
    </row>
    <row r="46" spans="1:9" x14ac:dyDescent="0.25">
      <c r="A46" s="27"/>
      <c r="B46" s="26"/>
      <c r="C46" s="64"/>
      <c r="D46" s="3"/>
      <c r="E46" s="3"/>
      <c r="F46" s="3"/>
      <c r="G46" s="3"/>
      <c r="H46" s="3"/>
      <c r="I46" s="3"/>
    </row>
    <row r="47" spans="1:9" ht="13" x14ac:dyDescent="0.3">
      <c r="A47" s="28"/>
      <c r="B47" s="47"/>
      <c r="C47" s="64"/>
      <c r="E47" s="30"/>
      <c r="F47" s="30"/>
      <c r="G47" s="31"/>
      <c r="H47" s="3"/>
      <c r="I47" s="3"/>
    </row>
    <row r="48" spans="1:9" ht="13" x14ac:dyDescent="0.3">
      <c r="A48" s="73" t="s">
        <v>14</v>
      </c>
      <c r="B48" s="72"/>
      <c r="C48" s="64"/>
      <c r="D48" s="77" t="s">
        <v>36</v>
      </c>
      <c r="E48" s="78"/>
      <c r="F48" s="79"/>
      <c r="G48" s="80"/>
      <c r="H48" s="3"/>
      <c r="I48" s="3"/>
    </row>
    <row r="49" spans="1:11" ht="13" x14ac:dyDescent="0.3">
      <c r="A49" s="73" t="s">
        <v>15</v>
      </c>
      <c r="B49" s="72"/>
      <c r="C49" s="64"/>
      <c r="D49" s="74" t="s">
        <v>37</v>
      </c>
      <c r="E49" s="75"/>
      <c r="F49" s="76"/>
      <c r="G49" s="81"/>
      <c r="H49" s="3"/>
      <c r="I49" s="3"/>
    </row>
    <row r="50" spans="1:11" ht="13" x14ac:dyDescent="0.3">
      <c r="A50" s="73" t="s">
        <v>16</v>
      </c>
      <c r="B50" s="72"/>
      <c r="C50" s="64"/>
      <c r="D50" s="39"/>
      <c r="E50" s="35"/>
      <c r="F50" s="36"/>
      <c r="G50" s="40"/>
      <c r="H50" s="40"/>
      <c r="I50" s="31"/>
      <c r="J50" s="42"/>
    </row>
    <row r="51" spans="1:11" ht="13" x14ac:dyDescent="0.3">
      <c r="A51" s="29"/>
      <c r="B51" s="47"/>
      <c r="C51" s="64"/>
      <c r="D51" s="39"/>
      <c r="E51" s="34"/>
      <c r="F51" s="34"/>
      <c r="G51" s="41"/>
      <c r="H51" s="40"/>
      <c r="I51" s="43"/>
      <c r="J51" s="42"/>
    </row>
    <row r="52" spans="1:11" ht="13" x14ac:dyDescent="0.3">
      <c r="B52" s="47"/>
      <c r="C52" s="64"/>
      <c r="D52" s="39"/>
      <c r="E52" s="38"/>
      <c r="F52" s="37"/>
      <c r="G52" s="44"/>
      <c r="H52" s="40"/>
      <c r="I52" s="3"/>
      <c r="K52" s="14"/>
    </row>
    <row r="53" spans="1:11" ht="13" x14ac:dyDescent="0.3">
      <c r="A53" s="29"/>
      <c r="B53" s="47"/>
      <c r="C53" s="64"/>
      <c r="D53" s="45"/>
      <c r="E53" s="45"/>
      <c r="F53" s="46"/>
      <c r="G53" s="44"/>
      <c r="H53" s="3"/>
      <c r="I53" s="3"/>
      <c r="J53" s="3"/>
    </row>
    <row r="54" spans="1:11" ht="13" x14ac:dyDescent="0.3">
      <c r="A54" s="29"/>
      <c r="B54" s="14"/>
      <c r="C54" s="3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37"/>
      <c r="C55" s="3"/>
      <c r="D55" s="39"/>
      <c r="E55" s="3"/>
      <c r="F55" s="3"/>
      <c r="G55" s="3"/>
      <c r="H55" s="3"/>
      <c r="I55" s="3"/>
    </row>
    <row r="56" spans="1:11" x14ac:dyDescent="0.25">
      <c r="A56" s="48"/>
      <c r="B56" s="37"/>
      <c r="C56" s="3"/>
      <c r="D56" s="3"/>
      <c r="E56" s="3"/>
      <c r="F56" s="3"/>
      <c r="G56" s="3"/>
      <c r="H56" s="3"/>
      <c r="I56" s="3"/>
    </row>
    <row r="57" spans="1:11" x14ac:dyDescent="0.25">
      <c r="A57" s="48"/>
      <c r="B57" s="37"/>
      <c r="C57" s="3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3"/>
      <c r="D58" s="3"/>
      <c r="E58" s="3"/>
      <c r="F58" s="3"/>
      <c r="G58" s="53"/>
      <c r="H58" s="3"/>
    </row>
    <row r="59" spans="1:11" x14ac:dyDescent="0.25">
      <c r="A59" s="3"/>
      <c r="B59" s="3"/>
      <c r="C59" s="3"/>
    </row>
  </sheetData>
  <mergeCells count="1">
    <mergeCell ref="G44:H44"/>
  </mergeCells>
  <phoneticPr fontId="16" type="noConversion"/>
  <pageMargins left="0.75" right="0.75" top="1" bottom="1" header="0" footer="0"/>
  <pageSetup scale="6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zoomScaleNormal="100" workbookViewId="0">
      <selection activeCell="F10" sqref="F10"/>
    </sheetView>
  </sheetViews>
  <sheetFormatPr defaultColWidth="11.453125" defaultRowHeight="12.5" x14ac:dyDescent="0.25"/>
  <sheetData>
    <row r="1" spans="1:12" ht="13" x14ac:dyDescent="0.3">
      <c r="A1" s="20" t="s">
        <v>31</v>
      </c>
      <c r="B1" s="21"/>
      <c r="C1" s="21"/>
      <c r="D1" s="69" t="s">
        <v>55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3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/>
      <c r="C3" s="24">
        <f>SUM(C5:C42)</f>
        <v>131.4630744261033</v>
      </c>
      <c r="F3" s="10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5"/>
      <c r="B5" s="51"/>
      <c r="C5" s="7"/>
      <c r="D5" s="7"/>
      <c r="E5" s="89"/>
      <c r="F5" s="3"/>
      <c r="G5" s="3"/>
      <c r="H5" s="3"/>
      <c r="I5" s="3"/>
      <c r="K5" s="3"/>
      <c r="L5" s="3"/>
    </row>
    <row r="6" spans="1:12" x14ac:dyDescent="0.25">
      <c r="A6" s="49" t="s">
        <v>29</v>
      </c>
      <c r="B6" s="56">
        <v>-7.5</v>
      </c>
      <c r="C6" s="66">
        <v>0</v>
      </c>
      <c r="D6" s="8">
        <v>0</v>
      </c>
      <c r="E6" s="90"/>
      <c r="F6" s="3"/>
      <c r="G6" s="3"/>
      <c r="H6" s="3"/>
      <c r="I6" s="3"/>
      <c r="K6" s="3"/>
      <c r="L6" s="3"/>
    </row>
    <row r="7" spans="1:12" x14ac:dyDescent="0.25">
      <c r="A7" s="16" t="s">
        <v>30</v>
      </c>
      <c r="B7" s="57">
        <v>-7</v>
      </c>
      <c r="C7" s="66">
        <v>0</v>
      </c>
      <c r="D7" s="8">
        <f t="shared" ref="D7:D42" si="0">(C7/SUM($C$5:$C$42))*100</f>
        <v>0</v>
      </c>
      <c r="E7" s="90"/>
      <c r="F7" s="3"/>
      <c r="G7" s="3"/>
      <c r="H7" s="3"/>
      <c r="I7" s="3"/>
      <c r="K7" s="3"/>
      <c r="L7" s="3"/>
    </row>
    <row r="8" spans="1:12" x14ac:dyDescent="0.25">
      <c r="A8" s="16" t="s">
        <v>19</v>
      </c>
      <c r="B8" s="58">
        <v>-6.5</v>
      </c>
      <c r="C8" s="66">
        <v>0</v>
      </c>
      <c r="D8" s="8">
        <f t="shared" si="0"/>
        <v>0</v>
      </c>
      <c r="E8" s="90"/>
      <c r="F8" s="3"/>
      <c r="G8" s="3"/>
      <c r="H8" s="3"/>
      <c r="I8" s="3"/>
      <c r="K8" s="3"/>
      <c r="L8" s="3"/>
    </row>
    <row r="9" spans="1:12" x14ac:dyDescent="0.25">
      <c r="A9" s="16" t="s">
        <v>28</v>
      </c>
      <c r="B9" s="57">
        <v>-6</v>
      </c>
      <c r="C9" s="66">
        <v>0</v>
      </c>
      <c r="D9" s="52">
        <f t="shared" si="0"/>
        <v>0</v>
      </c>
      <c r="E9" s="91"/>
      <c r="F9" s="3"/>
      <c r="G9" s="3"/>
      <c r="H9" s="3"/>
      <c r="I9" s="3"/>
      <c r="K9" s="3"/>
      <c r="L9" s="3"/>
    </row>
    <row r="10" spans="1:12" x14ac:dyDescent="0.25">
      <c r="A10" s="16" t="s">
        <v>20</v>
      </c>
      <c r="B10" s="57">
        <v>-5.5</v>
      </c>
      <c r="C10" s="66">
        <v>0</v>
      </c>
      <c r="D10" s="52">
        <f t="shared" si="0"/>
        <v>0</v>
      </c>
      <c r="E10" s="91"/>
      <c r="F10" s="3"/>
      <c r="G10" s="3"/>
      <c r="H10" s="3"/>
      <c r="I10" s="3"/>
      <c r="K10" s="3"/>
      <c r="L10" s="3"/>
    </row>
    <row r="11" spans="1:12" x14ac:dyDescent="0.25">
      <c r="A11" s="16" t="s">
        <v>21</v>
      </c>
      <c r="B11" s="57">
        <v>-5</v>
      </c>
      <c r="C11" s="66">
        <v>0</v>
      </c>
      <c r="D11" s="52">
        <f t="shared" si="0"/>
        <v>0</v>
      </c>
      <c r="E11" s="91"/>
      <c r="F11" s="3"/>
      <c r="G11" s="3"/>
      <c r="H11" s="3"/>
      <c r="I11" s="3"/>
      <c r="K11" s="3"/>
      <c r="L11" s="3"/>
    </row>
    <row r="12" spans="1:12" x14ac:dyDescent="0.25">
      <c r="A12" s="16" t="s">
        <v>22</v>
      </c>
      <c r="B12" s="57">
        <v>-4.5</v>
      </c>
      <c r="C12" s="66">
        <v>0</v>
      </c>
      <c r="D12" s="52">
        <f t="shared" si="0"/>
        <v>0</v>
      </c>
      <c r="E12" s="91"/>
      <c r="F12" s="3"/>
      <c r="G12" s="3"/>
      <c r="H12" s="3"/>
      <c r="I12" s="3"/>
      <c r="K12" s="3"/>
      <c r="L12" s="3"/>
    </row>
    <row r="13" spans="1:12" x14ac:dyDescent="0.25">
      <c r="A13" s="16" t="s">
        <v>23</v>
      </c>
      <c r="B13" s="57">
        <v>-4</v>
      </c>
      <c r="C13" s="66">
        <v>0</v>
      </c>
      <c r="D13" s="52">
        <f t="shared" si="0"/>
        <v>0</v>
      </c>
      <c r="E13" s="91"/>
      <c r="F13" s="3"/>
      <c r="G13" s="3"/>
      <c r="H13" s="3"/>
      <c r="I13" s="3"/>
      <c r="K13" s="3"/>
      <c r="L13" s="3"/>
    </row>
    <row r="14" spans="1:12" x14ac:dyDescent="0.25">
      <c r="A14" s="16" t="s">
        <v>24</v>
      </c>
      <c r="B14" s="57">
        <v>-3.5</v>
      </c>
      <c r="C14" s="66">
        <v>0</v>
      </c>
      <c r="D14" s="52">
        <f t="shared" si="0"/>
        <v>0</v>
      </c>
      <c r="E14" s="91"/>
      <c r="F14" s="3"/>
      <c r="G14" s="3"/>
      <c r="H14" s="3"/>
      <c r="I14" s="3"/>
      <c r="K14" s="3"/>
      <c r="L14" s="3"/>
    </row>
    <row r="15" spans="1:12" ht="14" x14ac:dyDescent="0.3">
      <c r="A15" s="17" t="s">
        <v>25</v>
      </c>
      <c r="B15" s="59">
        <v>-3</v>
      </c>
      <c r="C15" s="68">
        <v>0.93</v>
      </c>
      <c r="D15" s="52">
        <f t="shared" si="0"/>
        <v>0.70742298098525169</v>
      </c>
      <c r="E15" s="91"/>
      <c r="F15" s="3"/>
      <c r="G15" s="3"/>
      <c r="H15" s="3"/>
      <c r="I15" s="3"/>
      <c r="K15" s="3"/>
      <c r="L15" s="3"/>
    </row>
    <row r="16" spans="1:12" ht="14" x14ac:dyDescent="0.3">
      <c r="A16" s="17" t="s">
        <v>26</v>
      </c>
      <c r="B16" s="59">
        <v>-2.5</v>
      </c>
      <c r="C16" s="68">
        <v>2.2599999999999998</v>
      </c>
      <c r="D16" s="52">
        <f t="shared" si="0"/>
        <v>1.7191139107813642</v>
      </c>
      <c r="E16" s="91"/>
      <c r="F16" s="3"/>
      <c r="G16" s="3"/>
      <c r="H16" s="3"/>
      <c r="I16" s="3"/>
      <c r="K16" s="3"/>
      <c r="L16" s="3"/>
    </row>
    <row r="17" spans="1:12" ht="14" x14ac:dyDescent="0.3">
      <c r="A17" s="18" t="s">
        <v>27</v>
      </c>
      <c r="B17" s="59">
        <v>-2</v>
      </c>
      <c r="C17" s="68">
        <v>4.42</v>
      </c>
      <c r="D17" s="52">
        <f t="shared" si="0"/>
        <v>3.3621608343600133</v>
      </c>
      <c r="E17" s="91"/>
      <c r="F17" s="3"/>
      <c r="G17" s="3"/>
      <c r="H17" s="3"/>
      <c r="I17" s="3"/>
      <c r="K17" s="3"/>
      <c r="L17" s="3"/>
    </row>
    <row r="18" spans="1:12" ht="14" x14ac:dyDescent="0.3">
      <c r="A18" s="18" t="s">
        <v>17</v>
      </c>
      <c r="B18" s="59">
        <v>-1.5</v>
      </c>
      <c r="C18" s="68">
        <v>10.6</v>
      </c>
      <c r="D18" s="52">
        <f t="shared" si="0"/>
        <v>8.0631006434878145</v>
      </c>
      <c r="E18" s="91"/>
      <c r="F18" s="3"/>
      <c r="G18" s="3"/>
      <c r="H18" s="3"/>
      <c r="I18" s="3"/>
      <c r="K18" s="3"/>
      <c r="L18" s="3"/>
    </row>
    <row r="19" spans="1:12" ht="14" x14ac:dyDescent="0.3">
      <c r="A19" s="18" t="s">
        <v>18</v>
      </c>
      <c r="B19" s="59">
        <v>-1</v>
      </c>
      <c r="C19" s="68">
        <v>15.69</v>
      </c>
      <c r="D19" s="52">
        <f t="shared" si="0"/>
        <v>11.93491029210602</v>
      </c>
      <c r="E19" s="91"/>
      <c r="F19" s="3"/>
      <c r="G19" s="3"/>
      <c r="H19" s="3"/>
      <c r="I19" s="3"/>
      <c r="K19" s="3"/>
      <c r="L19" s="3"/>
    </row>
    <row r="20" spans="1:12" ht="14" x14ac:dyDescent="0.3">
      <c r="A20" s="12" t="s">
        <v>2</v>
      </c>
      <c r="B20" s="59">
        <v>-0.5</v>
      </c>
      <c r="C20" s="68">
        <v>20.149999999999999</v>
      </c>
      <c r="D20" s="52">
        <f t="shared" si="0"/>
        <v>15.327497921347119</v>
      </c>
      <c r="E20" s="91"/>
      <c r="F20" s="3"/>
      <c r="G20" s="3"/>
      <c r="H20" s="3"/>
      <c r="I20" s="3"/>
      <c r="J20" s="3"/>
      <c r="K20" s="3"/>
      <c r="L20" s="3"/>
    </row>
    <row r="21" spans="1:12" ht="14" x14ac:dyDescent="0.3">
      <c r="A21" s="12" t="s">
        <v>3</v>
      </c>
      <c r="B21" s="59">
        <v>0</v>
      </c>
      <c r="C21" s="68">
        <v>18.29</v>
      </c>
      <c r="D21" s="52">
        <f t="shared" si="0"/>
        <v>13.912651959376616</v>
      </c>
      <c r="E21" s="91"/>
      <c r="F21" s="3"/>
      <c r="G21" s="3"/>
      <c r="H21" s="3"/>
      <c r="I21" s="3"/>
      <c r="J21" s="3"/>
      <c r="K21" s="3"/>
      <c r="L21" s="3"/>
    </row>
    <row r="22" spans="1:12" ht="14" x14ac:dyDescent="0.3">
      <c r="A22" s="12" t="s">
        <v>4</v>
      </c>
      <c r="B22" s="59">
        <v>0.5</v>
      </c>
      <c r="C22" s="68">
        <v>14.23</v>
      </c>
      <c r="D22" s="52">
        <f t="shared" si="0"/>
        <v>10.824332278946377</v>
      </c>
      <c r="E22" s="91"/>
      <c r="F22" s="3"/>
      <c r="G22" s="3"/>
      <c r="H22" s="3"/>
      <c r="I22" s="3"/>
      <c r="J22" s="3"/>
      <c r="K22" s="3"/>
      <c r="L22" s="3"/>
    </row>
    <row r="23" spans="1:12" x14ac:dyDescent="0.25">
      <c r="A23" s="12" t="s">
        <v>5</v>
      </c>
      <c r="B23" s="59">
        <v>1</v>
      </c>
      <c r="C23" s="67">
        <v>9.2200000000000006</v>
      </c>
      <c r="D23" s="52">
        <f t="shared" si="0"/>
        <v>7.0133762200903451</v>
      </c>
      <c r="E23" s="91"/>
      <c r="F23" s="3"/>
      <c r="G23" s="3"/>
      <c r="H23" s="3"/>
      <c r="I23" s="3"/>
      <c r="J23" s="3"/>
      <c r="K23" s="3"/>
      <c r="L23" s="3"/>
    </row>
    <row r="24" spans="1:12" x14ac:dyDescent="0.25">
      <c r="A24" s="12" t="s">
        <v>6</v>
      </c>
      <c r="B24" s="59">
        <v>1.5</v>
      </c>
      <c r="C24" s="70">
        <v>4.57</v>
      </c>
      <c r="D24" s="52">
        <f t="shared" si="0"/>
        <v>3.4762613151640864</v>
      </c>
      <c r="E24" s="91"/>
      <c r="F24" s="3"/>
      <c r="G24" s="3"/>
      <c r="H24" s="3"/>
      <c r="I24" s="3"/>
      <c r="J24" s="3"/>
      <c r="K24" s="3"/>
      <c r="L24" s="3"/>
    </row>
    <row r="25" spans="1:12" x14ac:dyDescent="0.25">
      <c r="A25" s="12" t="s">
        <v>7</v>
      </c>
      <c r="B25" s="59">
        <v>2</v>
      </c>
      <c r="C25" s="70">
        <v>2.08</v>
      </c>
      <c r="D25" s="52">
        <f t="shared" si="0"/>
        <v>1.5821933338164766</v>
      </c>
      <c r="E25" s="91"/>
      <c r="F25" s="3"/>
      <c r="G25" s="3"/>
      <c r="H25" s="3"/>
      <c r="I25" s="3"/>
      <c r="J25" s="3"/>
      <c r="K25" s="3"/>
      <c r="L25" s="3"/>
    </row>
    <row r="26" spans="1:12" x14ac:dyDescent="0.25">
      <c r="A26" s="12" t="s">
        <v>8</v>
      </c>
      <c r="B26" s="59">
        <v>2.5</v>
      </c>
      <c r="C26" s="70">
        <v>0.23053869370542937</v>
      </c>
      <c r="D26" s="52">
        <f t="shared" si="0"/>
        <v>0.17536383863821584</v>
      </c>
      <c r="E26" s="91"/>
      <c r="F26" s="3"/>
      <c r="G26" s="3"/>
      <c r="H26" s="3"/>
      <c r="I26" s="3"/>
      <c r="J26" s="3"/>
      <c r="K26" s="3"/>
      <c r="L26" s="3"/>
    </row>
    <row r="27" spans="1:12" x14ac:dyDescent="0.25">
      <c r="A27" s="12" t="s">
        <v>9</v>
      </c>
      <c r="B27" s="59">
        <v>3</v>
      </c>
      <c r="C27" s="70">
        <v>1.8835495129292362E-2</v>
      </c>
      <c r="D27" s="52">
        <f t="shared" si="0"/>
        <v>1.4327593669566874E-2</v>
      </c>
      <c r="E27" s="91"/>
      <c r="F27" s="3"/>
      <c r="G27" s="3"/>
      <c r="H27" s="3"/>
      <c r="I27" s="3"/>
      <c r="J27" s="3"/>
    </row>
    <row r="28" spans="1:12" x14ac:dyDescent="0.25">
      <c r="A28" s="12" t="s">
        <v>10</v>
      </c>
      <c r="B28" s="59">
        <v>3.5</v>
      </c>
      <c r="C28" s="70">
        <v>0.1768287333312088</v>
      </c>
      <c r="D28" s="52">
        <f t="shared" si="0"/>
        <v>0.13450828995377404</v>
      </c>
      <c r="E28" s="91"/>
      <c r="F28" s="3"/>
      <c r="G28" s="3"/>
      <c r="H28" s="3"/>
      <c r="I28" s="3"/>
      <c r="J28" s="3"/>
    </row>
    <row r="29" spans="1:12" x14ac:dyDescent="0.25">
      <c r="A29" s="12" t="s">
        <v>11</v>
      </c>
      <c r="B29" s="59">
        <v>4</v>
      </c>
      <c r="C29" s="70">
        <v>1.2332273945053642</v>
      </c>
      <c r="D29" s="52">
        <f t="shared" si="0"/>
        <v>0.93807892435877394</v>
      </c>
      <c r="E29" s="91"/>
      <c r="F29" s="3"/>
      <c r="G29" s="3"/>
      <c r="H29" s="3"/>
      <c r="I29" s="3"/>
      <c r="J29" s="3"/>
    </row>
    <row r="30" spans="1:12" x14ac:dyDescent="0.25">
      <c r="A30" s="12" t="s">
        <v>12</v>
      </c>
      <c r="B30" s="59">
        <v>4.5</v>
      </c>
      <c r="C30" s="70">
        <v>2.9936711658150355</v>
      </c>
      <c r="D30" s="52">
        <f t="shared" si="0"/>
        <v>2.2771954625918989</v>
      </c>
      <c r="E30" s="91"/>
      <c r="F30" s="3"/>
      <c r="G30" s="3"/>
      <c r="H30" s="3"/>
      <c r="I30" s="3"/>
      <c r="J30" s="3"/>
    </row>
    <row r="31" spans="1:12" x14ac:dyDescent="0.25">
      <c r="A31" s="19" t="s">
        <v>13</v>
      </c>
      <c r="B31" s="57">
        <v>5</v>
      </c>
      <c r="C31" s="70">
        <v>4.0286500873330588</v>
      </c>
      <c r="D31" s="52">
        <f t="shared" si="0"/>
        <v>3.0644727463738137</v>
      </c>
      <c r="E31" s="91"/>
      <c r="F31" s="3"/>
      <c r="G31" s="3"/>
      <c r="H31" s="3"/>
      <c r="I31" s="3"/>
      <c r="J31" s="3"/>
    </row>
    <row r="32" spans="1:12" x14ac:dyDescent="0.25">
      <c r="A32" s="19" t="s">
        <v>40</v>
      </c>
      <c r="B32" s="57">
        <v>5.5</v>
      </c>
      <c r="C32" s="70">
        <v>4.2208294755365596</v>
      </c>
      <c r="D32" s="52">
        <f t="shared" si="0"/>
        <v>3.2106578170048272</v>
      </c>
      <c r="E32" s="91"/>
      <c r="F32" s="3"/>
      <c r="G32" s="3"/>
      <c r="H32" s="3"/>
      <c r="I32" s="3"/>
      <c r="J32" s="3"/>
    </row>
    <row r="33" spans="1:10" x14ac:dyDescent="0.25">
      <c r="A33" s="54" t="s">
        <v>41</v>
      </c>
      <c r="B33" s="57">
        <v>6</v>
      </c>
      <c r="C33" s="70">
        <v>3.8425413476738965</v>
      </c>
      <c r="D33" s="52">
        <f t="shared" si="0"/>
        <v>2.9229054351941444</v>
      </c>
      <c r="E33" s="91"/>
      <c r="F33" s="3"/>
      <c r="G33" s="3"/>
      <c r="H33" s="3"/>
      <c r="I33" s="3"/>
      <c r="J33" s="3"/>
    </row>
    <row r="34" spans="1:10" x14ac:dyDescent="0.25">
      <c r="A34" s="54" t="s">
        <v>42</v>
      </c>
      <c r="B34" s="57">
        <v>6.5</v>
      </c>
      <c r="C34" s="70">
        <v>3.2304458757368559</v>
      </c>
      <c r="D34" s="52">
        <f t="shared" si="0"/>
        <v>2.457302850887396</v>
      </c>
      <c r="E34" s="91"/>
      <c r="F34" s="3"/>
      <c r="G34" s="3"/>
      <c r="H34" s="3"/>
      <c r="I34" s="3"/>
    </row>
    <row r="35" spans="1:10" x14ac:dyDescent="0.25">
      <c r="A35" s="54" t="s">
        <v>43</v>
      </c>
      <c r="B35" s="57">
        <v>7</v>
      </c>
      <c r="C35" s="70">
        <v>2.4767626420789024</v>
      </c>
      <c r="D35" s="52">
        <f t="shared" si="0"/>
        <v>1.8839987219917902</v>
      </c>
      <c r="E35" s="91"/>
      <c r="F35" s="3"/>
      <c r="G35" s="3"/>
      <c r="H35" s="3"/>
      <c r="I35" s="3"/>
    </row>
    <row r="36" spans="1:10" x14ac:dyDescent="0.25">
      <c r="A36" s="54" t="s">
        <v>44</v>
      </c>
      <c r="B36" s="57">
        <v>7.5</v>
      </c>
      <c r="C36" s="70">
        <v>1.8521508637401438</v>
      </c>
      <c r="D36" s="52">
        <f t="shared" si="0"/>
        <v>1.4088753604961948</v>
      </c>
      <c r="E36" s="91"/>
      <c r="F36" s="3"/>
      <c r="G36" s="3"/>
      <c r="H36" s="3"/>
      <c r="I36" s="3"/>
    </row>
    <row r="37" spans="1:10" x14ac:dyDescent="0.25">
      <c r="A37" s="54" t="s">
        <v>45</v>
      </c>
      <c r="B37" s="57">
        <v>8</v>
      </c>
      <c r="C37" s="70">
        <v>1.3553062667350035</v>
      </c>
      <c r="D37" s="52">
        <f t="shared" si="0"/>
        <v>1.0309406444749127</v>
      </c>
      <c r="E37" s="91"/>
      <c r="F37" s="3"/>
      <c r="G37" s="3"/>
      <c r="H37" s="3"/>
      <c r="I37" s="3"/>
    </row>
    <row r="38" spans="1:10" x14ac:dyDescent="0.25">
      <c r="A38" s="54" t="s">
        <v>46</v>
      </c>
      <c r="B38" s="57">
        <v>8.5</v>
      </c>
      <c r="C38" s="70">
        <v>1.0134397007867804</v>
      </c>
      <c r="D38" s="52">
        <f t="shared" si="0"/>
        <v>0.77089304750471577</v>
      </c>
      <c r="E38" s="91"/>
      <c r="F38" s="3"/>
      <c r="G38" s="3"/>
      <c r="H38" s="3"/>
      <c r="I38" s="3"/>
    </row>
    <row r="39" spans="1:10" x14ac:dyDescent="0.25">
      <c r="A39" s="54" t="s">
        <v>47</v>
      </c>
      <c r="B39" s="57">
        <v>9</v>
      </c>
      <c r="C39" s="70">
        <v>0.79928481896387171</v>
      </c>
      <c r="D39" s="52">
        <f t="shared" si="0"/>
        <v>0.60799188095449386</v>
      </c>
      <c r="E39" s="91"/>
      <c r="F39" s="3"/>
      <c r="G39" s="3"/>
      <c r="H39" s="3"/>
      <c r="I39" s="3"/>
    </row>
    <row r="40" spans="1:10" x14ac:dyDescent="0.25">
      <c r="A40" s="54" t="s">
        <v>48</v>
      </c>
      <c r="B40" s="57">
        <v>9.5</v>
      </c>
      <c r="C40" s="70">
        <v>0.5971320188228908</v>
      </c>
      <c r="D40" s="52">
        <f t="shared" si="0"/>
        <v>0.45422033634132342</v>
      </c>
      <c r="E40" s="91"/>
      <c r="F40" s="3"/>
      <c r="G40" s="3"/>
      <c r="H40" s="3"/>
      <c r="I40" s="3"/>
    </row>
    <row r="41" spans="1:10" x14ac:dyDescent="0.25">
      <c r="A41" s="54" t="s">
        <v>49</v>
      </c>
      <c r="B41" s="57">
        <v>10</v>
      </c>
      <c r="C41" s="70">
        <v>0.3484408512506823</v>
      </c>
      <c r="D41" s="52">
        <f t="shared" si="0"/>
        <v>0.2650484577298885</v>
      </c>
      <c r="E41" s="91"/>
      <c r="F41" s="3"/>
      <c r="G41" s="3"/>
      <c r="H41" s="3"/>
      <c r="I41" s="3"/>
    </row>
    <row r="42" spans="1:10" x14ac:dyDescent="0.25">
      <c r="A42" s="55" t="s">
        <v>50</v>
      </c>
      <c r="B42" s="60" t="s">
        <v>51</v>
      </c>
      <c r="C42" s="71">
        <v>0.60498899495829961</v>
      </c>
      <c r="D42" s="61">
        <f t="shared" si="0"/>
        <v>0.46019690137276525</v>
      </c>
      <c r="E42" s="92"/>
      <c r="F42" s="3"/>
      <c r="G42" s="3"/>
      <c r="H42" s="3"/>
      <c r="I42" s="3"/>
    </row>
    <row r="43" spans="1:10" x14ac:dyDescent="0.25">
      <c r="A43" s="13"/>
      <c r="B43" s="14"/>
      <c r="C43" s="3">
        <f>SUM(C5:C42)</f>
        <v>131.4630744261033</v>
      </c>
      <c r="D43" s="10">
        <f>SUM(D5:D42)</f>
        <v>99.999999999999986</v>
      </c>
      <c r="E43" s="63"/>
      <c r="F43" s="10"/>
      <c r="G43" s="3"/>
      <c r="H43" s="3"/>
      <c r="I43" s="3"/>
    </row>
    <row r="44" spans="1:10" x14ac:dyDescent="0.25">
      <c r="A44" s="3"/>
      <c r="B44" s="3"/>
      <c r="C44" s="3"/>
      <c r="D44" s="3"/>
      <c r="E44" s="3"/>
      <c r="F44" s="3"/>
      <c r="G44" s="129"/>
      <c r="H44" s="129"/>
      <c r="I44" s="3"/>
    </row>
    <row r="45" spans="1:10" ht="13" x14ac:dyDescent="0.3">
      <c r="A45" s="32" t="s">
        <v>35</v>
      </c>
      <c r="B45" s="33"/>
      <c r="C45" s="64"/>
      <c r="D45" s="3"/>
      <c r="E45" s="3"/>
      <c r="F45" s="3"/>
      <c r="G45" s="3"/>
      <c r="H45" s="3"/>
      <c r="I45" s="3"/>
    </row>
    <row r="46" spans="1:10" x14ac:dyDescent="0.25">
      <c r="A46" s="27"/>
      <c r="B46" s="26"/>
      <c r="C46" s="64"/>
      <c r="D46" s="3"/>
      <c r="E46" s="3"/>
      <c r="F46" s="3"/>
      <c r="G46" s="3"/>
      <c r="H46" s="3"/>
      <c r="I46" s="3"/>
    </row>
    <row r="47" spans="1:10" ht="13" x14ac:dyDescent="0.3">
      <c r="A47" s="28"/>
      <c r="B47" s="47"/>
      <c r="C47" s="64"/>
      <c r="E47" s="30"/>
      <c r="F47" s="30"/>
      <c r="G47" s="31"/>
      <c r="H47" s="3"/>
      <c r="I47" s="3"/>
    </row>
    <row r="48" spans="1:10" ht="13" x14ac:dyDescent="0.3">
      <c r="A48" s="73" t="s">
        <v>14</v>
      </c>
      <c r="B48" s="72"/>
      <c r="C48" s="64"/>
      <c r="D48" s="77" t="s">
        <v>36</v>
      </c>
      <c r="E48" s="78"/>
      <c r="F48" s="79"/>
      <c r="G48" s="80"/>
      <c r="H48" s="3"/>
      <c r="I48" s="3"/>
    </row>
    <row r="49" spans="1:11" ht="13" x14ac:dyDescent="0.3">
      <c r="A49" s="73" t="s">
        <v>15</v>
      </c>
      <c r="B49" s="72"/>
      <c r="C49" s="64"/>
      <c r="D49" s="74" t="s">
        <v>37</v>
      </c>
      <c r="E49" s="75"/>
      <c r="F49" s="76"/>
      <c r="G49" s="81"/>
      <c r="H49" s="3"/>
      <c r="I49" s="3"/>
    </row>
    <row r="50" spans="1:11" ht="13" x14ac:dyDescent="0.3">
      <c r="A50" s="73" t="s">
        <v>16</v>
      </c>
      <c r="B50" s="72"/>
      <c r="C50" s="64"/>
      <c r="D50" s="39"/>
      <c r="E50" s="35"/>
      <c r="F50" s="36"/>
      <c r="G50" s="40"/>
      <c r="H50" s="40"/>
      <c r="I50" s="31"/>
      <c r="J50" s="42"/>
    </row>
    <row r="51" spans="1:11" ht="13" x14ac:dyDescent="0.3">
      <c r="A51" s="29"/>
      <c r="B51" s="47"/>
      <c r="C51" s="64"/>
      <c r="D51" s="39"/>
      <c r="E51" s="34"/>
      <c r="F51" s="34"/>
      <c r="G51" s="41"/>
      <c r="H51" s="40"/>
      <c r="I51" s="43"/>
      <c r="J51" s="42"/>
    </row>
    <row r="52" spans="1:11" ht="13" x14ac:dyDescent="0.3">
      <c r="B52" s="47"/>
      <c r="C52" s="64"/>
      <c r="D52" s="39"/>
      <c r="E52" s="38"/>
      <c r="F52" s="37"/>
      <c r="G52" s="44"/>
      <c r="H52" s="40"/>
      <c r="I52" s="3"/>
      <c r="K52" s="14"/>
    </row>
    <row r="53" spans="1:11" ht="13" x14ac:dyDescent="0.3">
      <c r="A53" s="29"/>
      <c r="B53" s="47"/>
      <c r="C53" s="64"/>
      <c r="D53" s="45"/>
      <c r="E53" s="45"/>
      <c r="F53" s="46"/>
      <c r="G53" s="44"/>
      <c r="H53" s="3"/>
      <c r="I53" s="3"/>
      <c r="J53" s="3"/>
    </row>
    <row r="54" spans="1:11" ht="13" x14ac:dyDescent="0.3">
      <c r="A54" s="29"/>
      <c r="B54" s="14"/>
      <c r="C54" s="3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37"/>
      <c r="C55" s="3"/>
      <c r="D55" s="39"/>
      <c r="E55" s="3"/>
      <c r="F55" s="3"/>
      <c r="G55" s="3"/>
      <c r="H55" s="3"/>
      <c r="I55" s="3"/>
    </row>
    <row r="56" spans="1:11" x14ac:dyDescent="0.25">
      <c r="A56" s="48"/>
      <c r="B56" s="37"/>
      <c r="C56" s="3"/>
      <c r="D56" s="3"/>
      <c r="E56" s="3"/>
      <c r="F56" s="3"/>
      <c r="G56" s="3"/>
      <c r="H56" s="3"/>
      <c r="I56" s="3"/>
    </row>
    <row r="57" spans="1:11" x14ac:dyDescent="0.25">
      <c r="A57" s="48"/>
      <c r="B57" s="37"/>
      <c r="C57" s="3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3"/>
      <c r="D58" s="3"/>
      <c r="E58" s="3"/>
      <c r="F58" s="3"/>
      <c r="G58" s="53"/>
      <c r="H58" s="3"/>
    </row>
    <row r="59" spans="1:11" x14ac:dyDescent="0.25">
      <c r="A59" s="3"/>
      <c r="B59" s="3"/>
      <c r="C59" s="3"/>
    </row>
  </sheetData>
  <mergeCells count="1">
    <mergeCell ref="G44:H44"/>
  </mergeCells>
  <phoneticPr fontId="16" type="noConversion"/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workbookViewId="0">
      <selection activeCell="F10" sqref="F10"/>
    </sheetView>
  </sheetViews>
  <sheetFormatPr defaultColWidth="11.453125" defaultRowHeight="12.5" x14ac:dyDescent="0.25"/>
  <sheetData>
    <row r="1" spans="1:12" ht="13" x14ac:dyDescent="0.3">
      <c r="A1" s="20" t="s">
        <v>31</v>
      </c>
      <c r="B1" s="21"/>
      <c r="C1" s="21"/>
      <c r="D1" s="21" t="s">
        <v>56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3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/>
      <c r="C3" s="24">
        <f>SUM(C5:C42)</f>
        <v>58.391461879243494</v>
      </c>
      <c r="F3" s="10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5"/>
      <c r="B5" s="51"/>
      <c r="C5" s="7"/>
      <c r="D5" s="7"/>
      <c r="E5" s="89"/>
      <c r="F5" s="3"/>
      <c r="G5" s="3"/>
      <c r="H5" s="3"/>
      <c r="I5" s="3"/>
      <c r="K5" s="3"/>
      <c r="L5" s="3"/>
    </row>
    <row r="6" spans="1:12" x14ac:dyDescent="0.25">
      <c r="A6" s="49" t="s">
        <v>29</v>
      </c>
      <c r="B6" s="56">
        <v>-7.5</v>
      </c>
      <c r="C6" s="66">
        <v>0</v>
      </c>
      <c r="D6" s="8">
        <v>0</v>
      </c>
      <c r="E6" s="90"/>
      <c r="F6" s="3"/>
      <c r="G6" s="3"/>
      <c r="H6" s="3"/>
      <c r="I6" s="3"/>
      <c r="K6" s="3"/>
      <c r="L6" s="3"/>
    </row>
    <row r="7" spans="1:12" x14ac:dyDescent="0.25">
      <c r="A7" s="16" t="s">
        <v>30</v>
      </c>
      <c r="B7" s="57">
        <v>-7</v>
      </c>
      <c r="C7" s="66">
        <v>0</v>
      </c>
      <c r="D7" s="8">
        <f t="shared" ref="D7:D42" si="0">(C7/SUM($C$5:$C$42))*100</f>
        <v>0</v>
      </c>
      <c r="E7" s="90"/>
      <c r="F7" s="3"/>
      <c r="G7" s="3"/>
      <c r="H7" s="3"/>
      <c r="I7" s="3"/>
      <c r="K7" s="3"/>
      <c r="L7" s="3"/>
    </row>
    <row r="8" spans="1:12" x14ac:dyDescent="0.25">
      <c r="A8" s="16" t="s">
        <v>19</v>
      </c>
      <c r="B8" s="58">
        <v>-6.5</v>
      </c>
      <c r="C8" s="66">
        <v>0</v>
      </c>
      <c r="D8" s="8">
        <f t="shared" si="0"/>
        <v>0</v>
      </c>
      <c r="E8" s="90"/>
      <c r="F8" s="3"/>
      <c r="G8" s="3"/>
      <c r="H8" s="3"/>
      <c r="I8" s="3"/>
      <c r="K8" s="3"/>
      <c r="L8" s="3"/>
    </row>
    <row r="9" spans="1:12" x14ac:dyDescent="0.25">
      <c r="A9" s="16" t="s">
        <v>28</v>
      </c>
      <c r="B9" s="57">
        <v>-6</v>
      </c>
      <c r="C9" s="66">
        <v>0</v>
      </c>
      <c r="D9" s="52">
        <f t="shared" si="0"/>
        <v>0</v>
      </c>
      <c r="E9" s="91"/>
      <c r="F9" s="3"/>
      <c r="G9" s="3"/>
      <c r="H9" s="3"/>
      <c r="I9" s="3"/>
      <c r="K9" s="3"/>
      <c r="L9" s="3"/>
    </row>
    <row r="10" spans="1:12" x14ac:dyDescent="0.25">
      <c r="A10" s="16" t="s">
        <v>20</v>
      </c>
      <c r="B10" s="57">
        <v>-5.5</v>
      </c>
      <c r="C10" s="66">
        <v>0</v>
      </c>
      <c r="D10" s="52">
        <f t="shared" si="0"/>
        <v>0</v>
      </c>
      <c r="E10" s="91"/>
      <c r="F10" s="3"/>
      <c r="G10" s="3"/>
      <c r="H10" s="3"/>
      <c r="I10" s="3"/>
      <c r="K10" s="3"/>
      <c r="L10" s="3"/>
    </row>
    <row r="11" spans="1:12" x14ac:dyDescent="0.25">
      <c r="A11" s="16" t="s">
        <v>21</v>
      </c>
      <c r="B11" s="57">
        <v>-5</v>
      </c>
      <c r="C11" s="66">
        <v>0</v>
      </c>
      <c r="D11" s="52">
        <f t="shared" si="0"/>
        <v>0</v>
      </c>
      <c r="E11" s="91"/>
      <c r="F11" s="3"/>
      <c r="G11" s="3"/>
      <c r="H11" s="3"/>
      <c r="I11" s="3"/>
      <c r="K11" s="3"/>
      <c r="L11" s="3"/>
    </row>
    <row r="12" spans="1:12" x14ac:dyDescent="0.25">
      <c r="A12" s="16" t="s">
        <v>22</v>
      </c>
      <c r="B12" s="57">
        <v>-4.5</v>
      </c>
      <c r="C12" s="66">
        <v>0</v>
      </c>
      <c r="D12" s="52">
        <f t="shared" si="0"/>
        <v>0</v>
      </c>
      <c r="E12" s="91"/>
      <c r="F12" s="3"/>
      <c r="G12" s="3"/>
      <c r="H12" s="3"/>
      <c r="I12" s="3"/>
      <c r="K12" s="3"/>
      <c r="L12" s="3"/>
    </row>
    <row r="13" spans="1:12" x14ac:dyDescent="0.25">
      <c r="A13" s="16" t="s">
        <v>23</v>
      </c>
      <c r="B13" s="57">
        <v>-4</v>
      </c>
      <c r="C13" s="66">
        <v>0</v>
      </c>
      <c r="D13" s="52">
        <f t="shared" si="0"/>
        <v>0</v>
      </c>
      <c r="E13" s="91"/>
      <c r="F13" s="3"/>
      <c r="G13" s="3"/>
      <c r="H13" s="3"/>
      <c r="I13" s="3"/>
      <c r="K13" s="3"/>
      <c r="L13" s="3"/>
    </row>
    <row r="14" spans="1:12" x14ac:dyDescent="0.25">
      <c r="A14" s="16" t="s">
        <v>24</v>
      </c>
      <c r="B14" s="57">
        <v>-3.5</v>
      </c>
      <c r="C14" s="66">
        <v>0</v>
      </c>
      <c r="D14" s="52">
        <f t="shared" si="0"/>
        <v>0</v>
      </c>
      <c r="E14" s="91"/>
      <c r="F14" s="3"/>
      <c r="G14" s="3"/>
      <c r="H14" s="3"/>
      <c r="I14" s="3"/>
      <c r="K14" s="3"/>
      <c r="L14" s="3"/>
    </row>
    <row r="15" spans="1:12" x14ac:dyDescent="0.25">
      <c r="A15" s="17" t="s">
        <v>25</v>
      </c>
      <c r="B15" s="59">
        <v>-3</v>
      </c>
      <c r="C15" s="66">
        <v>0</v>
      </c>
      <c r="D15" s="52">
        <f t="shared" si="0"/>
        <v>0</v>
      </c>
      <c r="E15" s="91"/>
      <c r="F15" s="3"/>
      <c r="G15" s="3"/>
      <c r="H15" s="3"/>
      <c r="I15" s="3"/>
      <c r="K15" s="3"/>
      <c r="L15" s="3"/>
    </row>
    <row r="16" spans="1:12" x14ac:dyDescent="0.25">
      <c r="A16" s="17" t="s">
        <v>26</v>
      </c>
      <c r="B16" s="59">
        <v>-2.5</v>
      </c>
      <c r="C16" s="66">
        <v>0.09</v>
      </c>
      <c r="D16" s="52">
        <f t="shared" si="0"/>
        <v>0.1541321232650838</v>
      </c>
      <c r="E16" s="91"/>
      <c r="F16" s="3"/>
      <c r="G16" s="3"/>
      <c r="H16" s="3"/>
      <c r="I16" s="3"/>
      <c r="K16" s="3"/>
      <c r="L16" s="3"/>
    </row>
    <row r="17" spans="1:12" x14ac:dyDescent="0.25">
      <c r="A17" s="18" t="s">
        <v>27</v>
      </c>
      <c r="B17" s="59">
        <v>-2</v>
      </c>
      <c r="C17" s="66">
        <v>0.05</v>
      </c>
      <c r="D17" s="52">
        <f t="shared" si="0"/>
        <v>8.5628957369490999E-2</v>
      </c>
      <c r="E17" s="91"/>
      <c r="F17" s="3"/>
      <c r="G17" s="3"/>
      <c r="H17" s="3"/>
      <c r="I17" s="3"/>
      <c r="K17" s="3"/>
      <c r="L17" s="3"/>
    </row>
    <row r="18" spans="1:12" x14ac:dyDescent="0.25">
      <c r="A18" s="18" t="s">
        <v>17</v>
      </c>
      <c r="B18" s="59">
        <v>-1.5</v>
      </c>
      <c r="C18" s="66">
        <v>0.1</v>
      </c>
      <c r="D18" s="52">
        <f t="shared" si="0"/>
        <v>0.171257914738982</v>
      </c>
      <c r="E18" s="91"/>
      <c r="F18" s="3"/>
      <c r="G18" s="3"/>
      <c r="H18" s="3"/>
      <c r="I18" s="3"/>
      <c r="K18" s="3"/>
      <c r="L18" s="3"/>
    </row>
    <row r="19" spans="1:12" x14ac:dyDescent="0.25">
      <c r="A19" s="18" t="s">
        <v>18</v>
      </c>
      <c r="B19" s="59">
        <v>-1</v>
      </c>
      <c r="C19" s="66">
        <v>0.12</v>
      </c>
      <c r="D19" s="52">
        <f t="shared" si="0"/>
        <v>0.2055094976867784</v>
      </c>
      <c r="E19" s="91"/>
      <c r="F19" s="3"/>
      <c r="G19" s="3"/>
      <c r="H19" s="3"/>
      <c r="I19" s="3"/>
      <c r="K19" s="3"/>
      <c r="L19" s="3"/>
    </row>
    <row r="20" spans="1:12" x14ac:dyDescent="0.25">
      <c r="A20" s="12" t="s">
        <v>2</v>
      </c>
      <c r="B20" s="59">
        <v>-0.5</v>
      </c>
      <c r="C20" s="66">
        <v>0.13</v>
      </c>
      <c r="D20" s="52">
        <f t="shared" si="0"/>
        <v>0.22263528916067662</v>
      </c>
      <c r="E20" s="91"/>
      <c r="F20" s="3"/>
      <c r="G20" s="3"/>
      <c r="H20" s="3"/>
      <c r="I20" s="3"/>
      <c r="K20" s="3"/>
      <c r="L20" s="3"/>
    </row>
    <row r="21" spans="1:12" x14ac:dyDescent="0.25">
      <c r="A21" s="12" t="s">
        <v>3</v>
      </c>
      <c r="B21" s="59">
        <v>0</v>
      </c>
      <c r="C21" s="66">
        <v>0.66</v>
      </c>
      <c r="D21" s="52">
        <f t="shared" si="0"/>
        <v>1.1303022372772813</v>
      </c>
      <c r="E21" s="91"/>
      <c r="F21" s="3"/>
      <c r="G21" s="3"/>
      <c r="H21" s="3"/>
      <c r="I21" s="3"/>
      <c r="K21" s="3"/>
      <c r="L21" s="3"/>
    </row>
    <row r="22" spans="1:12" x14ac:dyDescent="0.25">
      <c r="A22" s="12" t="s">
        <v>4</v>
      </c>
      <c r="B22" s="59">
        <v>0.5</v>
      </c>
      <c r="C22" s="66">
        <v>4.4400000000000004</v>
      </c>
      <c r="D22" s="52">
        <f t="shared" si="0"/>
        <v>7.6038514144108023</v>
      </c>
      <c r="E22" s="91"/>
      <c r="F22" s="3"/>
      <c r="G22" s="3"/>
      <c r="H22" s="3"/>
      <c r="I22" s="3"/>
      <c r="K22" s="3"/>
      <c r="L22" s="3"/>
    </row>
    <row r="23" spans="1:12" x14ac:dyDescent="0.25">
      <c r="A23" s="12" t="s">
        <v>5</v>
      </c>
      <c r="B23" s="59">
        <v>1</v>
      </c>
      <c r="C23" s="66">
        <v>11.523575712143929</v>
      </c>
      <c r="D23" s="52">
        <f t="shared" si="0"/>
        <v>19.735035467985487</v>
      </c>
      <c r="E23" s="91"/>
      <c r="F23" s="3"/>
      <c r="G23" s="3"/>
      <c r="H23" s="3"/>
      <c r="I23" s="3"/>
      <c r="K23" s="3"/>
      <c r="L23" s="3"/>
    </row>
    <row r="24" spans="1:12" x14ac:dyDescent="0.25">
      <c r="A24" s="12" t="s">
        <v>6</v>
      </c>
      <c r="B24" s="59">
        <v>1.5</v>
      </c>
      <c r="C24" s="66">
        <v>14.210419790104947</v>
      </c>
      <c r="D24" s="52">
        <f t="shared" si="0"/>
        <v>24.336468608189353</v>
      </c>
      <c r="E24" s="91"/>
      <c r="F24" s="3"/>
      <c r="G24" s="3"/>
      <c r="H24" s="3"/>
      <c r="I24" s="3"/>
      <c r="K24" s="3"/>
      <c r="L24" s="3"/>
    </row>
    <row r="25" spans="1:12" x14ac:dyDescent="0.25">
      <c r="A25" s="12" t="s">
        <v>7</v>
      </c>
      <c r="B25" s="59">
        <v>2</v>
      </c>
      <c r="C25" s="66">
        <v>12.658020989505248</v>
      </c>
      <c r="D25" s="52">
        <f t="shared" si="0"/>
        <v>21.677862793849343</v>
      </c>
      <c r="E25" s="91"/>
      <c r="F25" s="3"/>
      <c r="G25" s="3"/>
      <c r="H25" s="3"/>
      <c r="I25" s="3"/>
      <c r="K25" s="3"/>
      <c r="L25" s="3"/>
    </row>
    <row r="26" spans="1:12" x14ac:dyDescent="0.25">
      <c r="A26" s="12" t="s">
        <v>8</v>
      </c>
      <c r="B26" s="59">
        <v>2.5</v>
      </c>
      <c r="C26" s="66">
        <v>3.752149628307206</v>
      </c>
      <c r="D26" s="52">
        <f t="shared" si="0"/>
        <v>6.4258532113253848</v>
      </c>
      <c r="E26" s="91"/>
      <c r="F26" s="3"/>
      <c r="G26" s="3"/>
      <c r="H26" s="3"/>
      <c r="I26" s="3"/>
      <c r="K26" s="3"/>
      <c r="L26" s="3"/>
    </row>
    <row r="27" spans="1:12" x14ac:dyDescent="0.25">
      <c r="A27" s="12" t="s">
        <v>9</v>
      </c>
      <c r="B27" s="59">
        <v>3</v>
      </c>
      <c r="C27" s="66">
        <v>0.81192416498262288</v>
      </c>
      <c r="D27" s="52">
        <f t="shared" si="0"/>
        <v>1.3904843942111318</v>
      </c>
      <c r="E27" s="91"/>
      <c r="F27" s="3"/>
      <c r="G27" s="3"/>
      <c r="H27" s="3"/>
      <c r="I27" s="3"/>
    </row>
    <row r="28" spans="1:12" x14ac:dyDescent="0.25">
      <c r="A28" s="12" t="s">
        <v>10</v>
      </c>
      <c r="B28" s="59">
        <v>3.5</v>
      </c>
      <c r="C28" s="66">
        <v>0.31694324282842457</v>
      </c>
      <c r="D28" s="52">
        <f t="shared" si="0"/>
        <v>0.54279038857406803</v>
      </c>
      <c r="E28" s="91"/>
      <c r="F28" s="3"/>
      <c r="G28" s="3"/>
      <c r="H28" s="3"/>
      <c r="I28" s="3"/>
    </row>
    <row r="29" spans="1:12" x14ac:dyDescent="0.25">
      <c r="A29" s="12" t="s">
        <v>11</v>
      </c>
      <c r="B29" s="59">
        <v>4</v>
      </c>
      <c r="C29" s="66">
        <v>0.51440708300550664</v>
      </c>
      <c r="D29" s="52">
        <f t="shared" si="0"/>
        <v>0.88096284362485489</v>
      </c>
      <c r="E29" s="91"/>
      <c r="F29" s="3"/>
      <c r="G29" s="3"/>
      <c r="H29" s="3"/>
      <c r="I29" s="3"/>
    </row>
    <row r="30" spans="1:12" x14ac:dyDescent="0.25">
      <c r="A30" s="12" t="s">
        <v>12</v>
      </c>
      <c r="B30" s="59">
        <v>4.5</v>
      </c>
      <c r="C30" s="66">
        <v>0.86832530814244124</v>
      </c>
      <c r="D30" s="52">
        <f t="shared" si="0"/>
        <v>1.4870758158755848</v>
      </c>
      <c r="E30" s="91"/>
      <c r="F30" s="3"/>
      <c r="G30" s="3"/>
      <c r="H30" s="3"/>
      <c r="I30" s="3"/>
    </row>
    <row r="31" spans="1:12" x14ac:dyDescent="0.25">
      <c r="A31" s="19" t="s">
        <v>13</v>
      </c>
      <c r="B31" s="57">
        <v>5</v>
      </c>
      <c r="C31" s="66">
        <v>1.2919548578757669</v>
      </c>
      <c r="D31" s="52">
        <f t="shared" si="0"/>
        <v>2.212574948967017</v>
      </c>
      <c r="E31" s="91"/>
      <c r="F31" s="3"/>
      <c r="G31" s="3"/>
      <c r="H31" s="3"/>
      <c r="I31" s="3"/>
    </row>
    <row r="32" spans="1:12" x14ac:dyDescent="0.25">
      <c r="A32" s="19" t="s">
        <v>40</v>
      </c>
      <c r="B32" s="57">
        <v>5.5</v>
      </c>
      <c r="C32" s="66">
        <v>1.3842925531049999</v>
      </c>
      <c r="D32" s="52">
        <f t="shared" si="0"/>
        <v>2.3707105603346381</v>
      </c>
      <c r="E32" s="91"/>
      <c r="F32" s="3"/>
      <c r="G32" s="3"/>
      <c r="H32" s="3"/>
      <c r="I32" s="3"/>
    </row>
    <row r="33" spans="1:9" x14ac:dyDescent="0.25">
      <c r="A33" s="54" t="s">
        <v>41</v>
      </c>
      <c r="B33" s="57">
        <v>6</v>
      </c>
      <c r="C33" s="66">
        <v>1.1474549606387854</v>
      </c>
      <c r="D33" s="52">
        <f t="shared" si="0"/>
        <v>1.9651074381589906</v>
      </c>
      <c r="E33" s="91"/>
      <c r="F33" s="3"/>
      <c r="G33" s="3"/>
      <c r="H33" s="3"/>
      <c r="I33" s="3"/>
    </row>
    <row r="34" spans="1:9" x14ac:dyDescent="0.25">
      <c r="A34" s="54" t="s">
        <v>42</v>
      </c>
      <c r="B34" s="57">
        <v>6.5</v>
      </c>
      <c r="C34" s="66">
        <v>0.96231574173514789</v>
      </c>
      <c r="D34" s="52">
        <f t="shared" si="0"/>
        <v>1.6480418725005819</v>
      </c>
      <c r="E34" s="91"/>
      <c r="F34" s="3"/>
      <c r="G34" s="3"/>
      <c r="H34" s="3"/>
      <c r="I34" s="3"/>
    </row>
    <row r="35" spans="1:9" x14ac:dyDescent="0.25">
      <c r="A35" s="54" t="s">
        <v>43</v>
      </c>
      <c r="B35" s="57">
        <v>7</v>
      </c>
      <c r="C35" s="66">
        <v>0.79163175654402951</v>
      </c>
      <c r="D35" s="52">
        <f t="shared" si="0"/>
        <v>1.3557320386688796</v>
      </c>
      <c r="E35" s="91"/>
      <c r="F35" s="3"/>
      <c r="G35" s="3"/>
      <c r="H35" s="3"/>
      <c r="I35" s="3"/>
    </row>
    <row r="36" spans="1:9" x14ac:dyDescent="0.25">
      <c r="A36" s="54" t="s">
        <v>44</v>
      </c>
      <c r="B36" s="57">
        <v>7.5</v>
      </c>
      <c r="C36" s="66">
        <v>0.63932648953150362</v>
      </c>
      <c r="D36" s="52">
        <f t="shared" si="0"/>
        <v>1.0948972143455891</v>
      </c>
      <c r="E36" s="91"/>
      <c r="F36" s="3"/>
      <c r="G36" s="3"/>
      <c r="H36" s="3"/>
      <c r="I36" s="3"/>
    </row>
    <row r="37" spans="1:9" x14ac:dyDescent="0.25">
      <c r="A37" s="54" t="s">
        <v>45</v>
      </c>
      <c r="B37" s="57">
        <v>8</v>
      </c>
      <c r="C37" s="66">
        <v>0.52043094846566762</v>
      </c>
      <c r="D37" s="52">
        <f t="shared" si="0"/>
        <v>0.89127918999860833</v>
      </c>
      <c r="E37" s="91"/>
      <c r="F37" s="3"/>
      <c r="G37" s="3"/>
      <c r="H37" s="3"/>
      <c r="I37" s="3"/>
    </row>
    <row r="38" spans="1:9" x14ac:dyDescent="0.25">
      <c r="A38" s="54" t="s">
        <v>46</v>
      </c>
      <c r="B38" s="57">
        <v>8.5</v>
      </c>
      <c r="C38" s="66">
        <v>0.42542490609464856</v>
      </c>
      <c r="D38" s="52">
        <f t="shared" si="0"/>
        <v>0.72857382295796747</v>
      </c>
      <c r="E38" s="91"/>
      <c r="F38" s="3"/>
      <c r="G38" s="3"/>
      <c r="H38" s="3"/>
      <c r="I38" s="3"/>
    </row>
    <row r="39" spans="1:9" x14ac:dyDescent="0.25">
      <c r="A39" s="54" t="s">
        <v>47</v>
      </c>
      <c r="B39" s="57">
        <v>9</v>
      </c>
      <c r="C39" s="66">
        <v>0.33961717071837866</v>
      </c>
      <c r="D39" s="52">
        <f t="shared" si="0"/>
        <v>0.58162128466782392</v>
      </c>
      <c r="E39" s="91"/>
      <c r="F39" s="3"/>
      <c r="G39" s="3"/>
      <c r="H39" s="3"/>
      <c r="I39" s="3"/>
    </row>
    <row r="40" spans="1:9" x14ac:dyDescent="0.25">
      <c r="A40" s="54" t="s">
        <v>48</v>
      </c>
      <c r="B40" s="57">
        <v>9.5</v>
      </c>
      <c r="C40" s="66">
        <v>0.24087914734096266</v>
      </c>
      <c r="D40" s="52">
        <f t="shared" si="0"/>
        <v>0.41252460477717268</v>
      </c>
      <c r="E40" s="91"/>
      <c r="F40" s="3"/>
      <c r="G40" s="3"/>
      <c r="H40" s="3"/>
      <c r="I40" s="3"/>
    </row>
    <row r="41" spans="1:9" x14ac:dyDescent="0.25">
      <c r="A41" s="54" t="s">
        <v>49</v>
      </c>
      <c r="B41" s="57">
        <v>10</v>
      </c>
      <c r="C41" s="66">
        <v>0.13442319253933602</v>
      </c>
      <c r="D41" s="52">
        <f t="shared" si="0"/>
        <v>0.23021035646843369</v>
      </c>
      <c r="E41" s="91"/>
      <c r="F41" s="3"/>
      <c r="G41" s="3"/>
      <c r="H41" s="3"/>
      <c r="I41" s="3"/>
    </row>
    <row r="42" spans="1:9" x14ac:dyDescent="0.25">
      <c r="A42" s="55" t="s">
        <v>50</v>
      </c>
      <c r="B42" s="60" t="s">
        <v>51</v>
      </c>
      <c r="C42" s="66">
        <v>0.26794423563395686</v>
      </c>
      <c r="D42" s="61">
        <f t="shared" si="0"/>
        <v>0.45887571061001892</v>
      </c>
      <c r="E42" s="92"/>
      <c r="F42" s="3"/>
      <c r="G42" s="3"/>
      <c r="H42" s="3"/>
      <c r="I42" s="3"/>
    </row>
    <row r="43" spans="1:9" x14ac:dyDescent="0.25">
      <c r="A43" s="13"/>
      <c r="B43" s="14"/>
      <c r="C43" s="3">
        <f>SUM(C5:C42)</f>
        <v>58.391461879243494</v>
      </c>
      <c r="D43" s="10">
        <f>SUM(D5:D42)</f>
        <v>100.00000000000003</v>
      </c>
      <c r="E43" s="63"/>
      <c r="F43" s="10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129"/>
      <c r="H44" s="129"/>
      <c r="I44" s="3"/>
    </row>
    <row r="45" spans="1:9" ht="13" x14ac:dyDescent="0.3">
      <c r="A45" s="32" t="s">
        <v>35</v>
      </c>
      <c r="B45" s="33"/>
      <c r="C45" s="64"/>
      <c r="D45" s="3"/>
      <c r="E45" s="3"/>
      <c r="F45" s="3"/>
      <c r="G45" s="3"/>
      <c r="H45" s="3"/>
      <c r="I45" s="3"/>
    </row>
    <row r="46" spans="1:9" x14ac:dyDescent="0.25">
      <c r="A46" s="27"/>
      <c r="B46" s="26"/>
      <c r="C46" s="64"/>
      <c r="D46" s="3"/>
      <c r="E46" s="3"/>
      <c r="F46" s="3"/>
      <c r="G46" s="3"/>
      <c r="H46" s="3"/>
      <c r="I46" s="3"/>
    </row>
    <row r="47" spans="1:9" ht="13" x14ac:dyDescent="0.3">
      <c r="A47" s="28"/>
      <c r="B47" s="47"/>
      <c r="C47" s="64"/>
      <c r="E47" s="30"/>
      <c r="F47" s="30"/>
      <c r="G47" s="31"/>
      <c r="H47" s="3"/>
      <c r="I47" s="3"/>
    </row>
    <row r="48" spans="1:9" ht="13" x14ac:dyDescent="0.3">
      <c r="A48" s="73" t="s">
        <v>14</v>
      </c>
      <c r="B48" s="72"/>
      <c r="C48" s="64"/>
      <c r="D48" s="77" t="s">
        <v>36</v>
      </c>
      <c r="E48" s="78"/>
      <c r="F48" s="79"/>
      <c r="G48" s="80"/>
      <c r="H48" s="3"/>
      <c r="I48" s="3"/>
    </row>
    <row r="49" spans="1:11" ht="13" x14ac:dyDescent="0.3">
      <c r="A49" s="73" t="s">
        <v>15</v>
      </c>
      <c r="B49" s="72"/>
      <c r="C49" s="64"/>
      <c r="D49" s="74" t="s">
        <v>37</v>
      </c>
      <c r="E49" s="75"/>
      <c r="F49" s="76"/>
      <c r="G49" s="81"/>
      <c r="H49" s="3"/>
      <c r="I49" s="3"/>
    </row>
    <row r="50" spans="1:11" ht="13" x14ac:dyDescent="0.3">
      <c r="A50" s="73" t="s">
        <v>16</v>
      </c>
      <c r="B50" s="72"/>
      <c r="C50" s="64"/>
      <c r="D50" s="39"/>
      <c r="E50" s="35"/>
      <c r="F50" s="36"/>
      <c r="G50" s="40"/>
      <c r="H50" s="40"/>
      <c r="I50" s="31"/>
      <c r="J50" s="42"/>
    </row>
    <row r="51" spans="1:11" ht="13" x14ac:dyDescent="0.3">
      <c r="A51" s="29"/>
      <c r="B51" s="47"/>
      <c r="C51" s="64"/>
      <c r="D51" s="39"/>
      <c r="E51" s="34"/>
      <c r="F51" s="34"/>
      <c r="G51" s="41"/>
      <c r="H51" s="40"/>
      <c r="I51" s="43"/>
      <c r="J51" s="42"/>
    </row>
    <row r="52" spans="1:11" ht="13" x14ac:dyDescent="0.3">
      <c r="B52" s="47"/>
      <c r="C52" s="64"/>
      <c r="D52" s="39"/>
      <c r="E52" s="38"/>
      <c r="F52" s="37"/>
      <c r="G52" s="44"/>
      <c r="H52" s="40"/>
      <c r="I52" s="3"/>
      <c r="K52" s="14"/>
    </row>
    <row r="53" spans="1:11" ht="13" x14ac:dyDescent="0.3">
      <c r="A53" s="29"/>
      <c r="B53" s="47"/>
      <c r="C53" s="64"/>
      <c r="D53" s="45"/>
      <c r="E53" s="45"/>
      <c r="F53" s="46"/>
      <c r="G53" s="44"/>
      <c r="H53" s="3"/>
      <c r="I53" s="3"/>
      <c r="J53" s="3"/>
    </row>
    <row r="54" spans="1:11" ht="13" x14ac:dyDescent="0.3">
      <c r="A54" s="29"/>
      <c r="B54" s="14"/>
      <c r="C54" s="3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37"/>
      <c r="C55" s="3"/>
      <c r="D55" s="39"/>
      <c r="E55" s="3"/>
      <c r="F55" s="3"/>
      <c r="G55" s="3"/>
      <c r="H55" s="3"/>
      <c r="I55" s="3"/>
    </row>
    <row r="56" spans="1:11" x14ac:dyDescent="0.25">
      <c r="A56" s="48"/>
      <c r="B56" s="37"/>
      <c r="C56" s="3"/>
      <c r="D56" s="3"/>
      <c r="E56" s="3"/>
      <c r="F56" s="3"/>
      <c r="G56" s="3"/>
      <c r="H56" s="3"/>
      <c r="I56" s="3"/>
    </row>
    <row r="57" spans="1:11" x14ac:dyDescent="0.25">
      <c r="A57" s="48"/>
      <c r="B57" s="37"/>
      <c r="C57" s="3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3"/>
      <c r="D58" s="3"/>
      <c r="E58" s="3"/>
      <c r="F58" s="3"/>
      <c r="G58" s="53"/>
      <c r="H58" s="3"/>
    </row>
    <row r="59" spans="1:11" x14ac:dyDescent="0.25">
      <c r="A59" s="3"/>
      <c r="B59" s="3"/>
      <c r="C59" s="3"/>
    </row>
  </sheetData>
  <mergeCells count="1">
    <mergeCell ref="G44:H44"/>
  </mergeCells>
  <phoneticPr fontId="1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workbookViewId="0">
      <selection activeCell="F10" sqref="F10"/>
    </sheetView>
  </sheetViews>
  <sheetFormatPr defaultColWidth="11.453125" defaultRowHeight="12.5" x14ac:dyDescent="0.25"/>
  <sheetData>
    <row r="1" spans="1:12" ht="13" x14ac:dyDescent="0.3">
      <c r="A1" s="20" t="s">
        <v>31</v>
      </c>
      <c r="B1" s="21"/>
      <c r="C1" s="21"/>
      <c r="D1" s="21" t="s">
        <v>58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3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/>
      <c r="C3" s="24">
        <f>SUM(C5:C42)</f>
        <v>94.256762964519581</v>
      </c>
      <c r="F3" s="10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5"/>
      <c r="B5" s="51"/>
      <c r="C5" s="7"/>
      <c r="D5" s="7"/>
      <c r="E5" s="89"/>
      <c r="F5" s="3"/>
      <c r="G5" s="3"/>
      <c r="H5" s="3"/>
      <c r="I5" s="3"/>
      <c r="K5" s="3"/>
      <c r="L5" s="3"/>
    </row>
    <row r="6" spans="1:12" x14ac:dyDescent="0.25">
      <c r="A6" s="49" t="s">
        <v>29</v>
      </c>
      <c r="B6" s="56">
        <v>-7.5</v>
      </c>
      <c r="C6" s="66">
        <v>0</v>
      </c>
      <c r="D6" s="8">
        <v>0</v>
      </c>
      <c r="E6" s="90"/>
      <c r="F6" s="3"/>
      <c r="G6" s="3"/>
      <c r="H6" s="3"/>
      <c r="I6" s="3"/>
      <c r="K6" s="3"/>
      <c r="L6" s="3"/>
    </row>
    <row r="7" spans="1:12" x14ac:dyDescent="0.25">
      <c r="A7" s="16" t="s">
        <v>30</v>
      </c>
      <c r="B7" s="57">
        <v>-7</v>
      </c>
      <c r="C7" s="66">
        <v>0</v>
      </c>
      <c r="D7" s="8">
        <f t="shared" ref="D7:D42" si="0">(C7/SUM($C$5:$C$42))*100</f>
        <v>0</v>
      </c>
      <c r="E7" s="90"/>
      <c r="F7" s="3"/>
      <c r="G7" s="3"/>
      <c r="H7" s="3"/>
      <c r="I7" s="3"/>
      <c r="K7" s="3"/>
      <c r="L7" s="3"/>
    </row>
    <row r="8" spans="1:12" x14ac:dyDescent="0.25">
      <c r="A8" s="16" t="s">
        <v>19</v>
      </c>
      <c r="B8" s="58">
        <v>-6.5</v>
      </c>
      <c r="C8" s="66">
        <v>0</v>
      </c>
      <c r="D8" s="8">
        <f t="shared" si="0"/>
        <v>0</v>
      </c>
      <c r="E8" s="90"/>
      <c r="F8" s="3"/>
      <c r="G8" s="3"/>
      <c r="H8" s="3"/>
      <c r="I8" s="3"/>
      <c r="K8" s="3"/>
      <c r="L8" s="3"/>
    </row>
    <row r="9" spans="1:12" x14ac:dyDescent="0.25">
      <c r="A9" s="16" t="s">
        <v>28</v>
      </c>
      <c r="B9" s="57">
        <v>-6</v>
      </c>
      <c r="C9" s="66">
        <v>0</v>
      </c>
      <c r="D9" s="52">
        <f t="shared" si="0"/>
        <v>0</v>
      </c>
      <c r="E9" s="91"/>
      <c r="F9" s="3"/>
      <c r="G9" s="3"/>
      <c r="H9" s="3"/>
      <c r="I9" s="3"/>
      <c r="K9" s="3"/>
      <c r="L9" s="3"/>
    </row>
    <row r="10" spans="1:12" x14ac:dyDescent="0.25">
      <c r="A10" s="16" t="s">
        <v>20</v>
      </c>
      <c r="B10" s="57">
        <v>-5.5</v>
      </c>
      <c r="C10" s="66">
        <v>0</v>
      </c>
      <c r="D10" s="52">
        <f t="shared" si="0"/>
        <v>0</v>
      </c>
      <c r="E10" s="91"/>
      <c r="F10" s="3"/>
      <c r="G10" s="3"/>
      <c r="H10" s="3"/>
      <c r="I10" s="3"/>
      <c r="K10" s="3"/>
      <c r="L10" s="3"/>
    </row>
    <row r="11" spans="1:12" x14ac:dyDescent="0.25">
      <c r="A11" s="16" t="s">
        <v>21</v>
      </c>
      <c r="B11" s="57">
        <v>-5</v>
      </c>
      <c r="C11" s="66">
        <v>0</v>
      </c>
      <c r="D11" s="52">
        <f t="shared" si="0"/>
        <v>0</v>
      </c>
      <c r="E11" s="91"/>
      <c r="F11" s="3"/>
      <c r="G11" s="3"/>
      <c r="H11" s="3"/>
      <c r="I11" s="3"/>
      <c r="K11" s="3"/>
      <c r="L11" s="3"/>
    </row>
    <row r="12" spans="1:12" x14ac:dyDescent="0.25">
      <c r="A12" s="16" t="s">
        <v>22</v>
      </c>
      <c r="B12" s="57">
        <v>-4.5</v>
      </c>
      <c r="C12" s="66">
        <v>0</v>
      </c>
      <c r="D12" s="52">
        <f t="shared" si="0"/>
        <v>0</v>
      </c>
      <c r="E12" s="91"/>
      <c r="F12" s="3"/>
      <c r="G12" s="3"/>
      <c r="H12" s="3"/>
      <c r="I12" s="3"/>
      <c r="K12" s="3"/>
      <c r="L12" s="3"/>
    </row>
    <row r="13" spans="1:12" x14ac:dyDescent="0.25">
      <c r="A13" s="16" t="s">
        <v>23</v>
      </c>
      <c r="B13" s="57">
        <v>-4</v>
      </c>
      <c r="C13" s="66">
        <v>0</v>
      </c>
      <c r="D13" s="52">
        <f t="shared" si="0"/>
        <v>0</v>
      </c>
      <c r="E13" s="91"/>
      <c r="F13" s="3"/>
      <c r="G13" s="3"/>
      <c r="H13" s="3"/>
      <c r="I13" s="3"/>
      <c r="K13" s="3"/>
      <c r="L13" s="3"/>
    </row>
    <row r="14" spans="1:12" x14ac:dyDescent="0.25">
      <c r="A14" s="16" t="s">
        <v>24</v>
      </c>
      <c r="B14" s="57">
        <v>-3.5</v>
      </c>
      <c r="C14" s="66">
        <v>0</v>
      </c>
      <c r="D14" s="52">
        <f t="shared" si="0"/>
        <v>0</v>
      </c>
      <c r="E14" s="91"/>
      <c r="F14" s="3"/>
      <c r="G14" s="3"/>
      <c r="H14" s="3"/>
      <c r="I14" s="3"/>
      <c r="K14" s="3"/>
      <c r="L14" s="3"/>
    </row>
    <row r="15" spans="1:12" x14ac:dyDescent="0.25">
      <c r="A15" s="17" t="s">
        <v>25</v>
      </c>
      <c r="B15" s="59">
        <v>-3</v>
      </c>
      <c r="C15" s="66">
        <v>0.22</v>
      </c>
      <c r="D15" s="52">
        <f t="shared" si="0"/>
        <v>0.23340500254906171</v>
      </c>
      <c r="E15" s="91"/>
      <c r="F15" s="3"/>
      <c r="G15" s="3"/>
      <c r="H15" s="3"/>
      <c r="I15" s="3"/>
      <c r="K15" s="3"/>
      <c r="L15" s="3"/>
    </row>
    <row r="16" spans="1:12" x14ac:dyDescent="0.25">
      <c r="A16" s="17" t="s">
        <v>26</v>
      </c>
      <c r="B16" s="59">
        <v>-2.5</v>
      </c>
      <c r="C16" s="66">
        <v>1.07</v>
      </c>
      <c r="D16" s="52">
        <f t="shared" si="0"/>
        <v>1.1351970578522548</v>
      </c>
      <c r="E16" s="91"/>
      <c r="F16" s="3"/>
      <c r="G16" s="3"/>
      <c r="H16" s="3"/>
      <c r="I16" s="3"/>
      <c r="K16" s="3"/>
      <c r="L16" s="3"/>
    </row>
    <row r="17" spans="1:12" x14ac:dyDescent="0.25">
      <c r="A17" s="18" t="s">
        <v>27</v>
      </c>
      <c r="B17" s="59">
        <v>-2</v>
      </c>
      <c r="C17" s="66">
        <v>2.2400000000000002</v>
      </c>
      <c r="D17" s="52">
        <f t="shared" si="0"/>
        <v>2.3764872986813561</v>
      </c>
      <c r="E17" s="91"/>
      <c r="F17" s="3"/>
      <c r="G17" s="3"/>
      <c r="H17" s="3"/>
      <c r="I17" s="3"/>
      <c r="K17" s="3"/>
      <c r="L17" s="3"/>
    </row>
    <row r="18" spans="1:12" x14ac:dyDescent="0.25">
      <c r="A18" s="18" t="s">
        <v>17</v>
      </c>
      <c r="B18" s="59">
        <v>-1.5</v>
      </c>
      <c r="C18" s="66">
        <v>5.89</v>
      </c>
      <c r="D18" s="52">
        <f t="shared" si="0"/>
        <v>6.2488884773362434</v>
      </c>
      <c r="E18" s="91"/>
      <c r="F18" s="3"/>
      <c r="G18" s="3"/>
      <c r="H18" s="3"/>
      <c r="I18" s="3"/>
      <c r="J18" s="3"/>
      <c r="K18" s="3"/>
      <c r="L18" s="3"/>
    </row>
    <row r="19" spans="1:12" x14ac:dyDescent="0.25">
      <c r="A19" s="18" t="s">
        <v>18</v>
      </c>
      <c r="B19" s="59">
        <v>-1</v>
      </c>
      <c r="C19" s="66">
        <v>9.8800000000000008</v>
      </c>
      <c r="D19" s="52">
        <f t="shared" si="0"/>
        <v>10.48200647811241</v>
      </c>
      <c r="E19" s="91"/>
      <c r="F19" s="3"/>
      <c r="G19" s="3"/>
      <c r="H19" s="3"/>
      <c r="I19" s="3"/>
      <c r="J19" s="3"/>
      <c r="K19" s="3"/>
      <c r="L19" s="3"/>
    </row>
    <row r="20" spans="1:12" x14ac:dyDescent="0.25">
      <c r="A20" s="12" t="s">
        <v>2</v>
      </c>
      <c r="B20" s="59">
        <v>-0.5</v>
      </c>
      <c r="C20" s="66">
        <v>12.31</v>
      </c>
      <c r="D20" s="52">
        <f t="shared" si="0"/>
        <v>13.060070824449774</v>
      </c>
      <c r="E20" s="91"/>
      <c r="F20" s="3"/>
      <c r="G20" s="3"/>
      <c r="H20" s="3"/>
      <c r="I20" s="3"/>
      <c r="J20" s="3"/>
      <c r="K20" s="3"/>
      <c r="L20" s="3"/>
    </row>
    <row r="21" spans="1:12" x14ac:dyDescent="0.25">
      <c r="A21" s="12" t="s">
        <v>3</v>
      </c>
      <c r="B21" s="59">
        <v>0</v>
      </c>
      <c r="C21" s="66">
        <v>13.98</v>
      </c>
      <c r="D21" s="52">
        <f t="shared" si="0"/>
        <v>14.831826980163104</v>
      </c>
      <c r="E21" s="91"/>
      <c r="F21" s="3"/>
      <c r="G21" s="3"/>
      <c r="H21" s="3"/>
      <c r="I21" s="3"/>
      <c r="J21" s="3"/>
      <c r="K21" s="3"/>
      <c r="L21" s="3"/>
    </row>
    <row r="22" spans="1:12" x14ac:dyDescent="0.25">
      <c r="A22" s="12" t="s">
        <v>4</v>
      </c>
      <c r="B22" s="59">
        <v>0.5</v>
      </c>
      <c r="C22" s="66">
        <v>11.23</v>
      </c>
      <c r="D22" s="52">
        <f t="shared" si="0"/>
        <v>11.914264448299832</v>
      </c>
      <c r="E22" s="91"/>
      <c r="F22" s="3"/>
      <c r="G22" s="3"/>
      <c r="H22" s="3"/>
      <c r="I22" s="3"/>
      <c r="J22" s="3"/>
      <c r="K22" s="3"/>
      <c r="L22" s="3"/>
    </row>
    <row r="23" spans="1:12" x14ac:dyDescent="0.25">
      <c r="A23" s="12" t="s">
        <v>5</v>
      </c>
      <c r="B23" s="59">
        <v>1</v>
      </c>
      <c r="C23" s="66">
        <v>7.8473703319502084</v>
      </c>
      <c r="D23" s="52">
        <f t="shared" si="0"/>
        <v>8.3255249651466823</v>
      </c>
      <c r="E23" s="91"/>
      <c r="F23" s="3"/>
      <c r="G23" s="3"/>
      <c r="H23" s="3"/>
      <c r="I23" s="3"/>
      <c r="J23" s="3"/>
      <c r="K23" s="3"/>
      <c r="L23" s="3"/>
    </row>
    <row r="24" spans="1:12" x14ac:dyDescent="0.25">
      <c r="A24" s="12" t="s">
        <v>6</v>
      </c>
      <c r="B24" s="59">
        <v>1.5</v>
      </c>
      <c r="C24" s="66">
        <v>6.1252541493775938</v>
      </c>
      <c r="D24" s="52">
        <f t="shared" si="0"/>
        <v>6.4984770924960369</v>
      </c>
      <c r="E24" s="91"/>
      <c r="F24" s="3"/>
      <c r="G24" s="3"/>
      <c r="H24" s="3"/>
      <c r="I24" s="3"/>
      <c r="J24" s="3"/>
      <c r="K24" s="3"/>
      <c r="L24" s="3"/>
    </row>
    <row r="25" spans="1:12" x14ac:dyDescent="0.25">
      <c r="A25" s="12" t="s">
        <v>7</v>
      </c>
      <c r="B25" s="59">
        <v>2</v>
      </c>
      <c r="C25" s="66">
        <v>3.6594968879668053</v>
      </c>
      <c r="D25" s="52">
        <f t="shared" si="0"/>
        <v>3.882476729382617</v>
      </c>
      <c r="E25" s="91"/>
      <c r="F25" s="3"/>
      <c r="G25" s="3"/>
      <c r="H25" s="3"/>
      <c r="I25" s="3"/>
      <c r="J25" s="3"/>
      <c r="K25" s="3"/>
      <c r="L25" s="3"/>
    </row>
    <row r="26" spans="1:12" x14ac:dyDescent="0.25">
      <c r="A26" s="12" t="s">
        <v>8</v>
      </c>
      <c r="B26" s="59">
        <v>2.5</v>
      </c>
      <c r="C26" s="66">
        <v>0.90067086401294461</v>
      </c>
      <c r="D26" s="52">
        <f t="shared" si="0"/>
        <v>0.95555038777639534</v>
      </c>
      <c r="E26" s="91"/>
      <c r="F26" s="3"/>
      <c r="G26" s="3"/>
      <c r="H26" s="3"/>
      <c r="I26" s="3"/>
      <c r="J26" s="3"/>
      <c r="K26" s="3"/>
      <c r="L26" s="3"/>
    </row>
    <row r="27" spans="1:12" x14ac:dyDescent="0.25">
      <c r="A27" s="12" t="s">
        <v>9</v>
      </c>
      <c r="B27" s="59">
        <v>3</v>
      </c>
      <c r="C27" s="66">
        <v>4.8023124828910309E-2</v>
      </c>
      <c r="D27" s="52">
        <f t="shared" si="0"/>
        <v>5.0949261695935097E-2</v>
      </c>
      <c r="E27" s="91"/>
      <c r="F27" s="3"/>
      <c r="G27" s="3"/>
      <c r="H27" s="3"/>
      <c r="I27" s="3"/>
      <c r="J27" s="3"/>
      <c r="K27" s="3"/>
    </row>
    <row r="28" spans="1:12" x14ac:dyDescent="0.25">
      <c r="A28" s="12" t="s">
        <v>10</v>
      </c>
      <c r="B28" s="59">
        <v>3.5</v>
      </c>
      <c r="C28" s="66">
        <v>5.0946515812899287E-2</v>
      </c>
      <c r="D28" s="52">
        <f t="shared" si="0"/>
        <v>5.4050780241707147E-2</v>
      </c>
      <c r="E28" s="91"/>
      <c r="F28" s="3"/>
      <c r="G28" s="3"/>
      <c r="H28" s="3"/>
      <c r="I28" s="3"/>
      <c r="J28" s="3"/>
      <c r="K28" s="3"/>
    </row>
    <row r="29" spans="1:12" x14ac:dyDescent="0.25">
      <c r="A29" s="12" t="s">
        <v>11</v>
      </c>
      <c r="B29" s="59">
        <v>4</v>
      </c>
      <c r="C29" s="66">
        <v>0.63881256313249057</v>
      </c>
      <c r="D29" s="52">
        <f t="shared" si="0"/>
        <v>0.67773658148323457</v>
      </c>
      <c r="E29" s="91"/>
      <c r="F29" s="3"/>
      <c r="G29" s="3"/>
      <c r="H29" s="3"/>
      <c r="I29" s="3"/>
      <c r="J29" s="3"/>
      <c r="K29" s="3"/>
    </row>
    <row r="30" spans="1:12" x14ac:dyDescent="0.25">
      <c r="A30" s="12" t="s">
        <v>12</v>
      </c>
      <c r="B30" s="59">
        <v>4.5</v>
      </c>
      <c r="C30" s="66">
        <v>1.8082242030121043</v>
      </c>
      <c r="D30" s="52">
        <f t="shared" si="0"/>
        <v>1.9184026123332514</v>
      </c>
      <c r="E30" s="91"/>
      <c r="F30" s="3"/>
      <c r="G30" s="3"/>
      <c r="H30" s="3"/>
      <c r="I30" s="3"/>
      <c r="J30" s="3"/>
      <c r="K30" s="3"/>
    </row>
    <row r="31" spans="1:12" x14ac:dyDescent="0.25">
      <c r="A31" s="19" t="s">
        <v>13</v>
      </c>
      <c r="B31" s="57">
        <v>5</v>
      </c>
      <c r="C31" s="66">
        <v>2.5281851673225106</v>
      </c>
      <c r="D31" s="52">
        <f>(C31/SUM($C$5:$C$42))*100</f>
        <v>2.6822321155609572</v>
      </c>
      <c r="E31" s="91"/>
      <c r="F31" s="3"/>
      <c r="G31" s="3"/>
      <c r="H31" s="3"/>
      <c r="I31" s="3"/>
      <c r="J31" s="3"/>
      <c r="K31" s="3"/>
    </row>
    <row r="32" spans="1:12" x14ac:dyDescent="0.25">
      <c r="A32" s="19" t="s">
        <v>40</v>
      </c>
      <c r="B32" s="57">
        <v>5.5</v>
      </c>
      <c r="C32" s="66">
        <v>2.6863354678983278</v>
      </c>
      <c r="D32" s="52">
        <f t="shared" si="0"/>
        <v>2.8500188033292915</v>
      </c>
      <c r="E32" s="91"/>
      <c r="F32" s="3"/>
      <c r="G32" s="3"/>
      <c r="H32" s="3"/>
      <c r="I32" s="3"/>
      <c r="J32" s="3"/>
      <c r="K32" s="3"/>
    </row>
    <row r="33" spans="1:11" x14ac:dyDescent="0.25">
      <c r="A33" s="54" t="s">
        <v>41</v>
      </c>
      <c r="B33" s="57">
        <v>6</v>
      </c>
      <c r="C33" s="66">
        <v>2.4569679852366941</v>
      </c>
      <c r="D33" s="52">
        <f t="shared" si="0"/>
        <v>2.6066755402596984</v>
      </c>
      <c r="E33" s="91"/>
      <c r="F33" s="3"/>
      <c r="G33" s="3"/>
      <c r="H33" s="3"/>
      <c r="I33" s="3"/>
      <c r="J33" s="3"/>
      <c r="K33" s="3"/>
    </row>
    <row r="34" spans="1:11" x14ac:dyDescent="0.25">
      <c r="A34" s="54" t="s">
        <v>42</v>
      </c>
      <c r="B34" s="57">
        <v>6.5</v>
      </c>
      <c r="C34" s="66">
        <v>2.1724141257532907</v>
      </c>
      <c r="D34" s="52">
        <f t="shared" si="0"/>
        <v>2.3047832934502934</v>
      </c>
      <c r="E34" s="91"/>
      <c r="F34" s="3"/>
      <c r="G34" s="3"/>
      <c r="H34" s="3"/>
      <c r="I34" s="3"/>
      <c r="J34" s="3"/>
      <c r="K34" s="3"/>
    </row>
    <row r="35" spans="1:11" x14ac:dyDescent="0.25">
      <c r="A35" s="54" t="s">
        <v>43</v>
      </c>
      <c r="B35" s="57">
        <v>7</v>
      </c>
      <c r="C35" s="66">
        <v>1.7684734226629262</v>
      </c>
      <c r="D35" s="52">
        <f t="shared" si="0"/>
        <v>1.8762297442026736</v>
      </c>
      <c r="E35" s="91"/>
      <c r="F35" s="3"/>
      <c r="G35" s="3"/>
      <c r="H35" s="3"/>
      <c r="I35" s="3"/>
      <c r="J35" s="3"/>
      <c r="K35" s="3"/>
    </row>
    <row r="36" spans="1:11" x14ac:dyDescent="0.25">
      <c r="A36" s="54" t="s">
        <v>44</v>
      </c>
      <c r="B36" s="57">
        <v>7.5</v>
      </c>
      <c r="C36" s="66">
        <v>1.3499833364540401</v>
      </c>
      <c r="D36" s="52">
        <f t="shared" si="0"/>
        <v>1.4322402913011185</v>
      </c>
      <c r="E36" s="91"/>
      <c r="F36" s="3"/>
      <c r="G36" s="3"/>
      <c r="H36" s="3"/>
      <c r="I36" s="3"/>
      <c r="J36" s="3"/>
      <c r="K36" s="3"/>
    </row>
    <row r="37" spans="1:11" x14ac:dyDescent="0.25">
      <c r="A37" s="54" t="s">
        <v>45</v>
      </c>
      <c r="B37" s="57">
        <v>8</v>
      </c>
      <c r="C37" s="66">
        <v>0.98497283446084505</v>
      </c>
      <c r="D37" s="52">
        <f t="shared" si="0"/>
        <v>1.0449890315367731</v>
      </c>
      <c r="E37" s="91"/>
      <c r="F37" s="3"/>
      <c r="G37" s="3"/>
      <c r="H37" s="3"/>
      <c r="I37" s="3"/>
      <c r="J37" s="3"/>
      <c r="K37" s="3"/>
    </row>
    <row r="38" spans="1:11" x14ac:dyDescent="0.25">
      <c r="A38" s="54" t="s">
        <v>46</v>
      </c>
      <c r="B38" s="57">
        <v>8.5</v>
      </c>
      <c r="C38" s="66">
        <v>0.73752218783213541</v>
      </c>
      <c r="D38" s="52">
        <f t="shared" si="0"/>
        <v>0.78246076423158695</v>
      </c>
      <c r="E38" s="91"/>
      <c r="F38" s="3"/>
      <c r="G38" s="3"/>
      <c r="H38" s="3"/>
      <c r="I38" s="3"/>
      <c r="J38" s="3"/>
      <c r="K38" s="3"/>
    </row>
    <row r="39" spans="1:11" x14ac:dyDescent="0.25">
      <c r="A39" s="54" t="s">
        <v>47</v>
      </c>
      <c r="B39" s="57">
        <v>9</v>
      </c>
      <c r="C39" s="66">
        <v>0.58020179806046235</v>
      </c>
      <c r="D39" s="52">
        <f t="shared" si="0"/>
        <v>0.61555455525123826</v>
      </c>
      <c r="E39" s="91"/>
      <c r="F39" s="3"/>
      <c r="G39" s="3"/>
      <c r="H39" s="3"/>
      <c r="I39" s="3"/>
      <c r="J39" s="3"/>
      <c r="K39" s="3"/>
    </row>
    <row r="40" spans="1:11" x14ac:dyDescent="0.25">
      <c r="A40" s="54" t="s">
        <v>48</v>
      </c>
      <c r="B40" s="57">
        <v>9.5</v>
      </c>
      <c r="C40" s="66">
        <v>0.4277526387642181</v>
      </c>
      <c r="D40" s="52">
        <f t="shared" si="0"/>
        <v>0.45381638973241001</v>
      </c>
      <c r="E40" s="91"/>
      <c r="F40" s="3"/>
      <c r="G40" s="3"/>
      <c r="H40" s="3"/>
      <c r="I40" s="3"/>
    </row>
    <row r="41" spans="1:11" x14ac:dyDescent="0.25">
      <c r="A41" s="54" t="s">
        <v>49</v>
      </c>
      <c r="B41" s="57">
        <v>10</v>
      </c>
      <c r="C41" s="66">
        <v>0.24962422627333786</v>
      </c>
      <c r="D41" s="52">
        <f t="shared" si="0"/>
        <v>0.26483428713470902</v>
      </c>
      <c r="E41" s="91"/>
      <c r="F41" s="3"/>
      <c r="G41" s="3"/>
      <c r="H41" s="3"/>
      <c r="I41" s="3"/>
    </row>
    <row r="42" spans="1:11" x14ac:dyDescent="0.25">
      <c r="A42" s="55" t="s">
        <v>50</v>
      </c>
      <c r="B42" s="60" t="s">
        <v>51</v>
      </c>
      <c r="C42" s="86">
        <v>0.41553113370683853</v>
      </c>
      <c r="D42" s="61">
        <f t="shared" si="0"/>
        <v>0.44085020600935987</v>
      </c>
      <c r="E42" s="92"/>
      <c r="F42" s="3"/>
      <c r="G42" s="3"/>
      <c r="H42" s="3"/>
      <c r="I42" s="3"/>
    </row>
    <row r="43" spans="1:11" x14ac:dyDescent="0.25">
      <c r="A43" s="13"/>
      <c r="B43" s="14"/>
      <c r="C43" s="3">
        <f>SUM(C5:C42)</f>
        <v>94.256762964519581</v>
      </c>
      <c r="D43" s="10">
        <f>SUM(D5:D42)</f>
        <v>99.999999999999986</v>
      </c>
      <c r="E43" s="63"/>
      <c r="F43" s="10"/>
      <c r="G43" s="3"/>
      <c r="H43" s="3"/>
      <c r="I43" s="3"/>
    </row>
    <row r="44" spans="1:11" x14ac:dyDescent="0.25">
      <c r="A44" s="3"/>
      <c r="B44" s="3"/>
      <c r="C44" s="3"/>
      <c r="D44" s="3"/>
      <c r="E44" s="3"/>
      <c r="F44" s="3"/>
      <c r="G44" s="129"/>
      <c r="H44" s="129"/>
      <c r="I44" s="3"/>
    </row>
    <row r="45" spans="1:11" ht="13" x14ac:dyDescent="0.3">
      <c r="A45" s="32" t="s">
        <v>35</v>
      </c>
      <c r="B45" s="33"/>
      <c r="C45" s="64"/>
      <c r="D45" s="3"/>
      <c r="E45" s="3"/>
      <c r="F45" s="3"/>
      <c r="G45" s="3"/>
      <c r="H45" s="3"/>
      <c r="I45" s="3"/>
    </row>
    <row r="46" spans="1:11" x14ac:dyDescent="0.25">
      <c r="A46" s="27"/>
      <c r="B46" s="26"/>
      <c r="C46" s="64"/>
      <c r="D46" s="3"/>
      <c r="E46" s="3"/>
      <c r="F46" s="3"/>
      <c r="G46" s="3"/>
      <c r="H46" s="3"/>
      <c r="I46" s="3"/>
    </row>
    <row r="47" spans="1:11" ht="13" x14ac:dyDescent="0.3">
      <c r="A47" s="28"/>
      <c r="B47" s="47"/>
      <c r="C47" s="64"/>
      <c r="E47" s="30"/>
      <c r="F47" s="30"/>
      <c r="G47" s="31"/>
      <c r="H47" s="3"/>
      <c r="I47" s="3"/>
    </row>
    <row r="48" spans="1:11" ht="13" x14ac:dyDescent="0.3">
      <c r="A48" s="73" t="s">
        <v>14</v>
      </c>
      <c r="B48" s="72"/>
      <c r="C48" s="64"/>
      <c r="D48" s="77" t="s">
        <v>36</v>
      </c>
      <c r="E48" s="78"/>
      <c r="F48" s="79"/>
      <c r="G48" s="80"/>
      <c r="H48" s="3"/>
      <c r="I48" s="3"/>
    </row>
    <row r="49" spans="1:11" ht="13" x14ac:dyDescent="0.3">
      <c r="A49" s="73" t="s">
        <v>15</v>
      </c>
      <c r="B49" s="72"/>
      <c r="C49" s="64"/>
      <c r="D49" s="74" t="s">
        <v>37</v>
      </c>
      <c r="E49" s="75"/>
      <c r="F49" s="76"/>
      <c r="G49" s="81"/>
      <c r="H49" s="3"/>
      <c r="I49" s="3"/>
    </row>
    <row r="50" spans="1:11" ht="13" x14ac:dyDescent="0.3">
      <c r="A50" s="73" t="s">
        <v>16</v>
      </c>
      <c r="B50" s="72"/>
      <c r="C50" s="64"/>
      <c r="D50" s="39"/>
      <c r="E50" s="35"/>
      <c r="F50" s="36"/>
      <c r="G50" s="40"/>
      <c r="H50" s="40"/>
      <c r="I50" s="31"/>
      <c r="J50" s="42"/>
    </row>
    <row r="51" spans="1:11" ht="13" x14ac:dyDescent="0.3">
      <c r="A51" s="29"/>
      <c r="B51" s="47"/>
      <c r="C51" s="64"/>
      <c r="D51" s="39"/>
      <c r="E51" s="34"/>
      <c r="F51" s="34"/>
      <c r="G51" s="41"/>
      <c r="H51" s="40"/>
      <c r="I51" s="43"/>
      <c r="J51" s="42"/>
    </row>
    <row r="52" spans="1:11" ht="13" x14ac:dyDescent="0.3">
      <c r="B52" s="47"/>
      <c r="C52" s="64"/>
      <c r="D52" s="39"/>
      <c r="E52" s="38"/>
      <c r="F52" s="37"/>
      <c r="G52" s="44"/>
      <c r="H52" s="40"/>
      <c r="I52" s="3"/>
      <c r="K52" s="14"/>
    </row>
    <row r="53" spans="1:11" ht="13" x14ac:dyDescent="0.3">
      <c r="A53" s="29"/>
      <c r="B53" s="47"/>
      <c r="C53" s="64"/>
      <c r="D53" s="45"/>
      <c r="E53" s="45"/>
      <c r="F53" s="46"/>
      <c r="G53" s="44"/>
      <c r="H53" s="3"/>
      <c r="I53" s="3"/>
      <c r="J53" s="3"/>
    </row>
    <row r="54" spans="1:11" ht="13" x14ac:dyDescent="0.3">
      <c r="A54" s="29"/>
      <c r="B54" s="14"/>
      <c r="C54" s="3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37"/>
      <c r="C55" s="3"/>
      <c r="D55" s="39"/>
      <c r="E55" s="3"/>
      <c r="F55" s="3"/>
      <c r="G55" s="3"/>
      <c r="H55" s="3"/>
      <c r="I55" s="3"/>
    </row>
    <row r="56" spans="1:11" x14ac:dyDescent="0.25">
      <c r="A56" s="48"/>
      <c r="B56" s="37"/>
      <c r="C56" s="3"/>
      <c r="D56" s="3"/>
      <c r="E56" s="3"/>
      <c r="F56" s="3"/>
      <c r="G56" s="3"/>
      <c r="H56" s="3"/>
      <c r="I56" s="3"/>
    </row>
    <row r="57" spans="1:11" x14ac:dyDescent="0.25">
      <c r="A57" s="48"/>
      <c r="B57" s="37"/>
      <c r="C57" s="3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3"/>
      <c r="D58" s="3"/>
      <c r="E58" s="3"/>
      <c r="F58" s="3"/>
      <c r="G58" s="53"/>
      <c r="H58" s="3"/>
    </row>
    <row r="59" spans="1:11" x14ac:dyDescent="0.25">
      <c r="A59" s="3"/>
      <c r="B59" s="3"/>
      <c r="C59" s="3"/>
    </row>
  </sheetData>
  <mergeCells count="1">
    <mergeCell ref="G44:H44"/>
  </mergeCells>
  <phoneticPr fontId="16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workbookViewId="0">
      <selection activeCell="F10" sqref="F10"/>
    </sheetView>
  </sheetViews>
  <sheetFormatPr defaultRowHeight="12.5" x14ac:dyDescent="0.25"/>
  <cols>
    <col min="1" max="256" width="11.453125" customWidth="1"/>
  </cols>
  <sheetData>
    <row r="1" spans="1:12" ht="13" x14ac:dyDescent="0.3">
      <c r="A1" s="20" t="s">
        <v>31</v>
      </c>
      <c r="B1" s="21"/>
      <c r="C1" s="21"/>
      <c r="D1" s="21" t="s">
        <v>39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3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>
        <v>122.65</v>
      </c>
      <c r="C3" s="24">
        <f>SUM(C5:C42)</f>
        <v>14.41</v>
      </c>
      <c r="F3" s="10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5"/>
      <c r="B5" s="51"/>
      <c r="C5" s="7"/>
      <c r="D5" s="7"/>
      <c r="E5" s="89"/>
      <c r="F5" s="3"/>
      <c r="G5" s="3"/>
      <c r="H5" s="3"/>
      <c r="I5" s="3"/>
      <c r="K5" s="3"/>
      <c r="L5" s="3"/>
    </row>
    <row r="6" spans="1:12" x14ac:dyDescent="0.25">
      <c r="A6" s="49" t="s">
        <v>29</v>
      </c>
      <c r="B6" s="56">
        <v>-7.5</v>
      </c>
      <c r="C6" s="8">
        <v>0</v>
      </c>
      <c r="D6" s="8">
        <v>0</v>
      </c>
      <c r="E6" s="90"/>
      <c r="F6" s="3"/>
      <c r="G6" s="3"/>
      <c r="H6" s="3"/>
      <c r="I6" s="3"/>
      <c r="K6" s="3"/>
      <c r="L6" s="3"/>
    </row>
    <row r="7" spans="1:12" x14ac:dyDescent="0.25">
      <c r="A7" s="16" t="s">
        <v>30</v>
      </c>
      <c r="B7" s="57">
        <v>-7</v>
      </c>
      <c r="C7" s="8">
        <v>0</v>
      </c>
      <c r="D7" s="8">
        <f t="shared" ref="D7:D42" si="0">(C7/SUM($C$5:$C$42))*100</f>
        <v>0</v>
      </c>
      <c r="E7" s="90"/>
      <c r="F7" s="3"/>
      <c r="G7" s="3"/>
      <c r="H7" s="3"/>
      <c r="I7" s="3"/>
      <c r="K7" s="3"/>
      <c r="L7" s="3"/>
    </row>
    <row r="8" spans="1:12" x14ac:dyDescent="0.25">
      <c r="A8" s="16" t="s">
        <v>19</v>
      </c>
      <c r="B8" s="58">
        <v>-6.5</v>
      </c>
      <c r="C8" s="8">
        <v>0</v>
      </c>
      <c r="D8" s="8">
        <f t="shared" si="0"/>
        <v>0</v>
      </c>
      <c r="E8" s="90"/>
      <c r="F8" s="3"/>
      <c r="G8" s="3"/>
      <c r="H8" s="3"/>
      <c r="I8" s="3"/>
      <c r="K8" s="3"/>
      <c r="L8" s="3"/>
    </row>
    <row r="9" spans="1:12" x14ac:dyDescent="0.25">
      <c r="A9" s="16" t="s">
        <v>28</v>
      </c>
      <c r="B9" s="57">
        <v>-6</v>
      </c>
      <c r="C9" s="8">
        <v>0</v>
      </c>
      <c r="D9" s="52">
        <f t="shared" si="0"/>
        <v>0</v>
      </c>
      <c r="E9" s="91"/>
      <c r="F9" s="3"/>
      <c r="G9" s="3"/>
      <c r="H9" s="3"/>
      <c r="I9" s="3"/>
      <c r="K9" s="3"/>
      <c r="L9" s="3"/>
    </row>
    <row r="10" spans="1:12" x14ac:dyDescent="0.25">
      <c r="A10" s="16" t="s">
        <v>20</v>
      </c>
      <c r="B10" s="57">
        <v>-5.5</v>
      </c>
      <c r="C10" s="8">
        <v>0</v>
      </c>
      <c r="D10" s="52">
        <f t="shared" si="0"/>
        <v>0</v>
      </c>
      <c r="E10" s="91"/>
      <c r="F10" s="3"/>
      <c r="G10" s="3"/>
      <c r="H10" s="3"/>
      <c r="I10" s="3"/>
      <c r="K10" s="3"/>
      <c r="L10" s="3"/>
    </row>
    <row r="11" spans="1:12" x14ac:dyDescent="0.25">
      <c r="A11" s="16" t="s">
        <v>21</v>
      </c>
      <c r="B11" s="57">
        <v>-5</v>
      </c>
      <c r="C11" s="8">
        <v>0</v>
      </c>
      <c r="D11" s="52">
        <f t="shared" si="0"/>
        <v>0</v>
      </c>
      <c r="E11" s="91"/>
      <c r="F11" s="3"/>
      <c r="G11" s="3"/>
      <c r="H11" s="3"/>
      <c r="I11" s="3"/>
      <c r="K11" s="3"/>
      <c r="L11" s="3"/>
    </row>
    <row r="12" spans="1:12" x14ac:dyDescent="0.25">
      <c r="A12" s="16" t="s">
        <v>22</v>
      </c>
      <c r="B12" s="57">
        <v>-4.5</v>
      </c>
      <c r="C12" s="8">
        <v>0</v>
      </c>
      <c r="D12" s="52">
        <f t="shared" si="0"/>
        <v>0</v>
      </c>
      <c r="E12" s="91"/>
      <c r="F12" s="3"/>
      <c r="G12" s="3"/>
      <c r="H12" s="3"/>
      <c r="I12" s="3"/>
      <c r="K12" s="3"/>
      <c r="L12" s="3"/>
    </row>
    <row r="13" spans="1:12" x14ac:dyDescent="0.25">
      <c r="A13" s="16" t="s">
        <v>23</v>
      </c>
      <c r="B13" s="57">
        <v>-4</v>
      </c>
      <c r="C13" s="8">
        <v>0</v>
      </c>
      <c r="D13" s="52">
        <f t="shared" si="0"/>
        <v>0</v>
      </c>
      <c r="E13" s="91"/>
      <c r="F13" s="3"/>
      <c r="G13" s="3"/>
      <c r="H13" s="3"/>
      <c r="I13" s="3"/>
      <c r="K13" s="3"/>
      <c r="L13" s="3"/>
    </row>
    <row r="14" spans="1:12" x14ac:dyDescent="0.25">
      <c r="A14" s="16" t="s">
        <v>24</v>
      </c>
      <c r="B14" s="57">
        <v>-3.5</v>
      </c>
      <c r="C14" s="8">
        <v>0</v>
      </c>
      <c r="D14" s="52">
        <f t="shared" si="0"/>
        <v>0</v>
      </c>
      <c r="E14" s="91"/>
      <c r="F14" s="3"/>
      <c r="G14" s="3"/>
      <c r="H14" s="3"/>
      <c r="I14" s="3"/>
      <c r="K14" s="3"/>
      <c r="L14" s="3"/>
    </row>
    <row r="15" spans="1:12" x14ac:dyDescent="0.25">
      <c r="A15" s="17" t="s">
        <v>25</v>
      </c>
      <c r="B15" s="59">
        <v>-3</v>
      </c>
      <c r="C15" s="8">
        <v>0</v>
      </c>
      <c r="D15" s="52">
        <f t="shared" si="0"/>
        <v>0</v>
      </c>
      <c r="E15" s="91"/>
      <c r="F15" s="3"/>
      <c r="G15" s="3"/>
      <c r="H15" s="3"/>
      <c r="I15" s="3"/>
      <c r="K15" s="3"/>
      <c r="L15" s="3"/>
    </row>
    <row r="16" spans="1:12" x14ac:dyDescent="0.25">
      <c r="A16" s="17" t="s">
        <v>26</v>
      </c>
      <c r="B16" s="59">
        <v>-2.5</v>
      </c>
      <c r="C16" s="8">
        <v>0</v>
      </c>
      <c r="D16" s="52">
        <f t="shared" si="0"/>
        <v>0</v>
      </c>
      <c r="E16" s="91"/>
      <c r="F16" s="3"/>
      <c r="G16" s="3"/>
      <c r="H16" s="3"/>
      <c r="I16" s="3"/>
      <c r="K16" s="3"/>
      <c r="L16" s="3"/>
    </row>
    <row r="17" spans="1:12" x14ac:dyDescent="0.25">
      <c r="A17" s="18" t="s">
        <v>27</v>
      </c>
      <c r="B17" s="59">
        <v>-2</v>
      </c>
      <c r="C17" s="8">
        <v>0</v>
      </c>
      <c r="D17" s="52">
        <f t="shared" si="0"/>
        <v>0</v>
      </c>
      <c r="E17" s="91"/>
      <c r="F17" s="3"/>
      <c r="G17" s="3"/>
      <c r="H17" s="3"/>
      <c r="I17" s="3"/>
      <c r="K17" s="3"/>
      <c r="L17" s="3"/>
    </row>
    <row r="18" spans="1:12" x14ac:dyDescent="0.25">
      <c r="A18" s="18" t="s">
        <v>17</v>
      </c>
      <c r="B18" s="59">
        <v>-1.5</v>
      </c>
      <c r="C18" s="8">
        <v>0.01</v>
      </c>
      <c r="D18" s="52">
        <f t="shared" si="0"/>
        <v>6.9396252602359473E-2</v>
      </c>
      <c r="E18" s="91"/>
      <c r="F18" s="3"/>
      <c r="G18" s="3"/>
      <c r="H18" s="3"/>
      <c r="I18" s="3"/>
      <c r="K18" s="3"/>
      <c r="L18" s="3"/>
    </row>
    <row r="19" spans="1:12" x14ac:dyDescent="0.25">
      <c r="A19" s="18" t="s">
        <v>18</v>
      </c>
      <c r="B19" s="59">
        <v>-1</v>
      </c>
      <c r="C19" s="8">
        <v>0.05</v>
      </c>
      <c r="D19" s="52">
        <f t="shared" si="0"/>
        <v>0.34698126301179738</v>
      </c>
      <c r="E19" s="91"/>
      <c r="F19" s="3"/>
      <c r="G19" s="3"/>
      <c r="H19" s="3"/>
      <c r="I19" s="3"/>
      <c r="K19" s="3"/>
      <c r="L19" s="3"/>
    </row>
    <row r="20" spans="1:12" x14ac:dyDescent="0.25">
      <c r="A20" s="12" t="s">
        <v>2</v>
      </c>
      <c r="B20" s="59">
        <v>-0.5</v>
      </c>
      <c r="C20" s="8">
        <v>0.31</v>
      </c>
      <c r="D20" s="52">
        <f t="shared" si="0"/>
        <v>2.1512838306731434</v>
      </c>
      <c r="E20" s="91"/>
      <c r="F20" s="3"/>
      <c r="G20" s="3"/>
      <c r="H20" s="3"/>
      <c r="I20" s="3"/>
      <c r="K20" s="3"/>
      <c r="L20" s="3"/>
    </row>
    <row r="21" spans="1:12" x14ac:dyDescent="0.25">
      <c r="A21" s="12" t="s">
        <v>3</v>
      </c>
      <c r="B21" s="59">
        <v>0</v>
      </c>
      <c r="C21" s="8">
        <v>1.6</v>
      </c>
      <c r="D21" s="52">
        <f t="shared" si="0"/>
        <v>11.103400416377516</v>
      </c>
      <c r="E21" s="91"/>
      <c r="F21" s="3"/>
      <c r="G21" s="3"/>
      <c r="H21" s="3"/>
      <c r="I21" s="3"/>
      <c r="K21" s="3"/>
      <c r="L21" s="3"/>
    </row>
    <row r="22" spans="1:12" x14ac:dyDescent="0.25">
      <c r="A22" s="12" t="s">
        <v>4</v>
      </c>
      <c r="B22" s="59">
        <v>0.5</v>
      </c>
      <c r="C22" s="65">
        <v>2.92</v>
      </c>
      <c r="D22" s="52">
        <f t="shared" si="0"/>
        <v>20.263705759888964</v>
      </c>
      <c r="E22" s="91"/>
      <c r="F22" s="3"/>
      <c r="G22" s="3"/>
      <c r="H22" s="3"/>
      <c r="I22" s="3"/>
      <c r="K22" s="3"/>
      <c r="L22" s="3"/>
    </row>
    <row r="23" spans="1:12" x14ac:dyDescent="0.25">
      <c r="A23" s="12" t="s">
        <v>5</v>
      </c>
      <c r="B23" s="59">
        <v>1</v>
      </c>
      <c r="C23" s="88">
        <v>3.3848888081868487</v>
      </c>
      <c r="D23" s="52">
        <f t="shared" si="0"/>
        <v>23.489859876383402</v>
      </c>
      <c r="E23" s="91"/>
      <c r="F23" s="3"/>
      <c r="G23" s="3"/>
      <c r="H23" s="3"/>
      <c r="I23" s="3"/>
      <c r="K23" s="3"/>
      <c r="L23" s="3"/>
    </row>
    <row r="24" spans="1:12" x14ac:dyDescent="0.25">
      <c r="A24" s="12" t="s">
        <v>6</v>
      </c>
      <c r="B24" s="59">
        <v>1.5</v>
      </c>
      <c r="C24" s="70">
        <v>2.468593660397</v>
      </c>
      <c r="D24" s="52">
        <f t="shared" si="0"/>
        <v>17.131114922949344</v>
      </c>
      <c r="E24" s="91"/>
      <c r="F24" s="3"/>
      <c r="G24" s="3"/>
      <c r="H24" s="3"/>
      <c r="I24" s="3"/>
      <c r="K24" s="3"/>
      <c r="L24" s="3"/>
    </row>
    <row r="25" spans="1:12" x14ac:dyDescent="0.25">
      <c r="A25" s="12" t="s">
        <v>7</v>
      </c>
      <c r="B25" s="59">
        <v>2</v>
      </c>
      <c r="C25" s="70">
        <v>1.3708224533928766</v>
      </c>
      <c r="D25" s="52">
        <f t="shared" si="0"/>
        <v>9.5129941248638197</v>
      </c>
      <c r="E25" s="91"/>
      <c r="F25" s="3"/>
      <c r="G25" s="3"/>
      <c r="H25" s="3"/>
      <c r="I25" s="3"/>
      <c r="K25" s="3"/>
      <c r="L25" s="3"/>
    </row>
    <row r="26" spans="1:12" x14ac:dyDescent="0.25">
      <c r="A26" s="12" t="s">
        <v>8</v>
      </c>
      <c r="B26" s="59">
        <v>2.5</v>
      </c>
      <c r="C26" s="70">
        <v>0.36945541161431206</v>
      </c>
      <c r="D26" s="52">
        <f t="shared" si="0"/>
        <v>2.5638821069695492</v>
      </c>
      <c r="E26" s="91"/>
      <c r="F26" s="3"/>
      <c r="G26" s="3"/>
      <c r="H26" s="3"/>
      <c r="I26" s="3"/>
      <c r="K26" s="3"/>
      <c r="L26" s="3"/>
    </row>
    <row r="27" spans="1:12" x14ac:dyDescent="0.25">
      <c r="A27" s="12" t="s">
        <v>9</v>
      </c>
      <c r="B27" s="59">
        <v>3</v>
      </c>
      <c r="C27" s="70">
        <v>4.6991668023003169E-2</v>
      </c>
      <c r="D27" s="52">
        <f t="shared" si="0"/>
        <v>0.32610456643305463</v>
      </c>
      <c r="E27" s="91"/>
      <c r="F27" s="3"/>
      <c r="G27" s="3"/>
      <c r="H27" s="3"/>
      <c r="I27" s="3"/>
    </row>
    <row r="28" spans="1:12" x14ac:dyDescent="0.25">
      <c r="A28" s="12" t="s">
        <v>10</v>
      </c>
      <c r="B28" s="59">
        <v>3.5</v>
      </c>
      <c r="C28" s="70">
        <v>9.4653687540690215E-2</v>
      </c>
      <c r="D28" s="52">
        <f t="shared" si="0"/>
        <v>0.65686112103185446</v>
      </c>
      <c r="E28" s="91"/>
      <c r="F28" s="3"/>
      <c r="G28" s="3"/>
      <c r="H28" s="3"/>
      <c r="I28" s="3"/>
    </row>
    <row r="29" spans="1:12" x14ac:dyDescent="0.25">
      <c r="A29" s="12" t="s">
        <v>11</v>
      </c>
      <c r="B29" s="59">
        <v>4</v>
      </c>
      <c r="C29" s="70">
        <v>0.16543040551079646</v>
      </c>
      <c r="D29" s="52">
        <f t="shared" si="0"/>
        <v>1.1480250208937992</v>
      </c>
      <c r="E29" s="91"/>
      <c r="F29" s="3"/>
      <c r="G29" s="3"/>
      <c r="H29" s="3"/>
      <c r="I29" s="3"/>
    </row>
    <row r="30" spans="1:12" x14ac:dyDescent="0.25">
      <c r="A30" s="12" t="s">
        <v>12</v>
      </c>
      <c r="B30" s="59">
        <v>4.5</v>
      </c>
      <c r="C30" s="70">
        <v>0.20219248470730253</v>
      </c>
      <c r="D30" s="52">
        <f t="shared" si="0"/>
        <v>1.4031400743046671</v>
      </c>
      <c r="E30" s="91"/>
      <c r="F30" s="3"/>
      <c r="G30" s="3"/>
      <c r="H30" s="3"/>
      <c r="I30" s="3"/>
    </row>
    <row r="31" spans="1:12" x14ac:dyDescent="0.25">
      <c r="A31" s="19" t="s">
        <v>13</v>
      </c>
      <c r="B31" s="57">
        <v>5</v>
      </c>
      <c r="C31" s="70">
        <v>0.26290808944702149</v>
      </c>
      <c r="D31" s="52">
        <f t="shared" si="0"/>
        <v>1.8244836186469222</v>
      </c>
      <c r="E31" s="91"/>
      <c r="F31" s="3"/>
      <c r="G31" s="3"/>
      <c r="H31" s="3"/>
      <c r="I31" s="3"/>
    </row>
    <row r="32" spans="1:12" x14ac:dyDescent="0.25">
      <c r="A32" s="19" t="s">
        <v>40</v>
      </c>
      <c r="B32" s="57">
        <v>5.5</v>
      </c>
      <c r="C32" s="70">
        <v>0.25779851544698085</v>
      </c>
      <c r="D32" s="52">
        <f t="shared" si="0"/>
        <v>1.7890250898471953</v>
      </c>
      <c r="E32" s="91"/>
      <c r="F32" s="3"/>
      <c r="G32" s="3"/>
      <c r="H32" s="3"/>
      <c r="I32" s="3"/>
    </row>
    <row r="33" spans="1:9" x14ac:dyDescent="0.25">
      <c r="A33" s="54" t="s">
        <v>41</v>
      </c>
      <c r="B33" s="57">
        <v>6</v>
      </c>
      <c r="C33" s="70">
        <v>0.19899299180772559</v>
      </c>
      <c r="D33" s="52">
        <f t="shared" si="0"/>
        <v>1.3809367925588174</v>
      </c>
      <c r="E33" s="91"/>
      <c r="F33" s="3"/>
      <c r="G33" s="3"/>
      <c r="H33" s="3"/>
      <c r="I33" s="3"/>
    </row>
    <row r="34" spans="1:9" x14ac:dyDescent="0.25">
      <c r="A34" s="54" t="s">
        <v>42</v>
      </c>
      <c r="B34" s="57">
        <v>6.5</v>
      </c>
      <c r="C34" s="70">
        <v>0.15738204907311337</v>
      </c>
      <c r="D34" s="52">
        <f t="shared" si="0"/>
        <v>1.0921724432554709</v>
      </c>
      <c r="E34" s="91"/>
      <c r="F34" s="3"/>
      <c r="G34" s="3"/>
      <c r="H34" s="3"/>
      <c r="I34" s="3"/>
    </row>
    <row r="35" spans="1:9" x14ac:dyDescent="0.25">
      <c r="A35" s="54" t="s">
        <v>43</v>
      </c>
      <c r="B35" s="57">
        <v>7</v>
      </c>
      <c r="C35" s="70">
        <v>0.12481462737189394</v>
      </c>
      <c r="D35" s="52">
        <f t="shared" si="0"/>
        <v>0.86616674095693225</v>
      </c>
      <c r="E35" s="91"/>
      <c r="F35" s="3"/>
      <c r="G35" s="3"/>
      <c r="H35" s="3"/>
      <c r="I35" s="3"/>
    </row>
    <row r="36" spans="1:9" x14ac:dyDescent="0.25">
      <c r="A36" s="54" t="s">
        <v>44</v>
      </c>
      <c r="B36" s="57">
        <v>7.5</v>
      </c>
      <c r="C36" s="70">
        <v>9.8290289168887685E-2</v>
      </c>
      <c r="D36" s="52">
        <f t="shared" si="0"/>
        <v>0.68209777355230872</v>
      </c>
      <c r="E36" s="91"/>
      <c r="F36" s="3"/>
      <c r="G36" s="3"/>
      <c r="H36" s="3"/>
      <c r="I36" s="3"/>
    </row>
    <row r="37" spans="1:9" x14ac:dyDescent="0.25">
      <c r="A37" s="54" t="s">
        <v>45</v>
      </c>
      <c r="B37" s="57">
        <v>8</v>
      </c>
      <c r="C37" s="70">
        <v>7.7268659909566259E-2</v>
      </c>
      <c r="D37" s="52">
        <f t="shared" si="0"/>
        <v>0.53621554413300665</v>
      </c>
      <c r="E37" s="91"/>
      <c r="F37" s="3"/>
      <c r="G37" s="3"/>
      <c r="H37" s="3"/>
      <c r="I37" s="3"/>
    </row>
    <row r="38" spans="1:9" x14ac:dyDescent="0.25">
      <c r="A38" s="54" t="s">
        <v>46</v>
      </c>
      <c r="B38" s="57">
        <v>8.5</v>
      </c>
      <c r="C38" s="70">
        <v>6.3137770546807151E-2</v>
      </c>
      <c r="D38" s="52">
        <f t="shared" si="0"/>
        <v>0.43815246736160407</v>
      </c>
      <c r="E38" s="91"/>
      <c r="F38" s="3"/>
      <c r="G38" s="3"/>
      <c r="H38" s="3"/>
      <c r="I38" s="3"/>
    </row>
    <row r="39" spans="1:9" x14ac:dyDescent="0.25">
      <c r="A39" s="54" t="s">
        <v>47</v>
      </c>
      <c r="B39" s="57">
        <v>9</v>
      </c>
      <c r="C39" s="70">
        <v>5.3041538688871598E-2</v>
      </c>
      <c r="D39" s="52">
        <f t="shared" si="0"/>
        <v>0.36808840172707563</v>
      </c>
      <c r="E39" s="91"/>
      <c r="F39" s="3"/>
      <c r="G39" s="3"/>
      <c r="H39" s="3"/>
      <c r="I39" s="3"/>
    </row>
    <row r="40" spans="1:9" x14ac:dyDescent="0.25">
      <c r="A40" s="54" t="s">
        <v>48</v>
      </c>
      <c r="B40" s="57">
        <v>9.5</v>
      </c>
      <c r="C40" s="70">
        <v>4.0830221427811508E-2</v>
      </c>
      <c r="D40" s="52">
        <f t="shared" si="0"/>
        <v>0.28334643600146775</v>
      </c>
      <c r="E40" s="91"/>
      <c r="F40" s="3"/>
      <c r="G40" s="3"/>
      <c r="H40" s="3"/>
      <c r="I40" s="3"/>
    </row>
    <row r="41" spans="1:9" x14ac:dyDescent="0.25">
      <c r="A41" s="54" t="s">
        <v>49</v>
      </c>
      <c r="B41" s="57">
        <v>10</v>
      </c>
      <c r="C41" s="70">
        <v>2.5175113267368737E-2</v>
      </c>
      <c r="D41" s="52">
        <f t="shared" si="0"/>
        <v>0.17470585195953323</v>
      </c>
      <c r="E41" s="91"/>
      <c r="F41" s="3"/>
      <c r="G41" s="3"/>
      <c r="H41" s="3"/>
      <c r="I41" s="3"/>
    </row>
    <row r="42" spans="1:9" x14ac:dyDescent="0.25">
      <c r="A42" s="55" t="s">
        <v>50</v>
      </c>
      <c r="B42" s="60" t="s">
        <v>51</v>
      </c>
      <c r="C42" s="71">
        <v>5.7331554471121898E-2</v>
      </c>
      <c r="D42" s="61">
        <f t="shared" si="0"/>
        <v>0.39785950361639066</v>
      </c>
      <c r="E42" s="92"/>
      <c r="F42" s="3"/>
      <c r="G42" s="3"/>
      <c r="H42" s="3"/>
      <c r="I42" s="3"/>
    </row>
    <row r="43" spans="1:9" x14ac:dyDescent="0.25">
      <c r="A43" s="13"/>
      <c r="B43" s="14"/>
      <c r="C43" s="85">
        <f>SUM(C5:C42)</f>
        <v>14.41</v>
      </c>
      <c r="D43" s="10">
        <f>SUM(D5:D42)</f>
        <v>99.999999999999986</v>
      </c>
      <c r="E43" s="63"/>
      <c r="F43" s="10"/>
      <c r="G43" s="3"/>
      <c r="H43" s="3"/>
      <c r="I43" s="3"/>
    </row>
    <row r="44" spans="1:9" x14ac:dyDescent="0.25">
      <c r="A44" s="3"/>
      <c r="B44" s="3"/>
      <c r="C44" s="85"/>
      <c r="D44" s="3"/>
      <c r="E44" s="3"/>
      <c r="F44" s="3"/>
      <c r="G44" s="129"/>
      <c r="H44" s="129"/>
      <c r="I44" s="3"/>
    </row>
    <row r="45" spans="1:9" ht="13" x14ac:dyDescent="0.3">
      <c r="A45" s="32" t="s">
        <v>35</v>
      </c>
      <c r="B45" s="33"/>
      <c r="C45" s="64"/>
      <c r="D45" s="3"/>
      <c r="E45" s="3"/>
      <c r="F45" s="3"/>
      <c r="G45" s="3"/>
      <c r="H45" s="3"/>
      <c r="I45" s="3"/>
    </row>
    <row r="46" spans="1:9" x14ac:dyDescent="0.25">
      <c r="A46" s="27"/>
      <c r="B46" s="26"/>
      <c r="C46" s="64"/>
      <c r="D46" s="3"/>
      <c r="E46" s="3"/>
      <c r="F46" s="3"/>
      <c r="G46" s="3"/>
      <c r="H46" s="3"/>
      <c r="I46" s="3"/>
    </row>
    <row r="47" spans="1:9" ht="13" x14ac:dyDescent="0.3">
      <c r="A47" s="28"/>
      <c r="B47" s="47"/>
      <c r="C47" s="64"/>
      <c r="E47" s="30"/>
      <c r="F47" s="30"/>
      <c r="G47" s="31"/>
      <c r="H47" s="3"/>
      <c r="I47" s="3"/>
    </row>
    <row r="48" spans="1:9" ht="13" x14ac:dyDescent="0.3">
      <c r="A48" s="73" t="s">
        <v>14</v>
      </c>
      <c r="B48" s="72"/>
      <c r="C48" s="64"/>
      <c r="D48" s="77" t="s">
        <v>36</v>
      </c>
      <c r="E48" s="78"/>
      <c r="F48" s="79"/>
      <c r="G48" s="80"/>
      <c r="H48" s="3"/>
      <c r="I48" s="3"/>
    </row>
    <row r="49" spans="1:11" ht="13" x14ac:dyDescent="0.3">
      <c r="A49" s="73" t="s">
        <v>15</v>
      </c>
      <c r="B49" s="72"/>
      <c r="C49" s="64"/>
      <c r="D49" s="74" t="s">
        <v>37</v>
      </c>
      <c r="E49" s="75"/>
      <c r="F49" s="76"/>
      <c r="G49" s="81"/>
      <c r="H49" s="3"/>
      <c r="I49" s="3"/>
    </row>
    <row r="50" spans="1:11" ht="13" x14ac:dyDescent="0.3">
      <c r="A50" s="73" t="s">
        <v>16</v>
      </c>
      <c r="B50" s="72"/>
      <c r="C50" s="64"/>
      <c r="D50" s="39"/>
      <c r="E50" s="35"/>
      <c r="F50" s="36"/>
      <c r="G50" s="40"/>
      <c r="H50" s="40"/>
      <c r="I50" s="31"/>
      <c r="J50" s="42"/>
    </row>
    <row r="51" spans="1:11" ht="13" x14ac:dyDescent="0.3">
      <c r="A51" s="29"/>
      <c r="B51" s="47"/>
      <c r="C51" s="64"/>
      <c r="D51" s="39"/>
      <c r="E51" s="34"/>
      <c r="F51" s="34"/>
      <c r="G51" s="41"/>
      <c r="H51" s="40"/>
      <c r="I51" s="43"/>
      <c r="J51" s="42"/>
    </row>
    <row r="52" spans="1:11" ht="13" x14ac:dyDescent="0.3">
      <c r="B52" s="47"/>
      <c r="C52" s="64"/>
      <c r="D52" s="39"/>
      <c r="E52" s="38"/>
      <c r="F52" s="37"/>
      <c r="G52" s="44"/>
      <c r="H52" s="40"/>
      <c r="I52" s="3"/>
      <c r="K52" s="14"/>
    </row>
    <row r="53" spans="1:11" ht="13" x14ac:dyDescent="0.3">
      <c r="A53" s="29"/>
      <c r="B53" s="47"/>
      <c r="C53" s="64"/>
      <c r="D53" s="45"/>
      <c r="E53" s="45"/>
      <c r="F53" s="46"/>
      <c r="G53" s="44"/>
      <c r="H53" s="3"/>
      <c r="I53" s="3"/>
      <c r="J53" s="3"/>
    </row>
    <row r="54" spans="1:11" ht="13" x14ac:dyDescent="0.3">
      <c r="A54" s="29"/>
      <c r="B54" s="14"/>
      <c r="C54" s="3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37"/>
      <c r="C55" s="3"/>
      <c r="D55" s="39"/>
      <c r="E55" s="3"/>
      <c r="F55" s="3"/>
      <c r="G55" s="3"/>
      <c r="H55" s="3"/>
      <c r="I55" s="3"/>
    </row>
    <row r="56" spans="1:11" x14ac:dyDescent="0.25">
      <c r="A56" s="48"/>
      <c r="B56" s="37"/>
      <c r="C56" s="3"/>
      <c r="D56" s="3"/>
      <c r="E56" s="3"/>
      <c r="F56" s="3"/>
      <c r="G56" s="3"/>
      <c r="H56" s="3"/>
      <c r="I56" s="3"/>
    </row>
    <row r="57" spans="1:11" x14ac:dyDescent="0.25">
      <c r="A57" s="48"/>
      <c r="B57" s="37"/>
      <c r="C57" s="3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3"/>
      <c r="D58" s="3"/>
      <c r="E58" s="3"/>
      <c r="F58" s="3"/>
      <c r="G58" s="53"/>
      <c r="H58" s="3"/>
    </row>
    <row r="59" spans="1:11" x14ac:dyDescent="0.25">
      <c r="A59" s="3"/>
      <c r="B59" s="3"/>
      <c r="C59" s="3"/>
    </row>
  </sheetData>
  <mergeCells count="1">
    <mergeCell ref="G44:H44"/>
  </mergeCells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workbookViewId="0">
      <selection activeCell="F10" sqref="F10"/>
    </sheetView>
  </sheetViews>
  <sheetFormatPr defaultRowHeight="12.5" x14ac:dyDescent="0.25"/>
  <cols>
    <col min="1" max="256" width="11.453125" customWidth="1"/>
  </cols>
  <sheetData>
    <row r="1" spans="1:12" ht="13" x14ac:dyDescent="0.3">
      <c r="A1" s="20" t="s">
        <v>31</v>
      </c>
      <c r="B1" s="21"/>
      <c r="C1" s="21"/>
      <c r="D1" s="21" t="s">
        <v>57</v>
      </c>
      <c r="E1" s="22"/>
      <c r="F1" s="1"/>
      <c r="G1" s="1"/>
      <c r="H1" s="1"/>
      <c r="I1" s="1"/>
      <c r="J1" s="3"/>
      <c r="K1" s="3"/>
      <c r="L1" s="3"/>
    </row>
    <row r="2" spans="1:12" x14ac:dyDescent="0.25">
      <c r="A2" s="4"/>
      <c r="B2" s="5"/>
      <c r="C2" s="3"/>
      <c r="D2" s="5"/>
      <c r="E2" s="6"/>
      <c r="F2" s="3"/>
      <c r="G2" s="3"/>
      <c r="H2" s="3"/>
      <c r="I2" s="3"/>
      <c r="J2" s="3"/>
      <c r="K2" s="3"/>
      <c r="L2" s="3"/>
    </row>
    <row r="3" spans="1:12" ht="13" x14ac:dyDescent="0.3">
      <c r="A3" s="23" t="s">
        <v>32</v>
      </c>
      <c r="B3" s="9"/>
      <c r="C3" s="24">
        <f>SUM(C5:C42)</f>
        <v>11.66</v>
      </c>
      <c r="F3" s="10"/>
      <c r="G3" s="3"/>
      <c r="H3" s="3"/>
      <c r="I3" s="3"/>
      <c r="J3" s="3"/>
      <c r="K3" s="3"/>
      <c r="L3" s="3"/>
    </row>
    <row r="4" spans="1:12" x14ac:dyDescent="0.25">
      <c r="A4" s="25" t="s">
        <v>33</v>
      </c>
      <c r="B4" s="11" t="s">
        <v>1</v>
      </c>
      <c r="C4" s="2" t="s">
        <v>38</v>
      </c>
      <c r="D4" s="50" t="s">
        <v>34</v>
      </c>
      <c r="E4" s="62" t="s">
        <v>0</v>
      </c>
      <c r="F4" s="3"/>
      <c r="G4" s="3"/>
      <c r="H4" s="3"/>
      <c r="I4" s="3"/>
      <c r="J4" s="3"/>
      <c r="K4" s="3"/>
      <c r="L4" s="3"/>
    </row>
    <row r="5" spans="1:12" x14ac:dyDescent="0.25">
      <c r="A5" s="15"/>
      <c r="B5" s="51"/>
      <c r="C5" s="7"/>
      <c r="D5" s="7"/>
      <c r="E5" s="89"/>
      <c r="F5" s="3"/>
      <c r="G5" s="3"/>
      <c r="H5" s="3"/>
      <c r="I5" s="3"/>
      <c r="K5" s="3"/>
      <c r="L5" s="3"/>
    </row>
    <row r="6" spans="1:12" x14ac:dyDescent="0.25">
      <c r="A6" s="49" t="s">
        <v>29</v>
      </c>
      <c r="B6" s="56">
        <v>-7.5</v>
      </c>
      <c r="C6" s="8">
        <v>0</v>
      </c>
      <c r="D6" s="8">
        <v>0</v>
      </c>
      <c r="E6" s="90"/>
      <c r="F6" s="3"/>
      <c r="G6" s="3"/>
      <c r="H6" s="3"/>
      <c r="I6" s="3"/>
      <c r="K6" s="3"/>
      <c r="L6" s="3"/>
    </row>
    <row r="7" spans="1:12" x14ac:dyDescent="0.25">
      <c r="A7" s="16" t="s">
        <v>30</v>
      </c>
      <c r="B7" s="57">
        <v>-7</v>
      </c>
      <c r="C7" s="8">
        <v>0</v>
      </c>
      <c r="D7" s="8">
        <f t="shared" ref="D7:D42" si="0">(C7/SUM($C$5:$C$42))*100</f>
        <v>0</v>
      </c>
      <c r="E7" s="90"/>
      <c r="F7" s="3"/>
      <c r="G7" s="3"/>
      <c r="H7" s="3"/>
      <c r="I7" s="3"/>
      <c r="K7" s="3"/>
      <c r="L7" s="3"/>
    </row>
    <row r="8" spans="1:12" x14ac:dyDescent="0.25">
      <c r="A8" s="16" t="s">
        <v>19</v>
      </c>
      <c r="B8" s="58">
        <v>-6.5</v>
      </c>
      <c r="C8" s="8">
        <v>0</v>
      </c>
      <c r="D8" s="8">
        <f t="shared" si="0"/>
        <v>0</v>
      </c>
      <c r="E8" s="90"/>
      <c r="F8" s="3"/>
      <c r="G8" s="3"/>
      <c r="H8" s="3"/>
      <c r="I8" s="3"/>
      <c r="K8" s="3"/>
      <c r="L8" s="3"/>
    </row>
    <row r="9" spans="1:12" x14ac:dyDescent="0.25">
      <c r="A9" s="16" t="s">
        <v>28</v>
      </c>
      <c r="B9" s="57">
        <v>-6</v>
      </c>
      <c r="C9" s="8">
        <v>0</v>
      </c>
      <c r="D9" s="52">
        <f t="shared" si="0"/>
        <v>0</v>
      </c>
      <c r="E9" s="91"/>
      <c r="F9" s="3"/>
      <c r="G9" s="3"/>
      <c r="H9" s="3"/>
      <c r="I9" s="3"/>
      <c r="K9" s="3"/>
      <c r="L9" s="3"/>
    </row>
    <row r="10" spans="1:12" x14ac:dyDescent="0.25">
      <c r="A10" s="16" t="s">
        <v>20</v>
      </c>
      <c r="B10" s="57">
        <v>-5.5</v>
      </c>
      <c r="C10" s="8">
        <v>0</v>
      </c>
      <c r="D10" s="52">
        <f t="shared" si="0"/>
        <v>0</v>
      </c>
      <c r="E10" s="91"/>
      <c r="F10" s="3"/>
      <c r="G10" s="3"/>
      <c r="H10" s="3"/>
      <c r="I10" s="3"/>
      <c r="K10" s="3"/>
      <c r="L10" s="3"/>
    </row>
    <row r="11" spans="1:12" x14ac:dyDescent="0.25">
      <c r="A11" s="16" t="s">
        <v>21</v>
      </c>
      <c r="B11" s="57">
        <v>-5</v>
      </c>
      <c r="C11" s="8">
        <v>0</v>
      </c>
      <c r="D11" s="52">
        <f t="shared" si="0"/>
        <v>0</v>
      </c>
      <c r="E11" s="91"/>
      <c r="F11" s="3"/>
      <c r="G11" s="3"/>
      <c r="H11" s="3"/>
      <c r="I11" s="3"/>
      <c r="K11" s="3"/>
      <c r="L11" s="3"/>
    </row>
    <row r="12" spans="1:12" x14ac:dyDescent="0.25">
      <c r="A12" s="16" t="s">
        <v>22</v>
      </c>
      <c r="B12" s="57">
        <v>-4.5</v>
      </c>
      <c r="C12" s="8">
        <v>0</v>
      </c>
      <c r="D12" s="52">
        <f t="shared" si="0"/>
        <v>0</v>
      </c>
      <c r="E12" s="91"/>
      <c r="F12" s="3"/>
      <c r="G12" s="3"/>
      <c r="H12" s="3"/>
      <c r="I12" s="3"/>
      <c r="K12" s="3"/>
      <c r="L12" s="3"/>
    </row>
    <row r="13" spans="1:12" x14ac:dyDescent="0.25">
      <c r="A13" s="16" t="s">
        <v>23</v>
      </c>
      <c r="B13" s="57">
        <v>-4</v>
      </c>
      <c r="C13" s="8">
        <v>0</v>
      </c>
      <c r="D13" s="52">
        <f t="shared" si="0"/>
        <v>0</v>
      </c>
      <c r="E13" s="91"/>
      <c r="F13" s="3"/>
      <c r="G13" s="3"/>
      <c r="H13" s="3"/>
      <c r="I13" s="3"/>
      <c r="K13" s="3"/>
      <c r="L13" s="3"/>
    </row>
    <row r="14" spans="1:12" x14ac:dyDescent="0.25">
      <c r="A14" s="16" t="s">
        <v>24</v>
      </c>
      <c r="B14" s="57">
        <v>-3.5</v>
      </c>
      <c r="C14" s="8">
        <v>0</v>
      </c>
      <c r="D14" s="52">
        <f t="shared" si="0"/>
        <v>0</v>
      </c>
      <c r="E14" s="91"/>
      <c r="F14" s="3"/>
      <c r="G14" s="3"/>
      <c r="H14" s="3"/>
      <c r="I14" s="3"/>
      <c r="K14" s="3"/>
      <c r="L14" s="3"/>
    </row>
    <row r="15" spans="1:12" x14ac:dyDescent="0.25">
      <c r="A15" s="17" t="s">
        <v>25</v>
      </c>
      <c r="B15" s="59">
        <v>-3</v>
      </c>
      <c r="C15" s="8">
        <v>0</v>
      </c>
      <c r="D15" s="52">
        <f t="shared" si="0"/>
        <v>0</v>
      </c>
      <c r="E15" s="91"/>
      <c r="F15" s="3"/>
      <c r="G15" s="3"/>
      <c r="H15" s="3"/>
      <c r="I15" s="3"/>
      <c r="K15" s="3"/>
      <c r="L15" s="3"/>
    </row>
    <row r="16" spans="1:12" x14ac:dyDescent="0.25">
      <c r="A16" s="17" t="s">
        <v>26</v>
      </c>
      <c r="B16" s="59">
        <v>-2.5</v>
      </c>
      <c r="C16" s="8">
        <v>0</v>
      </c>
      <c r="D16" s="52">
        <f t="shared" si="0"/>
        <v>0</v>
      </c>
      <c r="E16" s="91"/>
      <c r="F16" s="3"/>
      <c r="G16" s="3"/>
      <c r="H16" s="3"/>
      <c r="I16" s="3"/>
      <c r="K16" s="3"/>
      <c r="L16" s="3"/>
    </row>
    <row r="17" spans="1:12" x14ac:dyDescent="0.25">
      <c r="A17" s="18" t="s">
        <v>27</v>
      </c>
      <c r="B17" s="59">
        <v>-2</v>
      </c>
      <c r="C17" s="8">
        <v>0</v>
      </c>
      <c r="D17" s="52">
        <f t="shared" si="0"/>
        <v>0</v>
      </c>
      <c r="E17" s="91"/>
      <c r="F17" s="3"/>
      <c r="G17" s="3"/>
      <c r="H17" s="3"/>
      <c r="I17" s="3"/>
      <c r="K17" s="3"/>
      <c r="L17" s="3"/>
    </row>
    <row r="18" spans="1:12" x14ac:dyDescent="0.25">
      <c r="A18" s="18" t="s">
        <v>17</v>
      </c>
      <c r="B18" s="59">
        <v>-1.5</v>
      </c>
      <c r="C18" s="8">
        <v>0</v>
      </c>
      <c r="D18" s="52">
        <f t="shared" si="0"/>
        <v>0</v>
      </c>
      <c r="E18" s="91"/>
      <c r="F18" s="3"/>
      <c r="G18" s="3"/>
      <c r="H18" s="3"/>
      <c r="I18" s="3"/>
      <c r="K18" s="3"/>
      <c r="L18" s="3"/>
    </row>
    <row r="19" spans="1:12" x14ac:dyDescent="0.25">
      <c r="A19" s="18" t="s">
        <v>18</v>
      </c>
      <c r="B19" s="59">
        <v>-1</v>
      </c>
      <c r="C19" s="8">
        <v>0.21</v>
      </c>
      <c r="D19" s="52">
        <f t="shared" si="0"/>
        <v>1.8010291595197254</v>
      </c>
      <c r="E19" s="91"/>
      <c r="F19" s="3"/>
      <c r="G19" s="3"/>
      <c r="H19" s="3"/>
      <c r="I19" s="3"/>
      <c r="J19" s="3"/>
      <c r="K19" s="3"/>
      <c r="L19" s="3"/>
    </row>
    <row r="20" spans="1:12" x14ac:dyDescent="0.25">
      <c r="A20" s="12" t="s">
        <v>2</v>
      </c>
      <c r="B20" s="59">
        <v>-0.5</v>
      </c>
      <c r="C20" s="8">
        <v>0.68</v>
      </c>
      <c r="D20" s="52">
        <f t="shared" si="0"/>
        <v>5.8319039451114927</v>
      </c>
      <c r="E20" s="91"/>
      <c r="F20" s="3"/>
      <c r="G20" s="3"/>
      <c r="H20" s="3"/>
      <c r="I20" s="3"/>
      <c r="J20" s="3"/>
      <c r="K20" s="3"/>
      <c r="L20" s="3"/>
    </row>
    <row r="21" spans="1:12" x14ac:dyDescent="0.25">
      <c r="A21" s="12" t="s">
        <v>3</v>
      </c>
      <c r="B21" s="59">
        <v>0</v>
      </c>
      <c r="C21" s="8">
        <v>1.92</v>
      </c>
      <c r="D21" s="52">
        <f t="shared" si="0"/>
        <v>16.466552315608919</v>
      </c>
      <c r="E21" s="91"/>
      <c r="F21" s="3"/>
      <c r="G21" s="3"/>
      <c r="H21" s="3"/>
      <c r="I21" s="3"/>
      <c r="J21" s="3"/>
      <c r="K21" s="3"/>
      <c r="L21" s="3"/>
    </row>
    <row r="22" spans="1:12" x14ac:dyDescent="0.25">
      <c r="A22" s="12" t="s">
        <v>4</v>
      </c>
      <c r="B22" s="59">
        <v>0.5</v>
      </c>
      <c r="C22" s="8">
        <v>2.4500000000000002</v>
      </c>
      <c r="D22" s="52">
        <f t="shared" si="0"/>
        <v>21.012006861063469</v>
      </c>
      <c r="E22" s="91"/>
      <c r="F22" s="3"/>
      <c r="G22" s="3"/>
      <c r="H22" s="3"/>
      <c r="I22" s="3"/>
      <c r="J22" s="3"/>
      <c r="K22" s="3"/>
      <c r="L22" s="3"/>
    </row>
    <row r="23" spans="1:12" x14ac:dyDescent="0.25">
      <c r="A23" s="12" t="s">
        <v>5</v>
      </c>
      <c r="B23" s="59">
        <v>1</v>
      </c>
      <c r="C23" s="67">
        <v>4.6740622287326392</v>
      </c>
      <c r="D23" s="52">
        <f t="shared" si="0"/>
        <v>40.08629698741543</v>
      </c>
      <c r="E23" s="91"/>
      <c r="F23" s="3"/>
      <c r="G23" s="3"/>
      <c r="H23" s="3"/>
      <c r="I23" s="3"/>
      <c r="J23" s="3"/>
      <c r="K23" s="3"/>
      <c r="L23" s="3"/>
    </row>
    <row r="24" spans="1:12" x14ac:dyDescent="0.25">
      <c r="A24" s="12" t="s">
        <v>6</v>
      </c>
      <c r="B24" s="59">
        <v>1.5</v>
      </c>
      <c r="C24" s="70">
        <v>1.3917809024386938</v>
      </c>
      <c r="D24" s="52">
        <f t="shared" si="0"/>
        <v>11.936371375975076</v>
      </c>
      <c r="E24" s="91"/>
      <c r="F24" s="3"/>
      <c r="G24" s="3"/>
      <c r="H24" s="3"/>
      <c r="I24" s="3"/>
      <c r="J24" s="3"/>
      <c r="K24" s="3"/>
      <c r="L24" s="3"/>
    </row>
    <row r="25" spans="1:12" x14ac:dyDescent="0.25">
      <c r="A25" s="12" t="s">
        <v>7</v>
      </c>
      <c r="B25" s="59">
        <v>2</v>
      </c>
      <c r="C25" s="70">
        <v>0.11321464538574219</v>
      </c>
      <c r="D25" s="52">
        <f t="shared" si="0"/>
        <v>0.97096608392574779</v>
      </c>
      <c r="E25" s="91"/>
      <c r="F25" s="3"/>
      <c r="G25" s="3"/>
      <c r="H25" s="3"/>
      <c r="I25" s="3"/>
      <c r="J25" s="3"/>
      <c r="K25" s="3"/>
      <c r="L25" s="3"/>
    </row>
    <row r="26" spans="1:12" x14ac:dyDescent="0.25">
      <c r="A26" s="12" t="s">
        <v>8</v>
      </c>
      <c r="B26" s="59">
        <v>2.5</v>
      </c>
      <c r="C26" s="70">
        <v>0</v>
      </c>
      <c r="D26" s="52">
        <f t="shared" si="0"/>
        <v>0</v>
      </c>
      <c r="E26" s="91"/>
      <c r="F26" s="3"/>
      <c r="G26" s="3"/>
      <c r="H26" s="3"/>
      <c r="I26" s="3"/>
      <c r="J26" s="3"/>
      <c r="K26" s="3"/>
      <c r="L26" s="3"/>
    </row>
    <row r="27" spans="1:12" x14ac:dyDescent="0.25">
      <c r="A27" s="12" t="s">
        <v>9</v>
      </c>
      <c r="B27" s="59">
        <v>3</v>
      </c>
      <c r="C27" s="70">
        <v>0</v>
      </c>
      <c r="D27" s="52">
        <f t="shared" si="0"/>
        <v>0</v>
      </c>
      <c r="E27" s="91"/>
      <c r="F27" s="3"/>
      <c r="G27" s="3"/>
      <c r="H27" s="3"/>
      <c r="I27" s="3"/>
      <c r="J27" s="3"/>
    </row>
    <row r="28" spans="1:12" x14ac:dyDescent="0.25">
      <c r="A28" s="12" t="s">
        <v>10</v>
      </c>
      <c r="B28" s="59">
        <v>3.5</v>
      </c>
      <c r="C28" s="70">
        <v>0</v>
      </c>
      <c r="D28" s="52">
        <f t="shared" si="0"/>
        <v>0</v>
      </c>
      <c r="E28" s="91"/>
      <c r="F28" s="3"/>
      <c r="G28" s="3"/>
      <c r="H28" s="3"/>
      <c r="I28" s="3"/>
      <c r="J28" s="3"/>
    </row>
    <row r="29" spans="1:12" x14ac:dyDescent="0.25">
      <c r="A29" s="12" t="s">
        <v>11</v>
      </c>
      <c r="B29" s="59">
        <v>4</v>
      </c>
      <c r="C29" s="70">
        <v>3.2702721489800413E-3</v>
      </c>
      <c r="D29" s="52">
        <f t="shared" si="0"/>
        <v>2.8046930951801378E-2</v>
      </c>
      <c r="E29" s="91"/>
      <c r="F29" s="3"/>
      <c r="G29" s="3"/>
      <c r="H29" s="3"/>
      <c r="I29" s="3"/>
      <c r="J29" s="3"/>
    </row>
    <row r="30" spans="1:12" x14ac:dyDescent="0.25">
      <c r="A30" s="12" t="s">
        <v>12</v>
      </c>
      <c r="B30" s="59">
        <v>4.5</v>
      </c>
      <c r="C30" s="70">
        <v>1.9953104654947908E-2</v>
      </c>
      <c r="D30" s="52">
        <f t="shared" si="0"/>
        <v>0.17112439669766644</v>
      </c>
      <c r="E30" s="91"/>
      <c r="F30" s="3"/>
      <c r="G30" s="3"/>
      <c r="H30" s="3"/>
      <c r="I30" s="3"/>
      <c r="J30" s="3"/>
    </row>
    <row r="31" spans="1:12" x14ac:dyDescent="0.25">
      <c r="A31" s="19" t="s">
        <v>13</v>
      </c>
      <c r="B31" s="57">
        <v>5</v>
      </c>
      <c r="C31" s="70">
        <v>2.8921486748589419E-2</v>
      </c>
      <c r="D31" s="52">
        <f t="shared" si="0"/>
        <v>0.24804019509939468</v>
      </c>
      <c r="E31" s="91"/>
      <c r="F31" s="3"/>
      <c r="G31" s="3"/>
      <c r="H31" s="3"/>
      <c r="I31" s="3"/>
      <c r="J31" s="3"/>
    </row>
    <row r="32" spans="1:12" x14ac:dyDescent="0.25">
      <c r="A32" s="19" t="s">
        <v>40</v>
      </c>
      <c r="B32" s="57">
        <v>5.5</v>
      </c>
      <c r="C32" s="70">
        <v>2.5337593926323794E-2</v>
      </c>
      <c r="D32" s="52">
        <f t="shared" si="0"/>
        <v>0.21730354996847165</v>
      </c>
      <c r="E32" s="91"/>
      <c r="F32" s="3"/>
      <c r="G32" s="3"/>
      <c r="H32" s="3"/>
      <c r="I32" s="3"/>
      <c r="J32" s="3"/>
    </row>
    <row r="33" spans="1:10" x14ac:dyDescent="0.25">
      <c r="A33" s="54" t="s">
        <v>41</v>
      </c>
      <c r="B33" s="57">
        <v>6</v>
      </c>
      <c r="C33" s="70">
        <v>2.3687321980794266E-2</v>
      </c>
      <c r="D33" s="52">
        <f t="shared" si="0"/>
        <v>0.20315027427782387</v>
      </c>
      <c r="E33" s="91"/>
      <c r="F33" s="3"/>
      <c r="G33" s="3"/>
      <c r="H33" s="3"/>
      <c r="I33" s="3"/>
      <c r="J33" s="3"/>
    </row>
    <row r="34" spans="1:10" x14ac:dyDescent="0.25">
      <c r="A34" s="54" t="s">
        <v>42</v>
      </c>
      <c r="B34" s="57">
        <v>6.5</v>
      </c>
      <c r="C34" s="70">
        <v>2.3914666069878479E-2</v>
      </c>
      <c r="D34" s="52">
        <f t="shared" si="0"/>
        <v>0.20510005205727683</v>
      </c>
      <c r="E34" s="91"/>
      <c r="F34" s="3"/>
      <c r="G34" s="3"/>
      <c r="H34" s="3"/>
      <c r="I34" s="3"/>
      <c r="J34" s="3"/>
    </row>
    <row r="35" spans="1:10" x14ac:dyDescent="0.25">
      <c r="A35" s="54" t="s">
        <v>43</v>
      </c>
      <c r="B35" s="57">
        <v>7</v>
      </c>
      <c r="C35" s="70">
        <v>2.1251751793755422E-2</v>
      </c>
      <c r="D35" s="52">
        <f t="shared" si="0"/>
        <v>0.18226202224490071</v>
      </c>
      <c r="E35" s="91"/>
      <c r="F35" s="3"/>
      <c r="G35" s="3"/>
      <c r="H35" s="3"/>
      <c r="I35" s="3"/>
      <c r="J35" s="3"/>
    </row>
    <row r="36" spans="1:10" x14ac:dyDescent="0.25">
      <c r="A36" s="54" t="s">
        <v>44</v>
      </c>
      <c r="B36" s="57">
        <v>7.5</v>
      </c>
      <c r="C36" s="70">
        <v>1.8298796759711373E-2</v>
      </c>
      <c r="D36" s="52">
        <f t="shared" si="0"/>
        <v>0.15693650737316786</v>
      </c>
      <c r="E36" s="91"/>
      <c r="F36" s="3"/>
      <c r="G36" s="3"/>
      <c r="H36" s="3"/>
      <c r="I36" s="3"/>
      <c r="J36" s="3"/>
    </row>
    <row r="37" spans="1:10" x14ac:dyDescent="0.25">
      <c r="A37" s="54" t="s">
        <v>45</v>
      </c>
      <c r="B37" s="57">
        <v>8</v>
      </c>
      <c r="C37" s="70">
        <v>1.5768986596001521E-2</v>
      </c>
      <c r="D37" s="52">
        <f t="shared" si="0"/>
        <v>0.13524002226416398</v>
      </c>
      <c r="E37" s="91"/>
      <c r="F37" s="3"/>
      <c r="G37" s="3"/>
      <c r="H37" s="3"/>
      <c r="I37" s="3"/>
      <c r="J37" s="3"/>
    </row>
    <row r="38" spans="1:10" x14ac:dyDescent="0.25">
      <c r="A38" s="54" t="s">
        <v>46</v>
      </c>
      <c r="B38" s="57">
        <v>8.5</v>
      </c>
      <c r="C38" s="70">
        <v>1.2764451768663197E-2</v>
      </c>
      <c r="D38" s="52">
        <f t="shared" si="0"/>
        <v>0.10947214209831216</v>
      </c>
      <c r="E38" s="91"/>
      <c r="F38" s="3"/>
      <c r="G38" s="3"/>
      <c r="H38" s="3"/>
      <c r="I38" s="3"/>
      <c r="J38" s="3"/>
    </row>
    <row r="39" spans="1:10" x14ac:dyDescent="0.25">
      <c r="A39" s="54" t="s">
        <v>47</v>
      </c>
      <c r="B39" s="57">
        <v>9</v>
      </c>
      <c r="C39" s="70">
        <v>9.9249023861355257E-3</v>
      </c>
      <c r="D39" s="52">
        <f t="shared" si="0"/>
        <v>8.5119231441985646E-2</v>
      </c>
      <c r="E39" s="91"/>
      <c r="F39" s="3"/>
      <c r="G39" s="3"/>
      <c r="H39" s="3"/>
      <c r="I39" s="3"/>
      <c r="J39" s="3"/>
    </row>
    <row r="40" spans="1:10" x14ac:dyDescent="0.25">
      <c r="A40" s="54" t="s">
        <v>48</v>
      </c>
      <c r="B40" s="57">
        <v>9.5</v>
      </c>
      <c r="C40" s="70">
        <v>7.1111107932196735E-3</v>
      </c>
      <c r="D40" s="52">
        <f t="shared" si="0"/>
        <v>6.0987228072209888E-2</v>
      </c>
      <c r="E40" s="91"/>
      <c r="F40" s="3"/>
      <c r="G40" s="3"/>
      <c r="H40" s="3"/>
      <c r="I40" s="3"/>
    </row>
    <row r="41" spans="1:10" x14ac:dyDescent="0.25">
      <c r="A41" s="54" t="s">
        <v>49</v>
      </c>
      <c r="B41" s="57">
        <v>10</v>
      </c>
      <c r="C41" s="70">
        <v>4.1244445376926002E-3</v>
      </c>
      <c r="D41" s="52">
        <f t="shared" si="0"/>
        <v>3.5372594662886794E-2</v>
      </c>
      <c r="E41" s="91"/>
      <c r="F41" s="3"/>
      <c r="G41" s="3"/>
      <c r="H41" s="3"/>
      <c r="I41" s="3"/>
    </row>
    <row r="42" spans="1:10" x14ac:dyDescent="0.25">
      <c r="A42" s="55" t="s">
        <v>50</v>
      </c>
      <c r="B42" s="60" t="s">
        <v>51</v>
      </c>
      <c r="C42" s="71">
        <v>6.6133332782321516E-3</v>
      </c>
      <c r="D42" s="61">
        <f t="shared" si="0"/>
        <v>5.6718124170087064E-2</v>
      </c>
      <c r="E42" s="92"/>
      <c r="F42" s="3"/>
      <c r="G42" s="3"/>
      <c r="H42" s="3"/>
      <c r="I42" s="3"/>
    </row>
    <row r="43" spans="1:10" x14ac:dyDescent="0.25">
      <c r="A43" s="13"/>
      <c r="B43" s="14"/>
      <c r="C43" s="85">
        <f>SUM(C5:C42)</f>
        <v>11.66</v>
      </c>
      <c r="D43" s="10">
        <f>SUM(D5:D42)</f>
        <v>100</v>
      </c>
      <c r="E43" s="63"/>
      <c r="F43" s="10"/>
      <c r="G43" s="3"/>
      <c r="H43" s="3"/>
      <c r="I43" s="3"/>
    </row>
    <row r="44" spans="1:10" x14ac:dyDescent="0.25">
      <c r="A44" s="3"/>
      <c r="B44" s="3"/>
      <c r="C44" s="85"/>
      <c r="D44" s="3"/>
      <c r="E44" s="3"/>
      <c r="F44" s="3"/>
      <c r="G44" s="129"/>
      <c r="H44" s="129"/>
      <c r="I44" s="3"/>
    </row>
    <row r="45" spans="1:10" ht="13" x14ac:dyDescent="0.3">
      <c r="A45" s="32"/>
      <c r="B45" s="33"/>
      <c r="C45" s="85"/>
      <c r="D45" s="3"/>
      <c r="E45" s="3"/>
      <c r="F45" s="3"/>
      <c r="G45" s="3"/>
      <c r="H45" s="3"/>
      <c r="I45" s="3"/>
    </row>
    <row r="46" spans="1:10" ht="13" x14ac:dyDescent="0.3">
      <c r="A46" s="32" t="s">
        <v>35</v>
      </c>
      <c r="B46" s="33"/>
      <c r="C46" s="64"/>
      <c r="D46" s="3"/>
      <c r="E46" s="3"/>
      <c r="F46" s="3"/>
      <c r="G46" s="3"/>
      <c r="H46" s="3"/>
      <c r="I46" s="3"/>
    </row>
    <row r="47" spans="1:10" x14ac:dyDescent="0.25">
      <c r="A47" s="27"/>
      <c r="B47" s="26"/>
      <c r="C47" s="64"/>
      <c r="D47" s="3"/>
      <c r="E47" s="3"/>
      <c r="F47" s="3"/>
      <c r="G47" s="3"/>
      <c r="H47" s="3"/>
      <c r="I47" s="3"/>
    </row>
    <row r="48" spans="1:10" ht="13" x14ac:dyDescent="0.3">
      <c r="A48" s="28"/>
      <c r="B48" s="47"/>
      <c r="C48" s="64"/>
      <c r="E48" s="30"/>
      <c r="F48" s="30"/>
      <c r="G48" s="31"/>
      <c r="H48" s="3"/>
      <c r="I48" s="3"/>
    </row>
    <row r="49" spans="1:11" ht="13" x14ac:dyDescent="0.3">
      <c r="A49" s="73" t="s">
        <v>14</v>
      </c>
      <c r="B49" s="72"/>
      <c r="C49" s="64"/>
      <c r="D49" s="77" t="s">
        <v>36</v>
      </c>
      <c r="E49" s="78"/>
      <c r="F49" s="79"/>
      <c r="G49" s="80"/>
      <c r="H49" s="3"/>
      <c r="I49" s="3"/>
    </row>
    <row r="50" spans="1:11" ht="13" x14ac:dyDescent="0.3">
      <c r="A50" s="73" t="s">
        <v>15</v>
      </c>
      <c r="B50" s="72"/>
      <c r="C50" s="64"/>
      <c r="D50" s="74" t="s">
        <v>37</v>
      </c>
      <c r="E50" s="75"/>
      <c r="F50" s="76"/>
      <c r="G50" s="81"/>
      <c r="H50" s="40"/>
      <c r="I50" s="31"/>
      <c r="J50" s="42"/>
    </row>
    <row r="51" spans="1:11" ht="13" x14ac:dyDescent="0.3">
      <c r="A51" s="73" t="s">
        <v>16</v>
      </c>
      <c r="B51" s="72"/>
      <c r="C51" s="64"/>
      <c r="D51" s="39"/>
      <c r="E51" s="35"/>
      <c r="F51" s="36"/>
      <c r="G51" s="40"/>
      <c r="H51" s="40"/>
      <c r="I51" s="43"/>
      <c r="J51" s="42"/>
    </row>
    <row r="52" spans="1:11" ht="13" x14ac:dyDescent="0.3">
      <c r="A52" s="29"/>
      <c r="B52" s="47"/>
      <c r="C52" s="64"/>
      <c r="D52" s="39"/>
      <c r="E52" s="34"/>
      <c r="F52" s="34"/>
      <c r="G52" s="41"/>
      <c r="H52" s="40"/>
      <c r="I52" s="3"/>
      <c r="K52" s="14"/>
    </row>
    <row r="53" spans="1:11" ht="13" x14ac:dyDescent="0.3">
      <c r="B53" s="47"/>
      <c r="C53" s="64"/>
      <c r="D53" s="39"/>
      <c r="E53" s="38"/>
      <c r="F53" s="37"/>
      <c r="G53" s="44"/>
      <c r="H53" s="3"/>
      <c r="I53" s="3"/>
      <c r="J53" s="3"/>
    </row>
    <row r="54" spans="1:11" ht="13" x14ac:dyDescent="0.3">
      <c r="A54" s="29"/>
      <c r="B54" s="47"/>
      <c r="C54" s="64"/>
      <c r="D54" s="45"/>
      <c r="E54" s="45"/>
      <c r="F54" s="46"/>
      <c r="G54" s="44"/>
      <c r="H54" s="3"/>
      <c r="I54" s="3"/>
      <c r="J54" s="3"/>
    </row>
    <row r="55" spans="1:11" ht="13" x14ac:dyDescent="0.3">
      <c r="A55" s="48"/>
      <c r="B55" s="37"/>
      <c r="C55" s="3"/>
      <c r="D55" s="39"/>
      <c r="E55" s="3"/>
      <c r="F55" s="3"/>
      <c r="G55" s="3"/>
      <c r="H55" s="3"/>
      <c r="I55" s="3"/>
    </row>
    <row r="56" spans="1:11" x14ac:dyDescent="0.25">
      <c r="A56" s="48"/>
      <c r="B56" s="37"/>
      <c r="C56" s="3"/>
      <c r="D56" s="3"/>
      <c r="E56" s="3"/>
      <c r="F56" s="3"/>
      <c r="G56" s="3"/>
      <c r="H56" s="3"/>
      <c r="I56" s="3"/>
    </row>
    <row r="57" spans="1:11" x14ac:dyDescent="0.25">
      <c r="A57" s="48"/>
      <c r="B57" s="37"/>
      <c r="C57" s="3"/>
      <c r="D57" s="3"/>
      <c r="E57" s="3"/>
      <c r="F57" s="3"/>
      <c r="G57" s="53"/>
      <c r="H57" s="3"/>
      <c r="I57" s="3"/>
    </row>
    <row r="58" spans="1:11" x14ac:dyDescent="0.25">
      <c r="A58" s="14"/>
      <c r="B58" s="47"/>
      <c r="C58" s="3"/>
      <c r="D58" s="3"/>
      <c r="E58" s="3"/>
      <c r="F58" s="3"/>
      <c r="G58" s="53"/>
      <c r="H58" s="3"/>
    </row>
    <row r="59" spans="1:11" x14ac:dyDescent="0.25">
      <c r="A59" s="3"/>
      <c r="B59" s="3"/>
      <c r="C59" s="3"/>
    </row>
  </sheetData>
  <mergeCells count="1">
    <mergeCell ref="G44:H44"/>
  </mergeCells>
  <phoneticPr fontId="16" type="noConversion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Instructions</vt:lpstr>
      <vt:lpstr>Mdphi vs sorting plot</vt:lpstr>
      <vt:lpstr>TGSD</vt:lpstr>
      <vt:lpstr>CC02A</vt:lpstr>
      <vt:lpstr>CC02B</vt:lpstr>
      <vt:lpstr>CC02F</vt:lpstr>
      <vt:lpstr>CC03E</vt:lpstr>
      <vt:lpstr>CC04G2</vt:lpstr>
      <vt:lpstr>CC16AFstar</vt:lpstr>
      <vt:lpstr>CC16G2</vt:lpstr>
      <vt:lpstr>CC40AF</vt:lpstr>
      <vt:lpstr>CC41AF</vt:lpstr>
      <vt:lpstr>CC02A!cum_tot_2</vt:lpstr>
      <vt:lpstr>CC02B!cum_tot_2</vt:lpstr>
      <vt:lpstr>CC02F!cum_tot_2</vt:lpstr>
      <vt:lpstr>CC03E!cum_tot_2</vt:lpstr>
      <vt:lpstr>CC04G2!cum_tot_2</vt:lpstr>
      <vt:lpstr>CC16AFstar!cum_tot_2</vt:lpstr>
      <vt:lpstr>CC16G2!cum_tot_2</vt:lpstr>
      <vt:lpstr>CC40AF!cum_tot_2</vt:lpstr>
      <vt:lpstr>CC41AF!cum_tot_2</vt:lpstr>
      <vt:lpstr>CC02A!phi</vt:lpstr>
      <vt:lpstr>CC02B!phi</vt:lpstr>
      <vt:lpstr>CC02F!phi</vt:lpstr>
      <vt:lpstr>CC03E!phi</vt:lpstr>
      <vt:lpstr>CC04G2!phi</vt:lpstr>
      <vt:lpstr>CC16AFstar!phi</vt:lpstr>
      <vt:lpstr>CC16G2!phi</vt:lpstr>
      <vt:lpstr>CC40AF!phi</vt:lpstr>
      <vt:lpstr>CC41AF!phi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paul</cp:lastModifiedBy>
  <cp:lastPrinted>2013-01-09T13:16:35Z</cp:lastPrinted>
  <dcterms:created xsi:type="dcterms:W3CDTF">2002-05-24T19:25:31Z</dcterms:created>
  <dcterms:modified xsi:type="dcterms:W3CDTF">2020-11-11T13:18:39Z</dcterms:modified>
</cp:coreProperties>
</file>