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MPLABXProjects\interruptTMR2.X\"/>
    </mc:Choice>
  </mc:AlternateContent>
  <xr:revisionPtr revIDLastSave="0" documentId="13_ncr:1_{0938AF6B-EDE7-4084-B371-22817728C020}" xr6:coauthVersionLast="47" xr6:coauthVersionMax="47" xr10:uidLastSave="{00000000-0000-0000-0000-000000000000}"/>
  <bookViews>
    <workbookView xWindow="-108" yWindow="-108" windowWidth="23256" windowHeight="12576" xr2:uid="{4A145719-E142-49CB-832C-84BE77498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D10" i="1"/>
  <c r="E10" i="1"/>
  <c r="G8" i="1"/>
  <c r="H8" i="1" s="1"/>
  <c r="H13" i="1"/>
  <c r="A18" i="1"/>
  <c r="C17" i="1"/>
  <c r="E17" i="1" s="1"/>
  <c r="J21" i="1"/>
  <c r="F2" i="1"/>
  <c r="H2" i="1" s="1"/>
  <c r="H4" i="1" s="1"/>
  <c r="F4" i="1" s="1"/>
  <c r="G4" i="1" s="1"/>
  <c r="I8" i="1" s="1"/>
  <c r="B2" i="1"/>
  <c r="G17" i="1" l="1"/>
  <c r="G5" i="1"/>
</calcChain>
</file>

<file path=xl/sharedStrings.xml><?xml version="1.0" encoding="utf-8"?>
<sst xmlns="http://schemas.openxmlformats.org/spreadsheetml/2006/main" count="17" uniqueCount="16">
  <si>
    <t>preescaler</t>
  </si>
  <si>
    <t>Fosc</t>
  </si>
  <si>
    <t>Fosc/4</t>
  </si>
  <si>
    <t>postscaler</t>
  </si>
  <si>
    <t>Frec Timer2</t>
  </si>
  <si>
    <t>Timer2</t>
  </si>
  <si>
    <t>PR2</t>
  </si>
  <si>
    <t>PWM Period</t>
  </si>
  <si>
    <t xml:space="preserve"> TOSC</t>
  </si>
  <si>
    <t>FOSC</t>
  </si>
  <si>
    <t>TMR2 Prescale Value</t>
  </si>
  <si>
    <t>Resolucion</t>
  </si>
  <si>
    <t>Time Control</t>
  </si>
  <si>
    <t>Degrees</t>
  </si>
  <si>
    <t>Time/Degrees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</si>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</sst>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3BD2-B1A2-4CCB-9CCA-0453C69C9868}">
  <dimension ref="A1:J29"/>
  <sheetViews>
    <sheetView tabSelected="1" topLeftCell="B1" zoomScale="205" workbookViewId="0">
      <selection activeCell="C12" sqref="C12"/>
    </sheetView>
  </sheetViews>
  <sheetFormatPr defaultRowHeight="14.4" x14ac:dyDescent="0.3"/>
  <cols>
    <col min="2" max="2" width="12.109375" bestFit="1" customWidth="1"/>
    <col min="4" max="4" width="10" bestFit="1" customWidth="1"/>
    <col min="5" max="5" width="18.5546875" bestFit="1" customWidth="1"/>
    <col min="7" max="9" width="12.109375" bestFit="1" customWidth="1"/>
  </cols>
  <sheetData>
    <row r="1" spans="1:9" x14ac:dyDescent="0.3">
      <c r="A1" t="s">
        <v>1</v>
      </c>
      <c r="B1" t="s">
        <v>2</v>
      </c>
      <c r="C1" t="s">
        <v>0</v>
      </c>
      <c r="D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20000000</v>
      </c>
      <c r="B2">
        <f>A2/4</f>
        <v>5000000</v>
      </c>
      <c r="C2">
        <v>1</v>
      </c>
      <c r="D2">
        <v>2</v>
      </c>
      <c r="F2" s="1">
        <f>1/G2</f>
        <v>120000</v>
      </c>
      <c r="G2">
        <v>8.3333333333333337E-6</v>
      </c>
      <c r="H2" s="2">
        <f>((B2/C2)/D2)/F2</f>
        <v>20.833333333333332</v>
      </c>
    </row>
    <row r="4" spans="1:9" x14ac:dyDescent="0.3">
      <c r="B4" s="1"/>
      <c r="F4">
        <f>A2/(4*C2*D2*(H4+1))</f>
        <v>113636.36363636363</v>
      </c>
      <c r="G4" s="1">
        <f>1/F4</f>
        <v>8.8000000000000004E-6</v>
      </c>
      <c r="H4" s="2">
        <f>ROUND(H2,0)</f>
        <v>21</v>
      </c>
    </row>
    <row r="5" spans="1:9" x14ac:dyDescent="0.3">
      <c r="G5" s="1">
        <f>G4-G2</f>
        <v>4.6666666666666672E-7</v>
      </c>
    </row>
    <row r="7" spans="1:9" x14ac:dyDescent="0.3">
      <c r="F7" t="s">
        <v>12</v>
      </c>
      <c r="G7" t="s">
        <v>13</v>
      </c>
      <c r="H7" t="s">
        <v>14</v>
      </c>
      <c r="I7" t="s">
        <v>15</v>
      </c>
    </row>
    <row r="8" spans="1:9" x14ac:dyDescent="0.3">
      <c r="F8">
        <v>1E-3</v>
      </c>
      <c r="G8">
        <f>180/1.5</f>
        <v>120</v>
      </c>
      <c r="H8">
        <f>F8/G8</f>
        <v>8.3333333333333337E-6</v>
      </c>
      <c r="I8" s="2">
        <f>(0.02/G4)</f>
        <v>2272.7272727272725</v>
      </c>
    </row>
    <row r="9" spans="1:9" x14ac:dyDescent="0.3">
      <c r="G9" s="2">
        <v>1.5</v>
      </c>
    </row>
    <row r="10" spans="1:9" x14ac:dyDescent="0.3">
      <c r="C10" s="1">
        <f>0.02/D10</f>
        <v>1136.3636363636363</v>
      </c>
      <c r="D10" s="1">
        <f>0.0176/1000</f>
        <v>1.7600000000000001E-5</v>
      </c>
      <c r="E10">
        <f>0.02/0.0000088</f>
        <v>2272.7272727272725</v>
      </c>
    </row>
    <row r="11" spans="1:9" x14ac:dyDescent="0.3">
      <c r="C11">
        <f>114/2</f>
        <v>57</v>
      </c>
    </row>
    <row r="13" spans="1:9" x14ac:dyDescent="0.3">
      <c r="H13">
        <f>0.0024/1450</f>
        <v>1.6551724137931032E-6</v>
      </c>
    </row>
    <row r="16" spans="1:9" x14ac:dyDescent="0.3">
      <c r="A16" t="s">
        <v>7</v>
      </c>
      <c r="B16" t="s">
        <v>9</v>
      </c>
      <c r="C16" t="s">
        <v>8</v>
      </c>
      <c r="D16" t="s">
        <v>10</v>
      </c>
      <c r="E16" t="s">
        <v>6</v>
      </c>
    </row>
    <row r="17" spans="1:10" x14ac:dyDescent="0.3">
      <c r="A17">
        <v>0.02</v>
      </c>
      <c r="B17">
        <v>20000000</v>
      </c>
      <c r="C17">
        <f>1/B17</f>
        <v>4.9999999999999998E-8</v>
      </c>
      <c r="D17">
        <v>4</v>
      </c>
      <c r="E17">
        <f>(A17/(C17*4*D17))-1</f>
        <v>24999</v>
      </c>
      <c r="F17">
        <v>249</v>
      </c>
      <c r="G17" s="1">
        <f>(F17+1)*4*C17*D17</f>
        <v>1.9999999999999998E-4</v>
      </c>
    </row>
    <row r="18" spans="1:10" x14ac:dyDescent="0.3">
      <c r="A18">
        <f>1/A17</f>
        <v>50</v>
      </c>
    </row>
    <row r="21" spans="1:10" x14ac:dyDescent="0.3">
      <c r="J21" t="e">
        <f>H21/I21</f>
        <v>#DIV/0!</v>
      </c>
    </row>
    <row r="29" spans="1:10" x14ac:dyDescent="0.3">
      <c r="B29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Ortiz</dc:creator>
  <cp:lastModifiedBy>Paul Ortiz</cp:lastModifiedBy>
  <dcterms:created xsi:type="dcterms:W3CDTF">2024-01-02T04:34:47Z</dcterms:created>
  <dcterms:modified xsi:type="dcterms:W3CDTF">2024-01-17T00:42:50Z</dcterms:modified>
</cp:coreProperties>
</file>