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V" sheetId="1" r:id="rId1"/>
  </sheets>
  <calcPr calcId="124519" fullCalcOnLoad="1"/>
</workbook>
</file>

<file path=xl/sharedStrings.xml><?xml version="1.0" encoding="utf-8"?>
<sst xmlns="http://schemas.openxmlformats.org/spreadsheetml/2006/main" count="286" uniqueCount="74">
  <si>
    <t>Database</t>
  </si>
  <si>
    <t>PV</t>
  </si>
  <si>
    <t>format</t>
  </si>
  <si>
    <t>Brightway2 copy</t>
  </si>
  <si>
    <t>Activity</t>
  </si>
  <si>
    <t>electricity production, from 0.9MW PV</t>
  </si>
  <si>
    <t>code</t>
  </si>
  <si>
    <t>f97e991b98b249419a6a5d7d79a0e6c6</t>
  </si>
  <si>
    <t>comment</t>
  </si>
  <si>
    <t>The ecoinvent computation:
lifetime * capacity * annual yield 
= y * kWp/unit * kWh/(kWp*1y) = 30 * 3 * annual yield = 90 * annual yield
= x kWh/unit
Then the reciproke should give 1.4447e-05 unit/kWh
So ecoinvent 3.10 annual yield = (1/1.4447e-05)/90 = 771.605 kWh for a 3 kWp unit
Our computation:
lifetime : 30 years (same as original ecoinvent 3.10 activity)
annual yield : kWh/(900 kWp * 1) = 188 294 927.2 / 900 =  209 216.6 kWh for a 0.9MWp unit
(based on OpenModelica simulation of Beerlage et al., 2024
https://github.com/IKKUengine/CO2InnO-H2-CHP-Demonstrator)
So:
lifetime * capacity * annual yield
= y * kWp/unit * kWh/(kWp*1y) = 30 * 900 * annual yield = 27000 * annual yield = 27000 * 209 216.6
= 5 648 848 200 kWh/unit
Then the reciproke gives:
1.77e-10 unit/kWh
The "market for tap water" activity is scaled linearly as it should be proportional to the surface of panels, which scales linearly with installed power.</t>
  </si>
  <si>
    <t>location</t>
  </si>
  <si>
    <t>DE</t>
  </si>
  <si>
    <t>reference product</t>
  </si>
  <si>
    <t>electricity, low voltage</t>
  </si>
  <si>
    <t>type</t>
  </si>
  <si>
    <t>process</t>
  </si>
  <si>
    <t>unit</t>
  </si>
  <si>
    <t>kilowatt hour</t>
  </si>
  <si>
    <t>Exchanges</t>
  </si>
  <si>
    <t>name</t>
  </si>
  <si>
    <t>amount</t>
  </si>
  <si>
    <t>database</t>
  </si>
  <si>
    <t>categories</t>
  </si>
  <si>
    <t>uncertainty type</t>
  </si>
  <si>
    <t>loc</t>
  </si>
  <si>
    <t>scale</t>
  </si>
  <si>
    <t>shape</t>
  </si>
  <si>
    <t>minimum</t>
  </si>
  <si>
    <t>maximum</t>
  </si>
  <si>
    <t>negative</t>
  </si>
  <si>
    <t>pedigree</t>
  </si>
  <si>
    <t>Energy, solar, converted</t>
  </si>
  <si>
    <t>biosphere3</t>
  </si>
  <si>
    <t>megajoule</t>
  </si>
  <si>
    <t>natural resource::in air</t>
  </si>
  <si>
    <t>biosphere</t>
  </si>
  <si>
    <t>2::2::4::1::1::1</t>
  </si>
  <si>
    <t>Water</t>
  </si>
  <si>
    <t>cubic meter</t>
  </si>
  <si>
    <t>air</t>
  </si>
  <si>
    <t>4::4::5::2::4::1</t>
  </si>
  <si>
    <t>production</t>
  </si>
  <si>
    <t>market for tap water</t>
  </si>
  <si>
    <t>ecoinvent-3.10-cutoff</t>
  </si>
  <si>
    <t>Europe without Switzerland</t>
  </si>
  <si>
    <t>kilogram</t>
  </si>
  <si>
    <t>technosphere</t>
  </si>
  <si>
    <t>2::2::4::5::1::1</t>
  </si>
  <si>
    <t>tap water</t>
  </si>
  <si>
    <t>market for wastewater, average</t>
  </si>
  <si>
    <t>2::2::1::5::1::1</t>
  </si>
  <si>
    <t>wastewater, average</t>
  </si>
  <si>
    <t>photovoltaic slanted-roof installation, 0.9MWp, multi-Si, panel, mounted, on roof</t>
  </si>
  <si>
    <t>3::2::4::5::1::1</t>
  </si>
  <si>
    <t>electricity production, from 1.8MW PV</t>
  </si>
  <si>
    <t>b43b60a5d9454ff8adfb96e54aca6c64</t>
  </si>
  <si>
    <t>The ecoinvent computation:
lifetime * capacity * annual yield 
= y * kWp/unit * kWh/(kWp*1y) = 30 * 3 * annual yield = 90 * annual yield
= x kWh/unit
Then the reciproke should give 1.4447e-05 unit/kWh
So ecoinvent 3.10 annual yield = (1/1.4447e-05)/90 = 771.605 kWh for a 3 kWp unit
Our computation:
lifetime : 30 years (same as original ecoinvent 3.10 activity)
annual yield : kWh/(1800 kWp * 1) = 376 589 854.5 / 1800 = 209 216.4 kWh for a 1.8MWp unit
(based on OpenModelica simulation of Beerlage et al., 2024
https://github.com/IKKUengine/CO2InnO-H2-CHP-Demonstrator)
So:
lifetime * capacity * annual yield
= y * kWp/unit * kWh/(kWp*1y) = 30 * 1800 * annual yield = 54000 * annual yield = 57000 * 209 216.4
= 11 925 334 800 kWh/unit
Then the reciproke gives:
8.386e-11 unit/kWh
The "market for tap water" activity is scaled linearly as it should be proportional to the surface of panels, which scales linearly with installed power.</t>
  </si>
  <si>
    <t>photovoltaic slanted-roof installation, 1.8MWp, multi-Si, panel, mounted, on roof</t>
  </si>
  <si>
    <t>89e4d1a6dd57448b96d1cdf91e29fd98</t>
  </si>
  <si>
    <t>This activity is based on comparison of the ecoinvent 3.10 activities for 3kWp and 570kWp installations.
- "photovoltaic slanted-roof installation, 3kWp, multi-Si, panel, mounted, on roof (CH)"
- "photovoltaic plant construction, 570kWp, multi-Si, on open ground (GLO)"
Lifetime : 30 years (no modification compared to the slanted roof installation activity)
Normalized flows per kW installed shows a linear progression for:
- market for photovoltaic mounting system (m2)
- market for photovoltaic panel, multi-Si wafer (m2)
As their normalized ratios = 0.987, equivalent to only 1.3% flow economy with installed capacity
The "electricity, low voltage" flow shows a non linear progression:
Indeed, ratio between normalized activities is 0.825, equivalent to 17.5% flow economy with installed capacity.
For this flow, we thus use a power progression following the approach of Zhang et al. 2016 (DOI: 10.1016/j.apenergy.2016.12.098)
C2/C1 = (X2/X1)^b
With:
- C1: known flow of component 1
- C2: unknown flow of component 2
- X1: capacity (here, kW) of plant, equipment, or component 1
- X2: capacity (here, kW) of plant, equipment, or component 2
- b: scaling factor
Based on the 2 previously mentioned activities, we determine a factor b=0.9632
So C2 = 0.23 * (900/3)^0.9632 = 55.94 
Or C2 = 36.033 * (900/570)^0.9632 = 55.95
We choose: 
	55.945 kWh and keep the ecoinvent uncertainties
	Furthermore, the "market for electricity, low voltage, CH" activity is replaced by the DE version.
Situation is similar (the other way arround) for inverter capacity installed:
- 2.4 * market for inverter, 2.5kW =&gt; 6kW
- 3.126 * market for inverter, 500kW =&gt; 1563kW
Indeed, ratio between normalized per kWp activities is 1.37, equivalent to 37% flow overuse with installed capacity.
The determined factor b=1.0601
So C2 = 6 * (900/3)^1.0601 = 2536
Or C2 = 1563 * (900/570)^1.0601 = 2536.6
We choose 2536.3 and keep the ecoinvent uncertainties
This translates into:
	5.073 * market for inverter, 500kW
Regarding electric installation, where sub-processes are identical:
Across positive values of sub-process flows:  
Log regression gives b=0.67 with 40.2% deviation
Removing the polycarbonate extreme outlier:
Log regression gives b=0.758 with 9.47% deviation
Further removing the polyvinylchloride of b=0.58:
Log regression gives b=0.78 with 3.77% deviation
The removed outliers does not seem to have meaningful influence on impacts, as:
Log regression across impact categories gives b=0.746 with 2.1% deviation
So C2 = 1 unit * (900/3)^0.746 = 70.46 units of 3kWp electric installation
Or C2 = 1 unit * (900/570)^0.746 = 1.41 units of 570kWp electric installation
The choice is of no consequence here, so we chose: 
	70.46 units of 3kWp electric installation and  keep the ecoinvent uncertainties
The "market for diesel, burned in building machine" of the 500kW plant is not conserved to keep our created activity closer to a slanted roof installation.</t>
  </si>
  <si>
    <t>market for electricity, low voltage</t>
  </si>
  <si>
    <t>3::4::5::1::1::1</t>
  </si>
  <si>
    <t>market for inverter, 500kW</t>
  </si>
  <si>
    <t>GLO</t>
  </si>
  <si>
    <t>inverter, 500kW</t>
  </si>
  <si>
    <t>market for photovoltaic mounting system, for slanted-roof installation</t>
  </si>
  <si>
    <t>square meter</t>
  </si>
  <si>
    <t>photovoltaic mounting system, for slanted-roof installation</t>
  </si>
  <si>
    <t>market for photovoltaic panel, multi-Si wafer</t>
  </si>
  <si>
    <t>photovoltaic panel, multi-Si wafer</t>
  </si>
  <si>
    <t>photovoltaics, electric installation for 3kWp module, at building</t>
  </si>
  <si>
    <t>CH</t>
  </si>
  <si>
    <t>591f788daf4e4ef5af1f1558255799d8</t>
  </si>
  <si>
    <t>This activity is based on comparison of the ecoinvent 3.10 activities for 3kWp and 570kWp installations.
- "photovoltaic slanted-roof installation, 3kWp, multi-Si, panel, mounted, on roof (CH)"
- "photovoltaic plant construction, 570kWp, multi-Si, on open ground (GLO)"
Lifetime : 30 years (no modification compared to the slanted roof installation activity)
Normalized flows per kW installed shows a linear progression for:
- market for photovoltaic mounting system (m2)
- market for photovoltaic panel, multi-Si wafer (m2)
As their normalized ratios = 0.987, equivalent to only 1.3% flow economy with installed capacity
The "electricity, low voltage" flow shows a non linear progression:
Indeed, ratio between normalized activities is 0.825, equivalent to 17.5% flow economy with installed capacity.
For this flow, we thus use a power progression following the approach of Zhang et al. 2016 (DOI: 10.1016/j.apenergy.2016.12.098)
C2/C1 = (X2/X1)^b
With:
- C1: known flow of component 1
- C2: unknown flow of component 2
- X1: capacity (here, kW) of plant, equipment, or component 1
- X2: capacity (here, kW) of plant, equipment, or component 2
- b: scaling factor
Based on the 2 previously mentioned activities, we determine a factor b=0.9632
So C2 = 0.23 * (1800/3)^0.9632 = 109.05
Or C2 = 36.033 * (1800/570)^0.9632 = 109.07
We choose:
	109.06 kWh and keep the ecoinvent uncertainties
	Furthermore, the "market for electricity, low voltage, CH" activity is replaced by the DE version.
Situation is similar (the other way arround) for inverter capacity installed:
- 2.4 * market for inverter, 2.5kW =&gt; 6kW
- 3.126 * market for inverter, 500kW =&gt; 1563kW
Indeed, ratio between normalized per kWp activities is 1.37, equivalent to 37% flow overuse with installed capacity.
The determined factor b=1.0601
So C2 = 6 * (1800/3)^1.0601 = 5287.73
Or C2 = 1563 * (1800/570)^1.0601 = 5288.96
We choose 5288.35 and keep the ecoinvent uncertainties
This translates into:
	10.577 * market for inverter, 500kW
Regarding electric installation, where sub-processes are identical:
Across positive values of sub-process flows:  
Log regression gives b=0.67 with 40.2% deviation
Removing the polycarbonate extreme outlier:
Log regression gives b=0.758 with 9.47% deviation
Further removing the polyvinylchloride of b=0.58:
Log regression gives b=0.78 with 3.77% deviation
The removed outliers does not seem to have meaningful influence on impacts, as:
Log regression across impact categories gives b=0.746 with 2.1% deviation
So C2 = 1 unit * (1800/3)^0.746 = 118.17 units of 3kWp electric installation
Or C2 = 1 unit * (1800/570)^0.746 = 2.36 units of 570kWp electric installation
The choice is of no consequence here, so we chose: 
	118.17 units of 3kWp electric installation and  keep the ecoinvent uncertainties
The "market for diesel, burned in building machine" of the 500kW plant is not conserved to keep our created activity closer to a slanted roof installation.</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</si>
</sst>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6"/>
  <sheetViews>
    <sheetView tabSelected="1" workbookViewId="0"/>
  </sheetViews>
  <sheetFormatPr defaultRowHeight="15"/>
  <sheetData>
    <row r="1" spans="1:16">
      <c r="A1" s="1" t="s">
        <v>0</v>
      </c>
      <c r="B1" s="1" t="s">
        <v>1</v>
      </c>
    </row>
    <row r="2" spans="1:16">
      <c r="A2" t="s">
        <v>2</v>
      </c>
      <c r="B2" t="s">
        <v>3</v>
      </c>
    </row>
    <row r="4" spans="1:16">
      <c r="A4" s="1" t="s">
        <v>4</v>
      </c>
      <c r="B4" s="1" t="s">
        <v>5</v>
      </c>
    </row>
    <row r="5" spans="1:16">
      <c r="A5" t="s">
        <v>6</v>
      </c>
      <c r="B5" t="s">
        <v>7</v>
      </c>
    </row>
    <row r="6" spans="1:16">
      <c r="A6" t="s">
        <v>8</v>
      </c>
      <c r="B6" t="s">
        <v>9</v>
      </c>
    </row>
    <row r="7" spans="1:16">
      <c r="A7" t="s">
        <v>10</v>
      </c>
      <c r="B7" t="s">
        <v>11</v>
      </c>
    </row>
    <row r="8" spans="1:16">
      <c r="A8" t="s">
        <v>12</v>
      </c>
      <c r="B8" t="s">
        <v>13</v>
      </c>
    </row>
    <row r="9" spans="1:16">
      <c r="A9" t="s">
        <v>14</v>
      </c>
      <c r="B9" t="s">
        <v>15</v>
      </c>
    </row>
    <row r="10" spans="1:16">
      <c r="A10" t="s">
        <v>16</v>
      </c>
      <c r="B10" t="s">
        <v>17</v>
      </c>
    </row>
    <row r="11" spans="1:16">
      <c r="A11" s="1" t="s">
        <v>18</v>
      </c>
    </row>
    <row r="12" spans="1:16">
      <c r="A12" t="s">
        <v>19</v>
      </c>
      <c r="B12" t="s">
        <v>20</v>
      </c>
      <c r="C12" t="s">
        <v>21</v>
      </c>
      <c r="D12" t="s">
        <v>10</v>
      </c>
      <c r="E12" t="s">
        <v>16</v>
      </c>
      <c r="F12" t="s">
        <v>22</v>
      </c>
      <c r="G12" t="s">
        <v>14</v>
      </c>
      <c r="H12" t="s">
        <v>23</v>
      </c>
      <c r="I12" t="s">
        <v>24</v>
      </c>
      <c r="J12" t="s">
        <v>25</v>
      </c>
      <c r="K12" t="s">
        <v>26</v>
      </c>
      <c r="L12" t="s">
        <v>27</v>
      </c>
      <c r="M12" t="s">
        <v>28</v>
      </c>
      <c r="N12" t="s">
        <v>29</v>
      </c>
      <c r="O12" t="s">
        <v>30</v>
      </c>
      <c r="P12" t="s">
        <v>12</v>
      </c>
    </row>
    <row r="13" spans="1:16">
      <c r="A13" t="s">
        <v>31</v>
      </c>
      <c r="B13">
        <v>3.8503</v>
      </c>
      <c r="C13" t="s">
        <v>32</v>
      </c>
      <c r="E13" t="s">
        <v>33</v>
      </c>
      <c r="F13" t="s">
        <v>34</v>
      </c>
      <c r="G13" t="s">
        <v>35</v>
      </c>
      <c r="H13">
        <v>2</v>
      </c>
      <c r="I13">
        <v>1.348151067341848</v>
      </c>
      <c r="J13">
        <v>0.2332217458682897</v>
      </c>
      <c r="K13" t="e">
        <f>#NUM!</f>
        <v>#NUM!</v>
      </c>
      <c r="L13" t="e">
        <f>#NUM!</f>
        <v>#NUM!</v>
      </c>
      <c r="M13" t="e">
        <f>#NUM!</f>
        <v>#NUM!</v>
      </c>
      <c r="N13">
        <v>0</v>
      </c>
      <c r="O13" t="s">
        <v>36</v>
      </c>
    </row>
    <row r="14" spans="1:16">
      <c r="A14" t="s">
        <v>37</v>
      </c>
      <c r="B14">
        <v>0.00028734</v>
      </c>
      <c r="C14" t="s">
        <v>32</v>
      </c>
      <c r="E14" t="s">
        <v>38</v>
      </c>
      <c r="F14" t="s">
        <v>39</v>
      </c>
      <c r="G14" t="s">
        <v>35</v>
      </c>
      <c r="H14">
        <v>2</v>
      </c>
      <c r="I14">
        <v>-8.154844374381701</v>
      </c>
      <c r="J14">
        <v>0.4701081488315868</v>
      </c>
      <c r="K14" t="e">
        <f>#NUM!</f>
        <v>#NUM!</v>
      </c>
      <c r="L14" t="e">
        <f>#NUM!</f>
        <v>#NUM!</v>
      </c>
      <c r="M14" t="e">
        <f>#NUM!</f>
        <v>#NUM!</v>
      </c>
      <c r="N14">
        <v>0</v>
      </c>
      <c r="O14" t="s">
        <v>40</v>
      </c>
    </row>
    <row r="15" spans="1:16">
      <c r="A15" t="s">
        <v>5</v>
      </c>
      <c r="B15">
        <v>1</v>
      </c>
      <c r="C15" t="s">
        <v>1</v>
      </c>
      <c r="D15" t="s">
        <v>11</v>
      </c>
      <c r="E15" t="s">
        <v>17</v>
      </c>
      <c r="G15" t="s">
        <v>41</v>
      </c>
      <c r="P15" t="s">
        <v>13</v>
      </c>
    </row>
    <row r="16" spans="1:16">
      <c r="A16" t="s">
        <v>42</v>
      </c>
      <c r="B16">
        <v>1.91562</v>
      </c>
      <c r="C16" t="s">
        <v>43</v>
      </c>
      <c r="D16" t="s">
        <v>44</v>
      </c>
      <c r="E16" t="s">
        <v>45</v>
      </c>
      <c r="G16" t="s">
        <v>46</v>
      </c>
      <c r="H16">
        <v>2</v>
      </c>
      <c r="I16">
        <v>0.6500413300248403</v>
      </c>
      <c r="J16">
        <v>0.2389877317886258</v>
      </c>
      <c r="K16" t="e">
        <f>#NUM!</f>
        <v>#NUM!</v>
      </c>
      <c r="L16" t="e">
        <f>#NUM!</f>
        <v>#NUM!</v>
      </c>
      <c r="M16" t="e">
        <f>#NUM!</f>
        <v>#NUM!</v>
      </c>
      <c r="N16">
        <v>0</v>
      </c>
      <c r="O16" t="s">
        <v>47</v>
      </c>
      <c r="P16" t="s">
        <v>48</v>
      </c>
    </row>
    <row r="17" spans="1:16">
      <c r="A17" t="s">
        <v>49</v>
      </c>
      <c r="B17">
        <v>-0.00191562</v>
      </c>
      <c r="C17" t="s">
        <v>43</v>
      </c>
      <c r="D17" t="s">
        <v>44</v>
      </c>
      <c r="E17" t="s">
        <v>38</v>
      </c>
      <c r="G17" t="s">
        <v>46</v>
      </c>
      <c r="H17">
        <v>2</v>
      </c>
      <c r="I17">
        <v>-6.257724389495819</v>
      </c>
      <c r="J17">
        <v>0.2225987369251606</v>
      </c>
      <c r="K17" t="e">
        <f>#NUM!</f>
        <v>#NUM!</v>
      </c>
      <c r="L17" t="e">
        <f>#NUM!</f>
        <v>#NUM!</v>
      </c>
      <c r="M17" t="e">
        <f>#NUM!</f>
        <v>#NUM!</v>
      </c>
      <c r="N17">
        <v>1</v>
      </c>
      <c r="O17" t="s">
        <v>50</v>
      </c>
      <c r="P17" t="s">
        <v>51</v>
      </c>
    </row>
    <row r="18" spans="1:16">
      <c r="A18" t="s">
        <v>52</v>
      </c>
      <c r="B18">
        <v>1.77E-10</v>
      </c>
      <c r="C18" t="s">
        <v>1</v>
      </c>
      <c r="D18" t="s">
        <v>11</v>
      </c>
      <c r="E18" t="s">
        <v>16</v>
      </c>
      <c r="G18" t="s">
        <v>46</v>
      </c>
      <c r="H18">
        <v>2</v>
      </c>
      <c r="I18">
        <v>-22.45487138335472</v>
      </c>
      <c r="J18">
        <v>0.2592409506096405</v>
      </c>
      <c r="K18" t="e">
        <f>#NUM!</f>
        <v>#NUM!</v>
      </c>
      <c r="L18" t="e">
        <f>#NUM!</f>
        <v>#NUM!</v>
      </c>
      <c r="M18" t="e">
        <f>#NUM!</f>
        <v>#NUM!</v>
      </c>
      <c r="N18">
        <v>0</v>
      </c>
      <c r="O18" t="s">
        <v>53</v>
      </c>
      <c r="P18" t="s">
        <v>52</v>
      </c>
    </row>
    <row r="20" spans="1:16">
      <c r="A20" s="1" t="s">
        <v>4</v>
      </c>
      <c r="B20" s="1" t="s">
        <v>54</v>
      </c>
    </row>
    <row r="21" spans="1:16">
      <c r="A21" t="s">
        <v>6</v>
      </c>
      <c r="B21" t="s">
        <v>55</v>
      </c>
    </row>
    <row r="22" spans="1:16">
      <c r="A22" t="s">
        <v>8</v>
      </c>
      <c r="B22" t="s">
        <v>56</v>
      </c>
    </row>
    <row r="23" spans="1:16">
      <c r="A23" t="s">
        <v>10</v>
      </c>
      <c r="B23" t="s">
        <v>11</v>
      </c>
    </row>
    <row r="24" spans="1:16">
      <c r="A24" t="s">
        <v>12</v>
      </c>
      <c r="B24" t="s">
        <v>13</v>
      </c>
    </row>
    <row r="25" spans="1:16">
      <c r="A25" t="s">
        <v>14</v>
      </c>
      <c r="B25" t="s">
        <v>15</v>
      </c>
    </row>
    <row r="26" spans="1:16">
      <c r="A26" t="s">
        <v>16</v>
      </c>
      <c r="B26" t="s">
        <v>17</v>
      </c>
    </row>
    <row r="27" spans="1:16">
      <c r="A27" s="1" t="s">
        <v>18</v>
      </c>
    </row>
    <row r="28" spans="1:16">
      <c r="A28" t="s">
        <v>19</v>
      </c>
      <c r="B28" t="s">
        <v>20</v>
      </c>
      <c r="C28" t="s">
        <v>21</v>
      </c>
      <c r="D28" t="s">
        <v>10</v>
      </c>
      <c r="E28" t="s">
        <v>16</v>
      </c>
      <c r="F28" t="s">
        <v>22</v>
      </c>
      <c r="G28" t="s">
        <v>14</v>
      </c>
      <c r="H28" t="s">
        <v>23</v>
      </c>
      <c r="I28" t="s">
        <v>24</v>
      </c>
      <c r="J28" t="s">
        <v>25</v>
      </c>
      <c r="K28" t="s">
        <v>26</v>
      </c>
      <c r="L28" t="s">
        <v>27</v>
      </c>
      <c r="M28" t="s">
        <v>28</v>
      </c>
      <c r="N28" t="s">
        <v>29</v>
      </c>
      <c r="O28" t="s">
        <v>30</v>
      </c>
      <c r="P28" t="s">
        <v>12</v>
      </c>
    </row>
    <row r="29" spans="1:16">
      <c r="A29" t="s">
        <v>31</v>
      </c>
      <c r="B29">
        <v>3.8503</v>
      </c>
      <c r="C29" t="s">
        <v>32</v>
      </c>
      <c r="E29" t="s">
        <v>33</v>
      </c>
      <c r="F29" t="s">
        <v>34</v>
      </c>
      <c r="G29" t="s">
        <v>35</v>
      </c>
      <c r="H29">
        <v>2</v>
      </c>
      <c r="I29">
        <v>1.348151067341848</v>
      </c>
      <c r="J29">
        <v>0.2332217458682897</v>
      </c>
      <c r="K29" t="e">
        <f>#NUM!</f>
        <v>#NUM!</v>
      </c>
      <c r="L29" t="e">
        <f>#NUM!</f>
        <v>#NUM!</v>
      </c>
      <c r="M29" t="e">
        <f>#NUM!</f>
        <v>#NUM!</v>
      </c>
      <c r="N29">
        <v>0</v>
      </c>
      <c r="O29" t="s">
        <v>36</v>
      </c>
    </row>
    <row r="30" spans="1:16">
      <c r="A30" t="s">
        <v>37</v>
      </c>
      <c r="B30">
        <v>0.00057468</v>
      </c>
      <c r="C30" t="s">
        <v>32</v>
      </c>
      <c r="E30" t="s">
        <v>38</v>
      </c>
      <c r="F30" t="s">
        <v>39</v>
      </c>
      <c r="G30" t="s">
        <v>35</v>
      </c>
      <c r="H30">
        <v>2</v>
      </c>
      <c r="I30">
        <v>-7.461697193821755</v>
      </c>
      <c r="J30">
        <v>0.4701081488315868</v>
      </c>
      <c r="K30" t="e">
        <f>#NUM!</f>
        <v>#NUM!</v>
      </c>
      <c r="L30" t="e">
        <f>#NUM!</f>
        <v>#NUM!</v>
      </c>
      <c r="M30" t="e">
        <f>#NUM!</f>
        <v>#NUM!</v>
      </c>
      <c r="N30">
        <v>0</v>
      </c>
      <c r="O30" t="s">
        <v>40</v>
      </c>
    </row>
    <row r="31" spans="1:16">
      <c r="A31" t="s">
        <v>54</v>
      </c>
      <c r="B31">
        <v>1</v>
      </c>
      <c r="C31" t="s">
        <v>1</v>
      </c>
      <c r="D31" t="s">
        <v>11</v>
      </c>
      <c r="E31" t="s">
        <v>17</v>
      </c>
      <c r="G31" t="s">
        <v>41</v>
      </c>
      <c r="P31" t="s">
        <v>13</v>
      </c>
    </row>
    <row r="32" spans="1:16">
      <c r="A32" t="s">
        <v>42</v>
      </c>
      <c r="B32">
        <v>3.83124</v>
      </c>
      <c r="C32" t="s">
        <v>43</v>
      </c>
      <c r="D32" t="s">
        <v>44</v>
      </c>
      <c r="E32" t="s">
        <v>45</v>
      </c>
      <c r="G32" t="s">
        <v>46</v>
      </c>
      <c r="H32">
        <v>2</v>
      </c>
      <c r="I32">
        <v>1.343188510584786</v>
      </c>
      <c r="J32">
        <v>0.2389877317886258</v>
      </c>
      <c r="K32" t="e">
        <f>#NUM!</f>
        <v>#NUM!</v>
      </c>
      <c r="L32" t="e">
        <f>#NUM!</f>
        <v>#NUM!</v>
      </c>
      <c r="M32" t="e">
        <f>#NUM!</f>
        <v>#NUM!</v>
      </c>
      <c r="N32">
        <v>0</v>
      </c>
      <c r="O32" t="s">
        <v>47</v>
      </c>
      <c r="P32" t="s">
        <v>48</v>
      </c>
    </row>
    <row r="33" spans="1:16">
      <c r="A33" t="s">
        <v>49</v>
      </c>
      <c r="B33">
        <v>-0.00383124</v>
      </c>
      <c r="C33" t="s">
        <v>43</v>
      </c>
      <c r="D33" t="s">
        <v>44</v>
      </c>
      <c r="E33" t="s">
        <v>38</v>
      </c>
      <c r="G33" t="s">
        <v>46</v>
      </c>
      <c r="H33">
        <v>2</v>
      </c>
      <c r="I33">
        <v>-5.564566768397351</v>
      </c>
      <c r="J33">
        <v>0.2225987369251606</v>
      </c>
      <c r="K33" t="e">
        <f>#NUM!</f>
        <v>#NUM!</v>
      </c>
      <c r="L33" t="e">
        <f>#NUM!</f>
        <v>#NUM!</v>
      </c>
      <c r="M33" t="e">
        <f>#NUM!</f>
        <v>#NUM!</v>
      </c>
      <c r="N33">
        <v>1</v>
      </c>
      <c r="O33" t="s">
        <v>50</v>
      </c>
      <c r="P33" t="s">
        <v>51</v>
      </c>
    </row>
    <row r="34" spans="1:16">
      <c r="A34" t="s">
        <v>57</v>
      </c>
      <c r="B34">
        <v>8.386E-11</v>
      </c>
      <c r="C34" t="s">
        <v>1</v>
      </c>
      <c r="D34" t="s">
        <v>11</v>
      </c>
      <c r="E34" t="s">
        <v>16</v>
      </c>
      <c r="G34" t="s">
        <v>46</v>
      </c>
      <c r="H34">
        <v>2</v>
      </c>
      <c r="I34">
        <v>-23.20187237418593</v>
      </c>
      <c r="J34">
        <v>0.2592409506096405</v>
      </c>
      <c r="K34" t="e">
        <f>#NUM!</f>
        <v>#NUM!</v>
      </c>
      <c r="L34" t="e">
        <f>#NUM!</f>
        <v>#NUM!</v>
      </c>
      <c r="M34" t="e">
        <f>#NUM!</f>
        <v>#NUM!</v>
      </c>
      <c r="N34">
        <v>0</v>
      </c>
      <c r="O34" t="s">
        <v>53</v>
      </c>
      <c r="P34" t="s">
        <v>57</v>
      </c>
    </row>
    <row r="36" spans="1:16">
      <c r="A36" s="1" t="s">
        <v>4</v>
      </c>
      <c r="B36" s="1" t="s">
        <v>52</v>
      </c>
    </row>
    <row r="37" spans="1:16">
      <c r="A37" t="s">
        <v>6</v>
      </c>
      <c r="B37" t="s">
        <v>58</v>
      </c>
    </row>
    <row r="38" spans="1:16">
      <c r="A38" t="s">
        <v>8</v>
      </c>
      <c r="B38" t="s">
        <v>59</v>
      </c>
    </row>
    <row r="39" spans="1:16">
      <c r="A39" t="s">
        <v>10</v>
      </c>
      <c r="B39" t="s">
        <v>11</v>
      </c>
    </row>
    <row r="40" spans="1:16">
      <c r="A40" t="s">
        <v>12</v>
      </c>
      <c r="B40" t="s">
        <v>52</v>
      </c>
    </row>
    <row r="41" spans="1:16">
      <c r="A41" t="s">
        <v>14</v>
      </c>
      <c r="B41" t="s">
        <v>15</v>
      </c>
    </row>
    <row r="42" spans="1:16">
      <c r="A42" t="s">
        <v>16</v>
      </c>
      <c r="B42" t="s">
        <v>16</v>
      </c>
    </row>
    <row r="43" spans="1:16">
      <c r="A43" s="1" t="s">
        <v>18</v>
      </c>
    </row>
    <row r="44" spans="1:16">
      <c r="A44" t="s">
        <v>19</v>
      </c>
      <c r="B44" t="s">
        <v>20</v>
      </c>
      <c r="C44" t="s">
        <v>21</v>
      </c>
      <c r="D44" t="s">
        <v>10</v>
      </c>
      <c r="E44" t="s">
        <v>16</v>
      </c>
      <c r="F44" t="s">
        <v>14</v>
      </c>
      <c r="G44" t="s">
        <v>23</v>
      </c>
      <c r="H44" t="s">
        <v>24</v>
      </c>
      <c r="I44" t="s">
        <v>25</v>
      </c>
      <c r="J44" t="s">
        <v>26</v>
      </c>
      <c r="K44" t="s">
        <v>27</v>
      </c>
      <c r="L44" t="s">
        <v>28</v>
      </c>
      <c r="M44" t="s">
        <v>29</v>
      </c>
      <c r="N44" t="s">
        <v>30</v>
      </c>
      <c r="O44" t="s">
        <v>12</v>
      </c>
    </row>
    <row r="45" spans="1:16">
      <c r="A45" t="s">
        <v>52</v>
      </c>
      <c r="B45">
        <v>1</v>
      </c>
      <c r="C45" t="s">
        <v>1</v>
      </c>
      <c r="D45" t="s">
        <v>11</v>
      </c>
      <c r="E45" t="s">
        <v>16</v>
      </c>
      <c r="F45" t="s">
        <v>41</v>
      </c>
      <c r="O45" t="s">
        <v>52</v>
      </c>
    </row>
    <row r="46" spans="1:16">
      <c r="A46" t="s">
        <v>60</v>
      </c>
      <c r="B46">
        <v>55.945</v>
      </c>
      <c r="C46" t="s">
        <v>43</v>
      </c>
      <c r="D46" t="s">
        <v>11</v>
      </c>
      <c r="E46" t="s">
        <v>17</v>
      </c>
      <c r="F46" t="s">
        <v>46</v>
      </c>
      <c r="G46">
        <v>2</v>
      </c>
      <c r="H46">
        <v>4.024369065259684</v>
      </c>
      <c r="I46">
        <v>0.272747435586168</v>
      </c>
      <c r="J46" t="e">
        <f>#NUM!</f>
        <v>#NUM!</v>
      </c>
      <c r="K46" t="e">
        <f>#NUM!</f>
        <v>#NUM!</v>
      </c>
      <c r="L46" t="e">
        <f>#NUM!</f>
        <v>#NUM!</v>
      </c>
      <c r="M46">
        <v>0</v>
      </c>
      <c r="N46" t="s">
        <v>61</v>
      </c>
      <c r="O46" t="s">
        <v>13</v>
      </c>
    </row>
    <row r="47" spans="1:16">
      <c r="A47" t="s">
        <v>62</v>
      </c>
      <c r="B47">
        <v>5.073</v>
      </c>
      <c r="C47" t="s">
        <v>43</v>
      </c>
      <c r="D47" t="s">
        <v>63</v>
      </c>
      <c r="E47" t="s">
        <v>16</v>
      </c>
      <c r="F47" t="s">
        <v>46</v>
      </c>
      <c r="G47">
        <v>2</v>
      </c>
      <c r="H47">
        <v>1.623932358584553</v>
      </c>
      <c r="I47">
        <v>0.272747435586168</v>
      </c>
      <c r="J47" t="e">
        <f>#NUM!</f>
        <v>#NUM!</v>
      </c>
      <c r="K47" t="e">
        <f>#NUM!</f>
        <v>#NUM!</v>
      </c>
      <c r="L47" t="e">
        <f>#NUM!</f>
        <v>#NUM!</v>
      </c>
      <c r="M47">
        <v>0</v>
      </c>
      <c r="N47" t="s">
        <v>61</v>
      </c>
      <c r="O47" t="s">
        <v>64</v>
      </c>
    </row>
    <row r="48" spans="1:16">
      <c r="A48" t="s">
        <v>65</v>
      </c>
      <c r="B48">
        <v>6837</v>
      </c>
      <c r="C48" t="s">
        <v>43</v>
      </c>
      <c r="D48" t="s">
        <v>63</v>
      </c>
      <c r="E48" t="s">
        <v>66</v>
      </c>
      <c r="F48" t="s">
        <v>46</v>
      </c>
      <c r="G48">
        <v>2</v>
      </c>
      <c r="H48">
        <v>8.830104317913793</v>
      </c>
      <c r="I48">
        <v>0.272747435586168</v>
      </c>
      <c r="J48" t="e">
        <f>#NUM!</f>
        <v>#NUM!</v>
      </c>
      <c r="K48" t="e">
        <f>#NUM!</f>
        <v>#NUM!</v>
      </c>
      <c r="L48" t="e">
        <f>#NUM!</f>
        <v>#NUM!</v>
      </c>
      <c r="M48">
        <v>0</v>
      </c>
      <c r="N48" t="s">
        <v>61</v>
      </c>
      <c r="O48" t="s">
        <v>67</v>
      </c>
    </row>
    <row r="49" spans="1:15">
      <c r="A49" t="s">
        <v>68</v>
      </c>
      <c r="B49">
        <v>7042.2</v>
      </c>
      <c r="C49" t="s">
        <v>43</v>
      </c>
      <c r="D49" t="s">
        <v>63</v>
      </c>
      <c r="E49" t="s">
        <v>66</v>
      </c>
      <c r="F49" t="s">
        <v>46</v>
      </c>
      <c r="G49">
        <v>2</v>
      </c>
      <c r="H49">
        <v>8.859675900334134</v>
      </c>
      <c r="I49">
        <v>0.272747435586168</v>
      </c>
      <c r="J49" t="e">
        <f>#NUM!</f>
        <v>#NUM!</v>
      </c>
      <c r="K49" t="e">
        <f>#NUM!</f>
        <v>#NUM!</v>
      </c>
      <c r="L49" t="e">
        <f>#NUM!</f>
        <v>#NUM!</v>
      </c>
      <c r="M49">
        <v>0</v>
      </c>
      <c r="N49" t="s">
        <v>61</v>
      </c>
      <c r="O49" t="s">
        <v>69</v>
      </c>
    </row>
    <row r="50" spans="1:15">
      <c r="A50" t="s">
        <v>70</v>
      </c>
      <c r="B50">
        <v>70.45999999999999</v>
      </c>
      <c r="C50" t="s">
        <v>43</v>
      </c>
      <c r="D50" t="s">
        <v>71</v>
      </c>
      <c r="E50" t="s">
        <v>16</v>
      </c>
      <c r="F50" t="s">
        <v>46</v>
      </c>
      <c r="G50">
        <v>2</v>
      </c>
      <c r="H50">
        <v>4.255045172913091</v>
      </c>
      <c r="I50">
        <v>0.272747435586168</v>
      </c>
      <c r="J50" t="e">
        <f>#NUM!</f>
        <v>#NUM!</v>
      </c>
      <c r="K50" t="e">
        <f>#NUM!</f>
        <v>#NUM!</v>
      </c>
      <c r="L50" t="e">
        <f>#NUM!</f>
        <v>#NUM!</v>
      </c>
      <c r="M50">
        <v>0</v>
      </c>
      <c r="N50" t="s">
        <v>61</v>
      </c>
      <c r="O50" t="s">
        <v>70</v>
      </c>
    </row>
    <row r="52" spans="1:15">
      <c r="A52" s="1" t="s">
        <v>4</v>
      </c>
      <c r="B52" s="1" t="s">
        <v>57</v>
      </c>
    </row>
    <row r="53" spans="1:15">
      <c r="A53" t="s">
        <v>6</v>
      </c>
      <c r="B53" t="s">
        <v>72</v>
      </c>
    </row>
    <row r="54" spans="1:15">
      <c r="A54" t="s">
        <v>8</v>
      </c>
      <c r="B54" t="s">
        <v>73</v>
      </c>
    </row>
    <row r="55" spans="1:15">
      <c r="A55" t="s">
        <v>10</v>
      </c>
      <c r="B55" t="s">
        <v>11</v>
      </c>
    </row>
    <row r="56" spans="1:15">
      <c r="A56" t="s">
        <v>12</v>
      </c>
      <c r="B56" t="s">
        <v>57</v>
      </c>
    </row>
    <row r="57" spans="1:15">
      <c r="A57" t="s">
        <v>14</v>
      </c>
      <c r="B57" t="s">
        <v>15</v>
      </c>
    </row>
    <row r="58" spans="1:15">
      <c r="A58" t="s">
        <v>16</v>
      </c>
      <c r="B58" t="s">
        <v>16</v>
      </c>
    </row>
    <row r="59" spans="1:15">
      <c r="A59" s="1" t="s">
        <v>18</v>
      </c>
    </row>
    <row r="60" spans="1:15">
      <c r="A60" t="s">
        <v>19</v>
      </c>
      <c r="B60" t="s">
        <v>20</v>
      </c>
      <c r="C60" t="s">
        <v>21</v>
      </c>
      <c r="D60" t="s">
        <v>10</v>
      </c>
      <c r="E60" t="s">
        <v>16</v>
      </c>
      <c r="F60" t="s">
        <v>14</v>
      </c>
      <c r="G60" t="s">
        <v>23</v>
      </c>
      <c r="H60" t="s">
        <v>24</v>
      </c>
      <c r="I60" t="s">
        <v>25</v>
      </c>
      <c r="J60" t="s">
        <v>26</v>
      </c>
      <c r="K60" t="s">
        <v>27</v>
      </c>
      <c r="L60" t="s">
        <v>28</v>
      </c>
      <c r="M60" t="s">
        <v>29</v>
      </c>
      <c r="N60" t="s">
        <v>30</v>
      </c>
      <c r="O60" t="s">
        <v>12</v>
      </c>
    </row>
    <row r="61" spans="1:15">
      <c r="A61" t="s">
        <v>57</v>
      </c>
      <c r="B61">
        <v>1</v>
      </c>
      <c r="C61" t="s">
        <v>1</v>
      </c>
      <c r="D61" t="s">
        <v>11</v>
      </c>
      <c r="E61" t="s">
        <v>16</v>
      </c>
      <c r="F61" t="s">
        <v>41</v>
      </c>
      <c r="O61" t="s">
        <v>57</v>
      </c>
    </row>
    <row r="62" spans="1:15">
      <c r="A62" t="s">
        <v>60</v>
      </c>
      <c r="B62">
        <v>109.06</v>
      </c>
      <c r="C62" t="s">
        <v>43</v>
      </c>
      <c r="D62" t="s">
        <v>11</v>
      </c>
      <c r="E62" t="s">
        <v>17</v>
      </c>
      <c r="F62" t="s">
        <v>46</v>
      </c>
      <c r="G62">
        <v>2</v>
      </c>
      <c r="H62">
        <v>4.691898189497915</v>
      </c>
      <c r="I62">
        <v>0.272747435586168</v>
      </c>
      <c r="J62" t="e">
        <f>#NUM!</f>
        <v>#NUM!</v>
      </c>
      <c r="K62" t="e">
        <f>#NUM!</f>
        <v>#NUM!</v>
      </c>
      <c r="L62" t="e">
        <f>#NUM!</f>
        <v>#NUM!</v>
      </c>
      <c r="M62">
        <v>0</v>
      </c>
      <c r="N62" t="s">
        <v>61</v>
      </c>
      <c r="O62" t="s">
        <v>13</v>
      </c>
    </row>
    <row r="63" spans="1:15">
      <c r="A63" t="s">
        <v>62</v>
      </c>
      <c r="B63">
        <v>10.577</v>
      </c>
      <c r="C63" t="s">
        <v>43</v>
      </c>
      <c r="D63" t="s">
        <v>63</v>
      </c>
      <c r="E63" t="s">
        <v>16</v>
      </c>
      <c r="F63" t="s">
        <v>46</v>
      </c>
      <c r="G63">
        <v>2</v>
      </c>
      <c r="H63">
        <v>2.358681832345916</v>
      </c>
      <c r="I63">
        <v>0.272747435586168</v>
      </c>
      <c r="J63" t="e">
        <f>#NUM!</f>
        <v>#NUM!</v>
      </c>
      <c r="K63" t="e">
        <f>#NUM!</f>
        <v>#NUM!</v>
      </c>
      <c r="L63" t="e">
        <f>#NUM!</f>
        <v>#NUM!</v>
      </c>
      <c r="M63">
        <v>0</v>
      </c>
      <c r="N63" t="s">
        <v>61</v>
      </c>
      <c r="O63" t="s">
        <v>64</v>
      </c>
    </row>
    <row r="64" spans="1:15">
      <c r="A64" t="s">
        <v>65</v>
      </c>
      <c r="B64">
        <v>13674</v>
      </c>
      <c r="C64" t="s">
        <v>43</v>
      </c>
      <c r="D64" t="s">
        <v>63</v>
      </c>
      <c r="E64" t="s">
        <v>66</v>
      </c>
      <c r="F64" t="s">
        <v>46</v>
      </c>
      <c r="G64">
        <v>2</v>
      </c>
      <c r="H64">
        <v>9.523251498473739</v>
      </c>
      <c r="I64">
        <v>0.272747435586168</v>
      </c>
      <c r="J64" t="e">
        <f>#NUM!</f>
        <v>#NUM!</v>
      </c>
      <c r="K64" t="e">
        <f>#NUM!</f>
        <v>#NUM!</v>
      </c>
      <c r="L64" t="e">
        <f>#NUM!</f>
        <v>#NUM!</v>
      </c>
      <c r="M64">
        <v>0</v>
      </c>
      <c r="N64" t="s">
        <v>61</v>
      </c>
      <c r="O64" t="s">
        <v>67</v>
      </c>
    </row>
    <row r="65" spans="1:15">
      <c r="A65" t="s">
        <v>68</v>
      </c>
      <c r="B65">
        <v>14084.4</v>
      </c>
      <c r="C65" t="s">
        <v>43</v>
      </c>
      <c r="D65" t="s">
        <v>63</v>
      </c>
      <c r="E65" t="s">
        <v>66</v>
      </c>
      <c r="F65" t="s">
        <v>46</v>
      </c>
      <c r="G65">
        <v>2</v>
      </c>
      <c r="H65">
        <v>9.552823080894079</v>
      </c>
      <c r="I65">
        <v>0.272747435586168</v>
      </c>
      <c r="J65" t="e">
        <f>#NUM!</f>
        <v>#NUM!</v>
      </c>
      <c r="K65" t="e">
        <f>#NUM!</f>
        <v>#NUM!</v>
      </c>
      <c r="L65" t="e">
        <f>#NUM!</f>
        <v>#NUM!</v>
      </c>
      <c r="M65">
        <v>0</v>
      </c>
      <c r="N65" t="s">
        <v>61</v>
      </c>
      <c r="O65" t="s">
        <v>69</v>
      </c>
    </row>
    <row r="66" spans="1:15">
      <c r="A66" t="s">
        <v>70</v>
      </c>
      <c r="B66">
        <v>118.17</v>
      </c>
      <c r="C66" t="s">
        <v>43</v>
      </c>
      <c r="D66" t="s">
        <v>71</v>
      </c>
      <c r="E66" t="s">
        <v>16</v>
      </c>
      <c r="F66" t="s">
        <v>46</v>
      </c>
      <c r="G66">
        <v>2</v>
      </c>
      <c r="H66">
        <v>4.772124265650924</v>
      </c>
      <c r="I66">
        <v>0.272747435586168</v>
      </c>
      <c r="J66" t="e">
        <f>#NUM!</f>
        <v>#NUM!</v>
      </c>
      <c r="K66" t="e">
        <f>#NUM!</f>
        <v>#NUM!</v>
      </c>
      <c r="L66" t="e">
        <f>#NUM!</f>
        <v>#NUM!</v>
      </c>
      <c r="M66">
        <v>0</v>
      </c>
      <c r="N66" t="s">
        <v>61</v>
      </c>
      <c r="O66"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2025-06-18T12:53:30Z</dcterms:created>
  <dcterms:modified xsi:type="dcterms:W3CDTF">2025-06-18T12:53:30Z</dcterms:modified>
</cp:coreProperties>
</file>