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wr\Documents\Teaching\Courses\MMA 863\MMA 863 S2020\Assignment 1\"/>
    </mc:Choice>
  </mc:AlternateContent>
  <bookViews>
    <workbookView xWindow="0" yWindow="0" windowWidth="24300" windowHeight="11985" activeTab="3"/>
  </bookViews>
  <sheets>
    <sheet name="Potholes" sheetId="2" r:id="rId1"/>
    <sheet name="Rain" sheetId="6" r:id="rId2"/>
    <sheet name="Winter Wonderland" sheetId="1" r:id="rId3"/>
    <sheet name="Disk Reliability " sheetId="7"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2" i="7" l="1"/>
  <c r="A32" i="2" l="1"/>
  <c r="A29" i="7"/>
  <c r="A17" i="7"/>
  <c r="A21" i="7" s="1"/>
  <c r="A10" i="7"/>
  <c r="A45" i="1" l="1"/>
  <c r="A40" i="1"/>
  <c r="A23" i="2" l="1"/>
  <c r="A48" i="2" l="1"/>
  <c r="A51" i="2" s="1"/>
  <c r="A37" i="2"/>
  <c r="A33" i="2"/>
  <c r="A32" i="1" l="1"/>
  <c r="A26" i="1"/>
</calcChain>
</file>

<file path=xl/sharedStrings.xml><?xml version="1.0" encoding="utf-8"?>
<sst xmlns="http://schemas.openxmlformats.org/spreadsheetml/2006/main" count="71" uniqueCount="70">
  <si>
    <t>Winter Wonderland: The driveway at my cottage is literally 1 km long.  It is quite a peaceful drive in the summer but in the winter it can be a treacherous frozen nightmare.  Last week, after the big ice storm, I drove up to the lake and realized I couldn’t drive down the driveway because it was too icy for the car.  It was even dangerous for walking and I anticipated a 5% chance I’d slip and fall during the first 100 m alone.   Nevertheless, it was important to go in because I needed to know how much propane we had left for heating the place.  (You may be interested in knowing that the daily consumption of propane is distributed with a mean of 6.5 L with a standard deviation of 2 L.)  Clearly I was going to have to walk all the way in and then all the way back out later that afternoon – I was not happy!</t>
  </si>
  <si>
    <r>
      <t>a.</t>
    </r>
    <r>
      <rPr>
        <sz val="7"/>
        <color theme="1"/>
        <rFont val="Times New Roman"/>
        <family val="1"/>
      </rPr>
      <t xml:space="preserve">       </t>
    </r>
    <r>
      <rPr>
        <sz val="11"/>
        <color theme="1"/>
        <rFont val="Calibri"/>
        <family val="2"/>
        <scheme val="minor"/>
      </rPr>
      <t>SOLVE THIS TWO DISTINCT WAYS AND COMPARE ANSWERS: So I started walking in, only to realize, half way to the cottage, that I’d forgotten my keys and had to go back to the car to get them.  Given that I ‘got lucky’ and had not fallen by the time I realized I had forgotten my keys, what is the probability I would finish the day without slipping?</t>
    </r>
  </si>
  <si>
    <t>Let's examine the 'reality' part of this first.  Then we can think about how to push it into a model.</t>
  </si>
  <si>
    <t>When I realize I forgot my keys, I have to walk 1/2 a km back to the car, then 1 full km from the car to the house and eventually 1 km from the house back to the car to go home.  That means I have to walk 2.5 km or 2500 m.</t>
  </si>
  <si>
    <t>The obvious framing seems to be a Poisson, so let's start there.  I need lambda, which as always will be &lt;#&gt; of &lt;units&gt; per &lt;interval&gt;.  In this case Lambda = &lt;0.05&gt; &lt;falls&gt; per &lt;100 m walked&gt;.  Since I have to walk 2500 m, I should rescale this by a factor of 25 to get: Lambda = 1.25 falls per 2500 M walked.</t>
  </si>
  <si>
    <t>Now I can think about the event, which is 'I finish the day without slipping', which translates to the number of slips = 0 which given the lambda is:</t>
  </si>
  <si>
    <t>=POISSON.DIST(0,1.25,TRUE)</t>
  </si>
  <si>
    <t xml:space="preserve">Let's repeat the question with a binomial distribution.  Here we are going to have to 'push' things a bit.  With a bit of imagination, we can think of each 100 m as being an event in which we could fall or not with probability 0.05.  This would give us an n = 25, p = 0.05.  NOTE: This is OBVIOUSLY a violation of several real-world aspects, such as having no upper limit on the number of times you can fall, but if you think about it, the probability of falling more than 25 times is very small (check that for yourself!) so let's give the model a try. </t>
  </si>
  <si>
    <t>Event, as before, is not falling, which translates into x = 0 so:</t>
  </si>
  <si>
    <t>P(X=0) = BINOM.DIST(0,  25, 0.05, TRUE)</t>
  </si>
  <si>
    <t>So either way I model it, it looks like the chance of my falling at least once is similar.</t>
  </si>
  <si>
    <t>b. What assumptions do I need to make in the questions above?  How reasonable are they / which ones do you suspect are violated?</t>
  </si>
  <si>
    <t>b. Various answers are possible here.</t>
  </si>
  <si>
    <t>More than 3 large in a trip</t>
  </si>
  <si>
    <t>lambda = 1 dangerous pothole per 500 M</t>
  </si>
  <si>
    <t>more than 3 dangerous potholes</t>
  </si>
  <si>
    <t>Lambda = 1 pothole per 50 M</t>
  </si>
  <si>
    <t>Occurs at a rate over space, can always imagine more, use Poisson</t>
  </si>
  <si>
    <t>a. I live 1 km from the Kingston campus.  If I drive to school and back home, what is the probability that I will encounter more than 3 dangerously large potholes?  Be sure to document your relevant assumptions.</t>
  </si>
  <si>
    <t>Lambda = 1 dangerouse pothole every 500 M</t>
  </si>
  <si>
    <t>Lambda = 1 dangerous pothole that flattens a tire every 500,000 M</t>
  </si>
  <si>
    <t>or</t>
  </si>
  <si>
    <t xml:space="preserve">Lambda = 1 dangerous pothole that flattens a tire every 500 km </t>
  </si>
  <si>
    <t>Event: More than 3 dangerously large potholes, X &gt; 3</t>
  </si>
  <si>
    <t xml:space="preserve">b. Suppose I drive to school and back home 200 times in a year.  Develop a model to estimate the probability that I will flatten a tire due to a pothole.  Be sure to list any necessary and reasonable assumptions, if any. </t>
  </si>
  <si>
    <t>Probability of flattening a tire in a single trip</t>
  </si>
  <si>
    <t>Note that 4 = 0.1*2000/50</t>
  </si>
  <si>
    <t>lambda = 4 dangerous potholes per trip to school and back.</t>
  </si>
  <si>
    <t>You could think about this two ways</t>
  </si>
  <si>
    <t>Or, you could determine the probability of flattening a tire on a single trip, then consider that as an experiment repeated 200 times.  That would require two distinct models.</t>
  </si>
  <si>
    <t>You could think of it as a Possion model over a very long bit of driving.</t>
  </si>
  <si>
    <t>Then the event would be getting one or more potholes in that long trip -&gt; x&gt;0</t>
  </si>
  <si>
    <t>So P(X&gt;0) = 1 - P(X=0)</t>
  </si>
  <si>
    <t>The event here would be, getting one or more flat tires in a single trip, or x &gt; 0.</t>
  </si>
  <si>
    <t>P(X&gt;0) = 1 - P(X=0)</t>
  </si>
  <si>
    <t>Then put that probability into a binomial with n = 200 and consider the event, at least one trip with a flat -&gt; x &gt; 0</t>
  </si>
  <si>
    <t>Note that 0.004 = 0.0001*2000/50</t>
  </si>
  <si>
    <t>Lambda = 0.004 tire flattening pothole per trip to school and back.</t>
  </si>
  <si>
    <t>Admittedly, the second approach is more work.  I just included it to sow you that depending on the situation, two distinct models can produce very similar results.  The reason these results are so similar is that the probability of more than one flat on a single trip is incredibly small.</t>
  </si>
  <si>
    <t>Note that the use of two distinct models to achieve the same results provides some measure of 'triangulation' and can help prevent you from making errors.</t>
  </si>
  <si>
    <t xml:space="preserve">Kingston is becoming increasingly known for the potholes in its streets.  It seems to me that driving along you encounter on average about one every 50 m of driving, though they are randomly distributed.  Most of the potholes are small, but about 10% of them are large enough to be a bit dangerous.  Those dangerous ones will flatten a tire about 0.1% of the time (i.e. if hit ‘just right’, which itself is, of course, random.)  
a. I live 1 km from the Kingston campus.  If I drive to school and back home, what is the probability that I will encounter more than 3 dangerously large potholes?  Be sure to document your relevant assumptions.
b. Suppose I drive to school and back home 200 times in a year.  Develop a model to estimate the probability that I will flatten a tire due to a pothole.  Be sure to list any necessary and reasonable assumptions, if any. 
</t>
  </si>
  <si>
    <t xml:space="preserve">P(X&gt;3) = 1 - P(X&lt;=3) </t>
  </si>
  <si>
    <t>They should link to the aspects of the model you have chosen and how they  map back to reality.  For example, for a Possion, the risk of slipping has to be about the same and independent over each equally-sized bit of road. (Naturally there is a more formal way to say that, but that is the idea.)</t>
  </si>
  <si>
    <t>For 'Fun' Let's push this a bit further.  What if we divided the trip into 2500 1-meter segments.  To calculate the probability of slipping on a 1 m setment, we would need to rescale lambdsa:</t>
  </si>
  <si>
    <t xml:space="preserve">Lambda = &lt;0.05&gt; &lt;slips&gt; per &lt;100m&gt; </t>
  </si>
  <si>
    <t>Lambda = &lt;0.0005 =  0.05/100&gt; &lt;slips&gt; per &lt;meter&gt;</t>
  </si>
  <si>
    <t>The binomial is now n = 2500, p = 0.000499875</t>
  </si>
  <si>
    <t>P(X=0) =BINOM.DIST(0,2500,B40,TRUE)</t>
  </si>
  <si>
    <t>Note that this is virtually identical to the Poisson result -- this occurs because the binomial converges to the Poisson as N -&gt; infinity and P -&gt; 0.</t>
  </si>
  <si>
    <t>a. P(Rain Tomorrow) = P(A AND B) + P(~A AND B) = 0.04 + 0.16 = 0.20</t>
  </si>
  <si>
    <t>b. P(Rain Today AND Rain Tomorrow) = P(A AND B) = 0.04</t>
  </si>
  <si>
    <t>c. P(Rain Today | Rain Tomorrow)</t>
  </si>
  <si>
    <t>=P(A|B) = P(A AND B) / P(B) = 0.04 / 0.20 = 1/5 = 0.20</t>
  </si>
  <si>
    <t>A - Rain Today; B - Rain Tomorrow</t>
  </si>
  <si>
    <t>a. Using language your manager is likely to understand, explain why this could be modelled as a binomial and develop and use that model to determine the probability of having more than 50 drive failures in a year?</t>
  </si>
  <si>
    <t>=1-BINOM.DIST(50,1095,0.05,TRUE)</t>
  </si>
  <si>
    <t>b. What is the probability that I will go offline at least once in a year?</t>
  </si>
  <si>
    <t>Going offline means three failures in a single day</t>
  </si>
  <si>
    <t>= BINOM.DIST(3,3,0.05,FALSE)</t>
  </si>
  <si>
    <t>=1-BINOM.DIST(0,365,0.000125,TRUE)</t>
  </si>
  <si>
    <t>Consider probability of failure on a single day to do an apples-to-apples comparison:</t>
  </si>
  <si>
    <t>Three drives failing at 5% each = Binom.dist(3,3,0.05,false)</t>
  </si>
  <si>
    <t xml:space="preserve">As the owner of a growing online company, I have considerable intellectual property tied up in various bits of data.  My technology team has proposed a system involving 3 identical hard drives.  If all three drives fail at the same time, my company goes offline.  That would be bad.
This may sound like a lot of technology, but we feel we need this kind of redundancy to ensure that our system is available 24 hrs. per day for 365 days a year.  Drive failures are rare with new equipment, but we bought some refurbished equipment so each drive has a 5% chance of failing per day.  If it fails, it can be repaired when the system goes into maintenance mode just before midnight and be ready for the next day.  
a. Using language your manager is likely to understand, explain why this could be modelled as a binomial, develop and use that model to determine the probability of having more than 50 drive failures in a year?
b. What is the probability that I will go offline at least once in a year?
c. Would it be better to have a system with 2 brand new identical drives, each of which only has a 2% chance of failure?
</t>
  </si>
  <si>
    <t xml:space="preserve">Where I live it rains about 20% of days, but it seldom rains two days in a row – if it rains on one day, there is only a 5% chance it will rain on the next.  It is Saturday morning and it looks like it will rain today, in fact, I’d guess there is an 80% chance that it will rain.  The rain shouldn’t really bother me as I am going to fly to Zurich for two days, so I won’t actually see it rain.
a. What is the probability it will rain tomorrow?
b. What is the probability it will rain both today and tomorrow?
c. Suppose I come back and my neighbor tells me it rained on Sunday, what is the probability it rained on Saturday? 
</t>
  </si>
  <si>
    <t>A binomial requires that an identical experiment that can yield success or failure is repeated independently n times.  In this case, the performance of any given drive on any given day can be thought of as an experiment where success, oddly, is defined as the drive failing.  Scaling this to multiple days simply increases n, the number of times the experiment is being run.  Since we have 3 drives and 365 days per year we have 3 x 365 = 1095 experiments.</t>
  </si>
  <si>
    <t>So our system is better because it has a lower risk of failure.</t>
  </si>
  <si>
    <t>In the case above, there are many assumptions that need to be detailed.  Various ones are acceptable.  Your assumptions should address the specific requirements of your chosen model and how they relate to the character of 'real world' in the problem.</t>
  </si>
  <si>
    <t>Going off line at least once per year means three failures in a single day on at least one day of 365</t>
  </si>
  <si>
    <t>Two drives failing at 2% each = Binom.dist(2,2,0.02,false)</t>
  </si>
  <si>
    <t>c. Would it be better to have a system with 2 brand new identical drives, each of which only has a 2% chance of failure?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</si>
</sst>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0.000000"/>
  </numFmts>
  <fonts count="3" x14ac:knownFonts="1">
    <font>
      <sz val="11"/>
      <color theme="1"/>
      <name val="Calibri"/>
      <family val="2"/>
      <scheme val="minor"/>
    </font>
    <font>
      <sz val="11"/>
      <color theme="1"/>
      <name val="Calibri"/>
      <family val="2"/>
      <scheme val="minor"/>
    </font>
    <font>
      <sz val="7"/>
      <color theme="1"/>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7">
    <xf numFmtId="0" fontId="0" fillId="0" borderId="0" xfId="0"/>
    <xf numFmtId="0" fontId="0" fillId="0" borderId="0" xfId="0" applyAlignment="1">
      <alignment horizontal="justify" vertical="top" wrapText="1"/>
    </xf>
    <xf numFmtId="0" fontId="0" fillId="0" borderId="0" xfId="0" applyAlignment="1">
      <alignment vertical="top" wrapText="1"/>
    </xf>
    <xf numFmtId="0" fontId="0" fillId="0" borderId="0" xfId="0" quotePrefix="1" applyAlignment="1">
      <alignment vertical="top" wrapText="1"/>
    </xf>
    <xf numFmtId="164" fontId="0" fillId="0" borderId="0" xfId="1" applyNumberFormat="1" applyFont="1" applyAlignment="1">
      <alignment vertical="top" wrapText="1"/>
    </xf>
    <xf numFmtId="0" fontId="0" fillId="0" borderId="0" xfId="0" applyAlignment="1">
      <alignment vertical="top"/>
    </xf>
    <xf numFmtId="165" fontId="0" fillId="0" borderId="0" xfId="0" applyNumberFormat="1"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333375</xdr:colOff>
      <xdr:row>4</xdr:row>
      <xdr:rowOff>47625</xdr:rowOff>
    </xdr:from>
    <xdr:to>
      <xdr:col>3</xdr:col>
      <xdr:colOff>40837</xdr:colOff>
      <xdr:row>32</xdr:row>
      <xdr:rowOff>31597</xdr:rowOff>
    </xdr:to>
    <xdr:grpSp>
      <xdr:nvGrpSpPr>
        <xdr:cNvPr id="2" name="Group 1"/>
        <xdr:cNvGrpSpPr/>
      </xdr:nvGrpSpPr>
      <xdr:grpSpPr>
        <a:xfrm>
          <a:off x="333375" y="2031066"/>
          <a:ext cx="7893360" cy="5004207"/>
          <a:chOff x="1724568" y="908425"/>
          <a:chExt cx="7908487" cy="5060797"/>
        </a:xfrm>
      </xdr:grpSpPr>
      <xdr:cxnSp macro="">
        <xdr:nvCxnSpPr>
          <xdr:cNvPr id="3" name="Straight Connector 2"/>
          <xdr:cNvCxnSpPr/>
        </xdr:nvCxnSpPr>
        <xdr:spPr>
          <a:xfrm flipV="1">
            <a:off x="1724568" y="2060955"/>
            <a:ext cx="2037264" cy="1696141"/>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4" name="Straight Connector 3"/>
          <xdr:cNvCxnSpPr/>
        </xdr:nvCxnSpPr>
        <xdr:spPr>
          <a:xfrm>
            <a:off x="1724568" y="3757095"/>
            <a:ext cx="2169923" cy="1179718"/>
          </a:xfrm>
          <a:prstGeom prst="line">
            <a:avLst/>
          </a:prstGeom>
        </xdr:spPr>
        <xdr:style>
          <a:lnRef idx="3">
            <a:schemeClr val="dk1"/>
          </a:lnRef>
          <a:fillRef idx="0">
            <a:schemeClr val="dk1"/>
          </a:fillRef>
          <a:effectRef idx="2">
            <a:schemeClr val="dk1"/>
          </a:effectRef>
          <a:fontRef idx="minor">
            <a:schemeClr val="tx1"/>
          </a:fontRef>
        </xdr:style>
      </xdr:cxnSp>
      <xdr:sp macro="" textlink="">
        <xdr:nvSpPr>
          <xdr:cNvPr id="5" name="TextBox 8"/>
          <xdr:cNvSpPr txBox="1"/>
        </xdr:nvSpPr>
        <xdr:spPr>
          <a:xfrm>
            <a:off x="1790898" y="2354699"/>
            <a:ext cx="1090363"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P(A) = 0.8</a:t>
            </a:r>
          </a:p>
        </xdr:txBody>
      </xdr:sp>
      <xdr:sp macro="" textlink="">
        <xdr:nvSpPr>
          <xdr:cNvPr id="6" name="TextBox 9"/>
          <xdr:cNvSpPr txBox="1"/>
        </xdr:nvSpPr>
        <xdr:spPr>
          <a:xfrm>
            <a:off x="1790898" y="4567481"/>
            <a:ext cx="1205779"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P(~A) = 0.2</a:t>
            </a:r>
          </a:p>
        </xdr:txBody>
      </xdr:sp>
      <xdr:cxnSp macro="">
        <xdr:nvCxnSpPr>
          <xdr:cNvPr id="7" name="Straight Connector 6"/>
          <xdr:cNvCxnSpPr/>
        </xdr:nvCxnSpPr>
        <xdr:spPr>
          <a:xfrm flipV="1">
            <a:off x="3761832" y="1099176"/>
            <a:ext cx="1937770" cy="961778"/>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8" name="Straight Connector 7"/>
          <xdr:cNvCxnSpPr/>
        </xdr:nvCxnSpPr>
        <xdr:spPr>
          <a:xfrm>
            <a:off x="3761832" y="2060954"/>
            <a:ext cx="2037264" cy="663077"/>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9" name="Straight Connector 8"/>
          <xdr:cNvCxnSpPr/>
        </xdr:nvCxnSpPr>
        <xdr:spPr>
          <a:xfrm flipV="1">
            <a:off x="3894491" y="4112433"/>
            <a:ext cx="1904605" cy="824381"/>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10" name="Straight Connector 9"/>
          <xdr:cNvCxnSpPr/>
        </xdr:nvCxnSpPr>
        <xdr:spPr>
          <a:xfrm>
            <a:off x="3894491" y="4936813"/>
            <a:ext cx="2037264" cy="663077"/>
          </a:xfrm>
          <a:prstGeom prst="line">
            <a:avLst/>
          </a:prstGeom>
        </xdr:spPr>
        <xdr:style>
          <a:lnRef idx="3">
            <a:schemeClr val="dk1"/>
          </a:lnRef>
          <a:fillRef idx="0">
            <a:schemeClr val="dk1"/>
          </a:fillRef>
          <a:effectRef idx="2">
            <a:schemeClr val="dk1"/>
          </a:effectRef>
          <a:fontRef idx="minor">
            <a:schemeClr val="tx1"/>
          </a:fontRef>
        </xdr:style>
      </xdr:cxnSp>
      <xdr:sp macro="" textlink="">
        <xdr:nvSpPr>
          <xdr:cNvPr id="11" name="TextBox 16"/>
          <xdr:cNvSpPr txBox="1"/>
        </xdr:nvSpPr>
        <xdr:spPr>
          <a:xfrm>
            <a:off x="3946608" y="914510"/>
            <a:ext cx="1438214"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P(B|A) = 0.05</a:t>
            </a:r>
          </a:p>
        </xdr:txBody>
      </xdr:sp>
      <xdr:sp macro="" textlink="">
        <xdr:nvSpPr>
          <xdr:cNvPr id="12" name="TextBox 17"/>
          <xdr:cNvSpPr txBox="1"/>
        </xdr:nvSpPr>
        <xdr:spPr>
          <a:xfrm>
            <a:off x="3946608" y="2653400"/>
            <a:ext cx="1553630"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P(~B|A) = 0.95</a:t>
            </a:r>
          </a:p>
        </xdr:txBody>
      </xdr:sp>
      <xdr:sp macro="" textlink="">
        <xdr:nvSpPr>
          <xdr:cNvPr id="13" name="TextBox 18"/>
          <xdr:cNvSpPr txBox="1"/>
        </xdr:nvSpPr>
        <xdr:spPr>
          <a:xfrm>
            <a:off x="3946608" y="3892450"/>
            <a:ext cx="1436612"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P(B|~A) = 0.8</a:t>
            </a:r>
          </a:p>
        </xdr:txBody>
      </xdr:sp>
      <xdr:sp macro="" textlink="">
        <xdr:nvSpPr>
          <xdr:cNvPr id="14" name="TextBox 19"/>
          <xdr:cNvSpPr txBox="1"/>
        </xdr:nvSpPr>
        <xdr:spPr>
          <a:xfrm>
            <a:off x="3946608" y="5599890"/>
            <a:ext cx="1552028"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P(~B|~A) = 0.2</a:t>
            </a:r>
          </a:p>
        </xdr:txBody>
      </xdr:sp>
      <xdr:sp macro="" textlink="">
        <xdr:nvSpPr>
          <xdr:cNvPr id="15" name="TextBox 20"/>
          <xdr:cNvSpPr txBox="1"/>
        </xdr:nvSpPr>
        <xdr:spPr>
          <a:xfrm>
            <a:off x="5922280" y="908425"/>
            <a:ext cx="3100529"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P(A AND B) = P(A)P(B|A) = 0.04</a:t>
            </a:r>
          </a:p>
        </xdr:txBody>
      </xdr:sp>
      <xdr:sp macro="" textlink="">
        <xdr:nvSpPr>
          <xdr:cNvPr id="16" name="TextBox 21"/>
          <xdr:cNvSpPr txBox="1"/>
        </xdr:nvSpPr>
        <xdr:spPr>
          <a:xfrm>
            <a:off x="5955445" y="2481492"/>
            <a:ext cx="3331361"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P(A AND ~B) = P(A)P(~B|A) = 0.76</a:t>
            </a:r>
          </a:p>
        </xdr:txBody>
      </xdr:sp>
      <xdr:sp macro="" textlink="">
        <xdr:nvSpPr>
          <xdr:cNvPr id="17" name="TextBox 22"/>
          <xdr:cNvSpPr txBox="1"/>
        </xdr:nvSpPr>
        <xdr:spPr>
          <a:xfrm>
            <a:off x="5947022" y="3927766"/>
            <a:ext cx="3446777"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P(~A AND B) = P(~A)P(B|~A) = 0.16</a:t>
            </a:r>
          </a:p>
        </xdr:txBody>
      </xdr:sp>
      <xdr:sp macro="" textlink="">
        <xdr:nvSpPr>
          <xdr:cNvPr id="18" name="TextBox 23"/>
          <xdr:cNvSpPr txBox="1"/>
        </xdr:nvSpPr>
        <xdr:spPr>
          <a:xfrm>
            <a:off x="5955445" y="5402466"/>
            <a:ext cx="3677610"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P(~A AND ~B) = P(~A)P(~B|~A) = 0.04</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8"/>
  <sheetViews>
    <sheetView workbookViewId="0">
      <selection activeCell="A64" sqref="A64"/>
    </sheetView>
  </sheetViews>
  <sheetFormatPr defaultRowHeight="14.25" x14ac:dyDescent="0.45"/>
  <cols>
    <col min="1" max="1" width="97" style="2" customWidth="1"/>
    <col min="2" max="4" width="9.06640625" style="2"/>
    <col min="5" max="5" width="11.19921875" style="2" bestFit="1" customWidth="1"/>
    <col min="6" max="6" width="9.06640625" style="2"/>
    <col min="7" max="7" width="10.59765625" style="2" bestFit="1" customWidth="1"/>
    <col min="8" max="16384" width="9.06640625" style="2"/>
  </cols>
  <sheetData>
    <row r="2" spans="1:7" ht="128.25" x14ac:dyDescent="0.45">
      <c r="A2" s="2" t="s">
        <v>40</v>
      </c>
    </row>
    <row r="4" spans="1:7" ht="28.5" x14ac:dyDescent="0.45">
      <c r="A4" s="2" t="s">
        <v>18</v>
      </c>
    </row>
    <row r="7" spans="1:7" x14ac:dyDescent="0.45">
      <c r="A7" s="2" t="s">
        <v>17</v>
      </c>
    </row>
    <row r="8" spans="1:7" x14ac:dyDescent="0.45">
      <c r="A8" s="2" t="s">
        <v>16</v>
      </c>
    </row>
    <row r="9" spans="1:7" x14ac:dyDescent="0.45">
      <c r="A9" s="2" t="s">
        <v>19</v>
      </c>
    </row>
    <row r="10" spans="1:7" x14ac:dyDescent="0.45">
      <c r="A10" s="2" t="s">
        <v>20</v>
      </c>
      <c r="G10" s="4"/>
    </row>
    <row r="11" spans="1:7" x14ac:dyDescent="0.45">
      <c r="A11" s="2" t="s">
        <v>21</v>
      </c>
    </row>
    <row r="12" spans="1:7" x14ac:dyDescent="0.45">
      <c r="A12" s="2" t="s">
        <v>22</v>
      </c>
    </row>
    <row r="15" spans="1:7" x14ac:dyDescent="0.45">
      <c r="A15" s="2" t="s">
        <v>15</v>
      </c>
    </row>
    <row r="16" spans="1:7" x14ac:dyDescent="0.45">
      <c r="A16" s="2" t="s">
        <v>14</v>
      </c>
    </row>
    <row r="17" spans="1:1" x14ac:dyDescent="0.45">
      <c r="A17" s="2" t="s">
        <v>23</v>
      </c>
    </row>
    <row r="18" spans="1:1" x14ac:dyDescent="0.45">
      <c r="A18" s="2" t="s">
        <v>41</v>
      </c>
    </row>
    <row r="20" spans="1:1" x14ac:dyDescent="0.45">
      <c r="A20" s="2" t="s">
        <v>13</v>
      </c>
    </row>
    <row r="21" spans="1:1" x14ac:dyDescent="0.45">
      <c r="A21" s="2" t="s">
        <v>27</v>
      </c>
    </row>
    <row r="22" spans="1:1" x14ac:dyDescent="0.45">
      <c r="A22" s="2" t="s">
        <v>26</v>
      </c>
    </row>
    <row r="23" spans="1:1" x14ac:dyDescent="0.45">
      <c r="A23" s="2">
        <f>1-_xlfn.POISSON.DIST(3,0.1*2000/50,TRUE)</f>
        <v>0.56652987963329104</v>
      </c>
    </row>
    <row r="26" spans="1:1" ht="28.5" x14ac:dyDescent="0.45">
      <c r="A26" s="2" t="s">
        <v>24</v>
      </c>
    </row>
    <row r="28" spans="1:1" x14ac:dyDescent="0.45">
      <c r="A28" s="2" t="s">
        <v>28</v>
      </c>
    </row>
    <row r="30" spans="1:1" x14ac:dyDescent="0.45">
      <c r="A30" s="2" t="s">
        <v>30</v>
      </c>
    </row>
    <row r="32" spans="1:1" x14ac:dyDescent="0.45">
      <c r="A32" s="2" t="str">
        <f>"Lambda = "&amp; A33&amp;" tire flattenting potholes per 200 trips to school and back"</f>
        <v>Lambda = 0.8 tire flattenting potholes per 200 trips to school and back</v>
      </c>
    </row>
    <row r="33" spans="1:1" x14ac:dyDescent="0.45">
      <c r="A33" s="2">
        <f xml:space="preserve"> 0.0001 * 200 * 2000 / 50</f>
        <v>0.8</v>
      </c>
    </row>
    <row r="35" spans="1:1" x14ac:dyDescent="0.45">
      <c r="A35" s="2" t="s">
        <v>31</v>
      </c>
    </row>
    <row r="36" spans="1:1" x14ac:dyDescent="0.45">
      <c r="A36" s="2" t="s">
        <v>32</v>
      </c>
    </row>
    <row r="37" spans="1:1" x14ac:dyDescent="0.45">
      <c r="A37" s="2">
        <f>1 - _xlfn.POISSON.DIST(0,0.8,TRUE)</f>
        <v>0.55067103588277844</v>
      </c>
    </row>
    <row r="40" spans="1:1" ht="28.5" x14ac:dyDescent="0.45">
      <c r="A40" s="2" t="s">
        <v>29</v>
      </c>
    </row>
    <row r="42" spans="1:1" x14ac:dyDescent="0.45">
      <c r="A42" s="2" t="s">
        <v>25</v>
      </c>
    </row>
    <row r="43" spans="1:1" x14ac:dyDescent="0.45">
      <c r="A43" s="2" t="s">
        <v>37</v>
      </c>
    </row>
    <row r="44" spans="1:1" x14ac:dyDescent="0.45">
      <c r="A44" s="2" t="s">
        <v>36</v>
      </c>
    </row>
    <row r="46" spans="1:1" x14ac:dyDescent="0.45">
      <c r="A46" s="2" t="s">
        <v>33</v>
      </c>
    </row>
    <row r="47" spans="1:1" x14ac:dyDescent="0.45">
      <c r="A47" s="2" t="s">
        <v>34</v>
      </c>
    </row>
    <row r="48" spans="1:1" x14ac:dyDescent="0.45">
      <c r="A48" s="2">
        <f xml:space="preserve"> 1-_xlfn.POISSON.DIST(0,0.004,TRUE)</f>
        <v>3.9920106560085156E-3</v>
      </c>
    </row>
    <row r="50" spans="1:1" x14ac:dyDescent="0.45">
      <c r="A50" s="2" t="s">
        <v>35</v>
      </c>
    </row>
    <row r="51" spans="1:1" x14ac:dyDescent="0.45">
      <c r="A51" s="2">
        <f>1 - _xlfn.BINOM.DIST(0,200,A48,TRUE)</f>
        <v>0.55067103588277733</v>
      </c>
    </row>
    <row r="53" spans="1:1" ht="42.75" x14ac:dyDescent="0.45">
      <c r="A53" s="2" t="s">
        <v>38</v>
      </c>
    </row>
    <row r="55" spans="1:1" ht="28.5" x14ac:dyDescent="0.45">
      <c r="A55" s="2" t="s">
        <v>39</v>
      </c>
    </row>
    <row r="58" spans="1:1" ht="42.75" x14ac:dyDescent="0.45">
      <c r="A58" s="2" t="s">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9"/>
  <sheetViews>
    <sheetView topLeftCell="A8" zoomScale="85" zoomScaleNormal="85" workbookViewId="0">
      <selection activeCell="A4" sqref="A4"/>
    </sheetView>
  </sheetViews>
  <sheetFormatPr defaultRowHeight="14.25" x14ac:dyDescent="0.45"/>
  <cols>
    <col min="1" max="1" width="96.3984375" style="2" customWidth="1"/>
  </cols>
  <sheetData>
    <row r="3" spans="1:1" ht="114" x14ac:dyDescent="0.45">
      <c r="A3" s="2" t="s">
        <v>63</v>
      </c>
    </row>
    <row r="4" spans="1:1" x14ac:dyDescent="0.45">
      <c r="A4" s="2" t="s">
        <v>53</v>
      </c>
    </row>
    <row r="9" spans="1:1" x14ac:dyDescent="0.45">
      <c r="A9" s="3"/>
    </row>
    <row r="11" spans="1:1" x14ac:dyDescent="0.45">
      <c r="A11" s="3"/>
    </row>
    <row r="19" spans="1:1" x14ac:dyDescent="0.45">
      <c r="A19" s="5"/>
    </row>
    <row r="23" spans="1:1" x14ac:dyDescent="0.45">
      <c r="A23" s="3"/>
    </row>
    <row r="27" spans="1:1" x14ac:dyDescent="0.45">
      <c r="A27" s="3"/>
    </row>
    <row r="36" spans="1:1" x14ac:dyDescent="0.45">
      <c r="A36" s="2" t="s">
        <v>49</v>
      </c>
    </row>
    <row r="37" spans="1:1" x14ac:dyDescent="0.45">
      <c r="A37" s="2" t="s">
        <v>50</v>
      </c>
    </row>
    <row r="39" spans="1:1" x14ac:dyDescent="0.45">
      <c r="A39" s="2" t="s">
        <v>51</v>
      </c>
    </row>
    <row r="40" spans="1:1" x14ac:dyDescent="0.45">
      <c r="A40" s="3" t="s">
        <v>52</v>
      </c>
    </row>
    <row r="41" spans="1:1" x14ac:dyDescent="0.45">
      <c r="A41" s="3"/>
    </row>
    <row r="46" spans="1:1" x14ac:dyDescent="0.45">
      <c r="A46" s="3"/>
    </row>
    <row r="49" spans="1:1" x14ac:dyDescent="0.45">
      <c r="A49" s="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3"/>
  <sheetViews>
    <sheetView zoomScale="115" zoomScaleNormal="115" workbookViewId="0">
      <selection activeCell="A11" sqref="A11"/>
    </sheetView>
  </sheetViews>
  <sheetFormatPr defaultRowHeight="14.25" x14ac:dyDescent="0.45"/>
  <cols>
    <col min="1" max="1" width="120.1328125" style="2" customWidth="1"/>
    <col min="2" max="16384" width="9.06640625" style="2"/>
  </cols>
  <sheetData>
    <row r="3" spans="1:1" ht="85.5" x14ac:dyDescent="0.45">
      <c r="A3" s="1" t="s">
        <v>0</v>
      </c>
    </row>
    <row r="4" spans="1:1" x14ac:dyDescent="0.45">
      <c r="A4" s="1"/>
    </row>
    <row r="5" spans="1:1" ht="42.75" x14ac:dyDescent="0.45">
      <c r="A5" s="1" t="s">
        <v>1</v>
      </c>
    </row>
    <row r="6" spans="1:1" x14ac:dyDescent="0.45">
      <c r="A6" s="1"/>
    </row>
    <row r="7" spans="1:1" x14ac:dyDescent="0.45">
      <c r="A7" s="1" t="s">
        <v>11</v>
      </c>
    </row>
    <row r="8" spans="1:1" x14ac:dyDescent="0.45">
      <c r="A8" s="1"/>
    </row>
    <row r="9" spans="1:1" x14ac:dyDescent="0.45">
      <c r="A9" s="1"/>
    </row>
    <row r="10" spans="1:1" x14ac:dyDescent="0.45">
      <c r="A10" s="1"/>
    </row>
    <row r="15" spans="1:1" ht="42.75" x14ac:dyDescent="0.45">
      <c r="A15" s="1" t="s">
        <v>1</v>
      </c>
    </row>
    <row r="17" spans="1:1" x14ac:dyDescent="0.45">
      <c r="A17" s="2" t="s">
        <v>2</v>
      </c>
    </row>
    <row r="19" spans="1:1" ht="28.5" x14ac:dyDescent="0.45">
      <c r="A19" s="2" t="s">
        <v>3</v>
      </c>
    </row>
    <row r="21" spans="1:1" ht="42.75" x14ac:dyDescent="0.45">
      <c r="A21" s="2" t="s">
        <v>4</v>
      </c>
    </row>
    <row r="23" spans="1:1" x14ac:dyDescent="0.45">
      <c r="A23" s="2" t="s">
        <v>5</v>
      </c>
    </row>
    <row r="25" spans="1:1" x14ac:dyDescent="0.45">
      <c r="A25" s="3" t="s">
        <v>6</v>
      </c>
    </row>
    <row r="26" spans="1:1" x14ac:dyDescent="0.45">
      <c r="A26" s="2">
        <f>_xlfn.POISSON.DIST(0,1.25,TRUE)</f>
        <v>0.28650479686019009</v>
      </c>
    </row>
    <row r="28" spans="1:1" ht="57" x14ac:dyDescent="0.45">
      <c r="A28" s="2" t="s">
        <v>7</v>
      </c>
    </row>
    <row r="30" spans="1:1" x14ac:dyDescent="0.45">
      <c r="A30" s="2" t="s">
        <v>8</v>
      </c>
    </row>
    <row r="31" spans="1:1" x14ac:dyDescent="0.45">
      <c r="A31" s="2" t="s">
        <v>9</v>
      </c>
    </row>
    <row r="32" spans="1:1" x14ac:dyDescent="0.45">
      <c r="A32" s="2">
        <f xml:space="preserve"> _xlfn.BINOM.DIST(0,  25, 0.05, TRUE)</f>
        <v>0.27738957312183404</v>
      </c>
    </row>
    <row r="34" spans="1:1" x14ac:dyDescent="0.45">
      <c r="A34" s="2" t="s">
        <v>10</v>
      </c>
    </row>
    <row r="36" spans="1:1" ht="28.5" x14ac:dyDescent="0.45">
      <c r="A36" s="2" t="s">
        <v>43</v>
      </c>
    </row>
    <row r="38" spans="1:1" x14ac:dyDescent="0.45">
      <c r="A38" s="2" t="s">
        <v>44</v>
      </c>
    </row>
    <row r="39" spans="1:1" x14ac:dyDescent="0.45">
      <c r="A39" s="2" t="s">
        <v>45</v>
      </c>
    </row>
    <row r="40" spans="1:1" x14ac:dyDescent="0.45">
      <c r="A40" s="2">
        <f>1-_xlfn.POISSON.DIST(0,0.05/100,TRUE)</f>
        <v>4.99875020830709E-4</v>
      </c>
    </row>
    <row r="42" spans="1:1" x14ac:dyDescent="0.45">
      <c r="A42" s="2" t="s">
        <v>46</v>
      </c>
    </row>
    <row r="44" spans="1:1" x14ac:dyDescent="0.45">
      <c r="A44" s="3" t="s">
        <v>47</v>
      </c>
    </row>
    <row r="45" spans="1:1" x14ac:dyDescent="0.45">
      <c r="A45" s="2">
        <f>_xlfn.BINOM.DIST(0,2500,A40,TRUE)</f>
        <v>0.28650479686020469</v>
      </c>
    </row>
    <row r="47" spans="1:1" x14ac:dyDescent="0.45">
      <c r="A47" s="2" t="s">
        <v>48</v>
      </c>
    </row>
    <row r="51" spans="1:1" x14ac:dyDescent="0.45">
      <c r="A51" s="2" t="s">
        <v>12</v>
      </c>
    </row>
    <row r="53" spans="1:1" ht="28.5" x14ac:dyDescent="0.45">
      <c r="A53" s="1" t="s">
        <v>42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9"/>
  <sheetViews>
    <sheetView tabSelected="1" topLeftCell="A15" workbookViewId="0">
      <selection activeCell="A34" sqref="A34"/>
    </sheetView>
  </sheetViews>
  <sheetFormatPr defaultRowHeight="14.25" x14ac:dyDescent="0.45"/>
  <cols>
    <col min="1" max="1" width="96.3984375" style="2" customWidth="1"/>
  </cols>
  <sheetData>
    <row r="3" spans="1:1" ht="213.75" x14ac:dyDescent="0.45">
      <c r="A3" s="2" t="s">
        <v>62</v>
      </c>
    </row>
    <row r="5" spans="1:1" ht="28.5" x14ac:dyDescent="0.45">
      <c r="A5" s="2" t="s">
        <v>54</v>
      </c>
    </row>
    <row r="7" spans="1:1" ht="57" x14ac:dyDescent="0.45">
      <c r="A7" s="2" t="s">
        <v>64</v>
      </c>
    </row>
    <row r="8" spans="1:1" x14ac:dyDescent="0.45">
      <c r="A8" s="3"/>
    </row>
    <row r="9" spans="1:1" x14ac:dyDescent="0.45">
      <c r="A9" s="3" t="s">
        <v>55</v>
      </c>
    </row>
    <row r="10" spans="1:1" x14ac:dyDescent="0.45">
      <c r="A10" s="2">
        <f>1-_xlfn.BINOM.DIST(50,1095,0.05,TRUE)</f>
        <v>0.71755981241683586</v>
      </c>
    </row>
    <row r="13" spans="1:1" x14ac:dyDescent="0.45">
      <c r="A13" s="2" t="s">
        <v>56</v>
      </c>
    </row>
    <row r="15" spans="1:1" x14ac:dyDescent="0.45">
      <c r="A15" s="2" t="s">
        <v>57</v>
      </c>
    </row>
    <row r="16" spans="1:1" x14ac:dyDescent="0.45">
      <c r="A16" s="3" t="s">
        <v>58</v>
      </c>
    </row>
    <row r="17" spans="1:1" x14ac:dyDescent="0.45">
      <c r="A17" s="2">
        <f xml:space="preserve"> _xlfn.BINOM.DIST(3,3,0.05,FALSE)</f>
        <v>1.25E-4</v>
      </c>
    </row>
    <row r="18" spans="1:1" x14ac:dyDescent="0.45">
      <c r="A18" s="2" t="s">
        <v>67</v>
      </c>
    </row>
    <row r="20" spans="1:1" x14ac:dyDescent="0.45">
      <c r="A20" s="3" t="s">
        <v>59</v>
      </c>
    </row>
    <row r="21" spans="1:1" x14ac:dyDescent="0.45">
      <c r="A21" s="2">
        <f>1-_xlfn.BINOM.DIST(0,365,A17,TRUE)</f>
        <v>4.4602554520146942E-2</v>
      </c>
    </row>
    <row r="23" spans="1:1" x14ac:dyDescent="0.45">
      <c r="A23" s="3"/>
    </row>
    <row r="24" spans="1:1" x14ac:dyDescent="0.45">
      <c r="A24" s="2" t="s">
        <v>69</v>
      </c>
    </row>
    <row r="26" spans="1:1" x14ac:dyDescent="0.45">
      <c r="A26" s="2" t="s">
        <v>60</v>
      </c>
    </row>
    <row r="27" spans="1:1" x14ac:dyDescent="0.45">
      <c r="A27" s="3"/>
    </row>
    <row r="28" spans="1:1" x14ac:dyDescent="0.45">
      <c r="A28" s="2" t="s">
        <v>61</v>
      </c>
    </row>
    <row r="29" spans="1:1" x14ac:dyDescent="0.45">
      <c r="A29" s="2">
        <f xml:space="preserve"> _xlfn.BINOM.DIST(3,3,0.05,FALSE)</f>
        <v>1.25E-4</v>
      </c>
    </row>
    <row r="31" spans="1:1" x14ac:dyDescent="0.45">
      <c r="A31" s="2" t="s">
        <v>68</v>
      </c>
    </row>
    <row r="32" spans="1:1" x14ac:dyDescent="0.45">
      <c r="A32" s="6">
        <f xml:space="preserve"> _xlfn.BINOM.DIST(2,2,0.02,FALSE)</f>
        <v>4.0000000000000007E-4</v>
      </c>
    </row>
    <row r="34" spans="1:1" x14ac:dyDescent="0.45">
      <c r="A34" s="2" t="s">
        <v>65</v>
      </c>
    </row>
    <row r="41" spans="1:1" x14ac:dyDescent="0.45">
      <c r="A41" s="3"/>
    </row>
    <row r="46" spans="1:1" x14ac:dyDescent="0.45">
      <c r="A46" s="3"/>
    </row>
    <row r="49" spans="1:1" x14ac:dyDescent="0.45">
      <c r="A49"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Potholes</vt:lpstr>
      <vt:lpstr>Rain</vt:lpstr>
      <vt:lpstr>Winter Wonderland</vt:lpstr>
      <vt:lpstr>Disk Reliability </vt:lpstr>
    </vt:vector>
  </TitlesOfParts>
  <Company>Smith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Rogers</dc:creator>
  <cp:lastModifiedBy>Keith Rogers</cp:lastModifiedBy>
  <dcterms:created xsi:type="dcterms:W3CDTF">2020-03-24T23:40:44Z</dcterms:created>
  <dcterms:modified xsi:type="dcterms:W3CDTF">2020-05-15T14:34:30Z</dcterms:modified>
</cp:coreProperties>
</file>