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65" windowWidth="24000" windowHeight="9645" activeTab="5"/>
  </bookViews>
  <sheets>
    <sheet name="Sheet1" sheetId="1" r:id="rId1"/>
    <sheet name="PV" sheetId="5" r:id="rId2"/>
    <sheet name="EV" sheetId="6" r:id="rId3"/>
    <sheet name="ESS" sheetId="12" r:id="rId4"/>
    <sheet name="Selling_Price" sheetId="7" r:id="rId5"/>
    <sheet name="Real_Time_Price" sheetId="8" r:id="rId6"/>
    <sheet name="InfLoad" sheetId="2" r:id="rId7"/>
    <sheet name="InfLoadT" sheetId="3" r:id="rId8"/>
    <sheet name="Appliances" sheetId="14" r:id="rId9"/>
    <sheet name="ContLoad" sheetId="4" r:id="rId10"/>
    <sheet name="ContLoadHVAC" sheetId="13" r:id="rId11"/>
    <sheet name="Wind" sheetId="15" r:id="rId12"/>
    <sheet name="Grid" sheetId="16" r:id="rId13"/>
  </sheet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5" l="1"/>
  <c r="D29" i="15"/>
  <c r="D29" i="5"/>
  <c r="D28" i="5"/>
  <c r="D32" i="3"/>
  <c r="D31" i="3"/>
  <c r="D28" i="8"/>
  <c r="D27" i="8"/>
  <c r="E14" i="6" l="1"/>
  <c r="AC32" i="14" l="1"/>
  <c r="AA32" i="14"/>
  <c r="AB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C32" i="14"/>
  <c r="C33" i="14" l="1"/>
  <c r="U33" i="14"/>
  <c r="L33" i="14"/>
  <c r="F39" i="14"/>
  <c r="F38" i="14"/>
  <c r="F37" i="14"/>
  <c r="M50" i="13" l="1"/>
  <c r="M49" i="13"/>
  <c r="M47" i="13"/>
  <c r="M46" i="13"/>
  <c r="M41" i="13"/>
  <c r="M40" i="13"/>
  <c r="M39" i="13"/>
  <c r="M35" i="13"/>
  <c r="L49" i="13"/>
  <c r="L48" i="13"/>
  <c r="L47" i="13"/>
  <c r="L46" i="13"/>
  <c r="L45" i="13"/>
  <c r="L35" i="13"/>
  <c r="L34" i="13"/>
  <c r="K50" i="13"/>
  <c r="K49" i="13"/>
  <c r="K46" i="13"/>
  <c r="K45" i="13"/>
  <c r="K42" i="13"/>
  <c r="K41" i="13"/>
  <c r="K40" i="13"/>
  <c r="K39" i="13"/>
  <c r="K38" i="13"/>
  <c r="K37" i="13"/>
  <c r="D15" i="12" l="1"/>
  <c r="E15" i="12"/>
  <c r="C15" i="12"/>
  <c r="D13" i="12"/>
  <c r="E13" i="12"/>
  <c r="C13" i="12"/>
  <c r="D11" i="12"/>
  <c r="E11" i="12"/>
  <c r="C11" i="12"/>
  <c r="E16" i="6"/>
  <c r="D16" i="6"/>
  <c r="C16" i="6"/>
  <c r="D14" i="6"/>
  <c r="C14" i="6"/>
  <c r="E12" i="6"/>
  <c r="D12" i="6"/>
  <c r="C12" i="6"/>
  <c r="H31" i="13" l="1"/>
  <c r="H40" i="13"/>
  <c r="H41" i="13"/>
  <c r="H39" i="13"/>
  <c r="H34" i="13"/>
  <c r="H35" i="13"/>
  <c r="H36" i="13"/>
  <c r="H30" i="13"/>
  <c r="H29" i="13"/>
  <c r="K28" i="4"/>
  <c r="E28" i="4"/>
  <c r="H28" i="4" s="1"/>
  <c r="E27" i="4"/>
  <c r="K27" i="4" s="1"/>
  <c r="E26" i="4"/>
  <c r="K26" i="4" s="1"/>
  <c r="J28" i="4"/>
  <c r="J27" i="4"/>
  <c r="J26" i="4"/>
  <c r="I28" i="4"/>
  <c r="I27" i="4"/>
  <c r="I26" i="4"/>
  <c r="G28" i="4"/>
  <c r="G27" i="4"/>
  <c r="G26" i="4"/>
  <c r="F28" i="4"/>
  <c r="F27" i="4"/>
  <c r="F26" i="4"/>
  <c r="D28" i="4"/>
  <c r="D27" i="4"/>
  <c r="D26" i="4"/>
  <c r="C28" i="4"/>
  <c r="C27" i="4"/>
  <c r="C26" i="4"/>
  <c r="J21" i="4"/>
  <c r="J20" i="4"/>
  <c r="J19" i="4"/>
  <c r="I21" i="4"/>
  <c r="I20" i="4"/>
  <c r="I19" i="4"/>
  <c r="G20" i="4"/>
  <c r="G19" i="4"/>
  <c r="G21" i="4"/>
  <c r="F21" i="4"/>
  <c r="F20" i="4"/>
  <c r="F19" i="4"/>
  <c r="D21" i="4"/>
  <c r="D20" i="4"/>
  <c r="D19" i="4"/>
  <c r="C21" i="4"/>
  <c r="C20" i="4"/>
  <c r="C19" i="4"/>
  <c r="P3" i="4"/>
  <c r="M11" i="4" s="1"/>
  <c r="P4" i="4"/>
  <c r="M12" i="4" s="1"/>
  <c r="H21" i="4" s="1"/>
  <c r="P5" i="4"/>
  <c r="M13" i="4" s="1"/>
  <c r="H26" i="4" l="1"/>
  <c r="H27" i="4"/>
  <c r="K20" i="4"/>
  <c r="K19" i="4"/>
  <c r="K21" i="4"/>
  <c r="E20" i="4"/>
  <c r="E21" i="4"/>
  <c r="E19" i="4"/>
  <c r="H19" i="4"/>
  <c r="H20" i="4"/>
  <c r="E7" i="4"/>
  <c r="F7" i="4"/>
  <c r="G7" i="4"/>
  <c r="H7" i="4"/>
  <c r="I7" i="4"/>
  <c r="D7" i="4"/>
  <c r="P24" i="13"/>
  <c r="Q24" i="13"/>
  <c r="R24" i="13"/>
  <c r="Q23" i="13"/>
  <c r="R23" i="13"/>
  <c r="P21" i="13"/>
  <c r="Q21" i="13"/>
  <c r="R21" i="13"/>
  <c r="Q20" i="13"/>
  <c r="R20" i="13"/>
  <c r="P23" i="13"/>
  <c r="P20" i="13"/>
  <c r="P14" i="13"/>
  <c r="Q14" i="13"/>
  <c r="R14" i="13"/>
  <c r="P15" i="13"/>
  <c r="Q15" i="13"/>
  <c r="R15" i="13"/>
  <c r="R13" i="13"/>
  <c r="Q13" i="13"/>
  <c r="P13" i="13"/>
  <c r="Q9" i="13"/>
  <c r="R9" i="13"/>
  <c r="P9" i="13"/>
  <c r="J20" i="13"/>
  <c r="K20" i="13"/>
  <c r="L20" i="13"/>
  <c r="J21" i="13"/>
  <c r="K21" i="13"/>
  <c r="L21" i="13"/>
  <c r="J22" i="13"/>
  <c r="K22" i="13"/>
  <c r="L22" i="13"/>
  <c r="J23" i="13"/>
  <c r="K23" i="13"/>
  <c r="L23" i="13"/>
  <c r="K19" i="13"/>
  <c r="L19" i="13"/>
  <c r="J19" i="13"/>
  <c r="J9" i="13"/>
  <c r="K9" i="13"/>
  <c r="L9" i="13"/>
  <c r="K8" i="13"/>
  <c r="L8" i="13"/>
  <c r="J8" i="13"/>
  <c r="D24" i="13"/>
  <c r="E24" i="13"/>
  <c r="F24" i="13"/>
  <c r="E23" i="13"/>
  <c r="F23" i="13"/>
  <c r="D20" i="13"/>
  <c r="E20" i="13"/>
  <c r="F20" i="13"/>
  <c r="E19" i="13"/>
  <c r="F19" i="13"/>
  <c r="D19" i="13"/>
  <c r="D12" i="13"/>
  <c r="E12" i="13"/>
  <c r="F12" i="13"/>
  <c r="D13" i="13"/>
  <c r="E13" i="13"/>
  <c r="F13" i="13"/>
  <c r="D14" i="13"/>
  <c r="E14" i="13"/>
  <c r="F14" i="13"/>
  <c r="D15" i="13"/>
  <c r="E15" i="13"/>
  <c r="F15" i="13"/>
  <c r="D16" i="13"/>
  <c r="E16" i="13"/>
  <c r="F16" i="13"/>
  <c r="F11" i="13"/>
  <c r="E11" i="13"/>
  <c r="D23" i="13"/>
  <c r="D11" i="13"/>
  <c r="D28" i="3"/>
  <c r="E28" i="3"/>
  <c r="C28" i="3"/>
</calcChain>
</file>

<file path=xl/sharedStrings.xml><?xml version="1.0" encoding="utf-8"?>
<sst xmlns="http://schemas.openxmlformats.org/spreadsheetml/2006/main" count="231" uniqueCount="108">
  <si>
    <t>Prosumers</t>
  </si>
  <si>
    <t>Refrigerator</t>
  </si>
  <si>
    <t>Iron</t>
  </si>
  <si>
    <t>Toster</t>
  </si>
  <si>
    <t>Kettle</t>
  </si>
  <si>
    <t>Hairdryer</t>
  </si>
  <si>
    <t>Telephone</t>
  </si>
  <si>
    <t>TV</t>
  </si>
  <si>
    <t>Desktop Computer</t>
  </si>
  <si>
    <t>Oven</t>
  </si>
  <si>
    <t>Microwave</t>
  </si>
  <si>
    <t>Printer</t>
  </si>
  <si>
    <t>Cooker hood</t>
  </si>
  <si>
    <t>Lighting</t>
  </si>
  <si>
    <t>Other (fixed)</t>
  </si>
  <si>
    <t>Hair Strightener</t>
  </si>
  <si>
    <t>Air Conditioner</t>
  </si>
  <si>
    <t>Rated Power</t>
  </si>
  <si>
    <t>[kW]</t>
  </si>
  <si>
    <t>Toaster</t>
  </si>
  <si>
    <t xml:space="preserve">Hairdryer </t>
  </si>
  <si>
    <t>AC</t>
  </si>
  <si>
    <t>Hair Straightner</t>
  </si>
  <si>
    <t>Cooker Hood</t>
  </si>
  <si>
    <t>Other(Fixed)</t>
  </si>
  <si>
    <t>Utilization</t>
  </si>
  <si>
    <t>Power</t>
  </si>
  <si>
    <t>Total Power</t>
  </si>
  <si>
    <t>Prosumer (w)</t>
  </si>
  <si>
    <t>w1</t>
  </si>
  <si>
    <t>w2</t>
  </si>
  <si>
    <t>w3</t>
  </si>
  <si>
    <t>Eur/kWh</t>
  </si>
  <si>
    <t>InfLoad2</t>
  </si>
  <si>
    <t>InfLoad1</t>
  </si>
  <si>
    <t>InfLoad3</t>
  </si>
  <si>
    <t>Caracteristics</t>
  </si>
  <si>
    <t>Model</t>
  </si>
  <si>
    <t>Battery capacity [kWh]</t>
  </si>
  <si>
    <t>Max Charging/Disgarging rate [kW]</t>
  </si>
  <si>
    <t>Charging/Discharging Efficiency [%]</t>
  </si>
  <si>
    <t>Arrival time</t>
  </si>
  <si>
    <t>Chevy Volt</t>
  </si>
  <si>
    <t>Volkswagen E-Golf</t>
  </si>
  <si>
    <t>BMW i3</t>
  </si>
  <si>
    <t>WM1</t>
  </si>
  <si>
    <t>DW2</t>
  </si>
  <si>
    <t>WM3</t>
  </si>
  <si>
    <t>DW3</t>
  </si>
  <si>
    <t>HVAC3</t>
  </si>
  <si>
    <t>Power [kW]</t>
  </si>
  <si>
    <t>WM2</t>
  </si>
  <si>
    <t>N.º of Phases</t>
  </si>
  <si>
    <t>DW1</t>
  </si>
  <si>
    <t>HVAC1</t>
  </si>
  <si>
    <t>HVAC2</t>
  </si>
  <si>
    <t>Duration [t] (in each phase)</t>
  </si>
  <si>
    <t>Inicial SOE [%]</t>
  </si>
  <si>
    <t>Minimum SOE [%]</t>
  </si>
  <si>
    <t>Charging/Disgarging efficiency [%]</t>
  </si>
  <si>
    <t>MUDAR ASO SET POINT DA TEMPERATURA</t>
  </si>
  <si>
    <t>temp [24-28]</t>
  </si>
  <si>
    <t>ON</t>
  </si>
  <si>
    <t>HVAC1_1</t>
  </si>
  <si>
    <t>HVAC1_2</t>
  </si>
  <si>
    <t>HVAC1_3</t>
  </si>
  <si>
    <t>HVAC2_1</t>
  </si>
  <si>
    <t>HVAC2_2</t>
  </si>
  <si>
    <t>HVAC2_3</t>
  </si>
  <si>
    <t>HVAC3_1</t>
  </si>
  <si>
    <t>HVAC3_2</t>
  </si>
  <si>
    <t>HVAC3_3</t>
  </si>
  <si>
    <t>kWh</t>
  </si>
  <si>
    <t>number_operated(w,c)</t>
  </si>
  <si>
    <t>wm</t>
  </si>
  <si>
    <t>dw</t>
  </si>
  <si>
    <t>hvac</t>
  </si>
  <si>
    <t>Depart time</t>
  </si>
  <si>
    <t>min</t>
  </si>
  <si>
    <t>ini</t>
  </si>
  <si>
    <t xml:space="preserve">max </t>
  </si>
  <si>
    <t>Maximum SOE</t>
  </si>
  <si>
    <t>max</t>
  </si>
  <si>
    <t>duration</t>
  </si>
  <si>
    <t>ongoing</t>
  </si>
  <si>
    <t>finishing</t>
  </si>
  <si>
    <t>beginning</t>
  </si>
  <si>
    <t>duration hvac</t>
  </si>
  <si>
    <t>average</t>
  </si>
  <si>
    <t>phases</t>
  </si>
  <si>
    <t>power profile</t>
  </si>
  <si>
    <t>duration_appliance(w,f,c)</t>
  </si>
  <si>
    <t>power_consumption_appliance(w,f,c)</t>
  </si>
  <si>
    <t>power hvac</t>
  </si>
  <si>
    <t>resistance</t>
  </si>
  <si>
    <t>thermal capacity</t>
  </si>
  <si>
    <t>cop</t>
  </si>
  <si>
    <t>Carachteristics</t>
  </si>
  <si>
    <t>2 persons</t>
  </si>
  <si>
    <t>1 persons</t>
  </si>
  <si>
    <t>5 persons</t>
  </si>
  <si>
    <t>scenarios</t>
  </si>
  <si>
    <t>prosumers</t>
  </si>
  <si>
    <t>appliances</t>
  </si>
  <si>
    <t>persons</t>
  </si>
  <si>
    <t>sum</t>
  </si>
  <si>
    <t>scenario sum</t>
  </si>
  <si>
    <t>line_limits(w,ww)   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</si>
</sst>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17" fontId="0" fillId="0" borderId="0" xfId="0" applyNumberFormat="1"/>
    <xf numFmtId="0" fontId="0" fillId="0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0" xfId="0" applyFont="1" applyFill="1"/>
    <xf numFmtId="0" fontId="0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0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PV!$C$2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PV!$B$3:$B$26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PV!$C$3:$C$26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2.2535039609993902E-2</c:v>
                </c:pt>
                <c:pt idx="9">
                  <c:v>0.2597928092626447</c:v>
                </c:pt>
                <c:pt idx="10">
                  <c:v>0.55210237659963435</c:v>
                </c:pt>
                <c:pt idx="11">
                  <c:v>0.76965265082266898</c:v>
                </c:pt>
                <c:pt idx="12">
                  <c:v>0.91590493601462519</c:v>
                </c:pt>
                <c:pt idx="13">
                  <c:v>0.90676416819012795</c:v>
                </c:pt>
                <c:pt idx="14">
                  <c:v>0.72760511882998169</c:v>
                </c:pt>
                <c:pt idx="15">
                  <c:v>0.40585009140767819</c:v>
                </c:pt>
                <c:pt idx="16">
                  <c:v>0.11467397928092625</c:v>
                </c:pt>
                <c:pt idx="17">
                  <c:v>2.0597196831200486E-3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42-4C3A-85B6-12ADEDE54F6C}"/>
            </c:ext>
          </c:extLst>
        </c:ser>
        <c:ser>
          <c:idx val="1"/>
          <c:order val="1"/>
          <c:tx>
            <c:strRef>
              <c:f>PV!$D$2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PV!$B$3:$B$26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7.800121876904326E-4</c:v>
                </c:pt>
                <c:pt idx="9">
                  <c:v>4.3875685557586835E-2</c:v>
                </c:pt>
                <c:pt idx="10">
                  <c:v>0.34734917733089576</c:v>
                </c:pt>
                <c:pt idx="11">
                  <c:v>0.60146252285191959</c:v>
                </c:pt>
                <c:pt idx="12">
                  <c:v>0.82449725776965266</c:v>
                </c:pt>
                <c:pt idx="13">
                  <c:v>0.75502742230347342</c:v>
                </c:pt>
                <c:pt idx="14">
                  <c:v>0.71297989031078612</c:v>
                </c:pt>
                <c:pt idx="15">
                  <c:v>0.40950639853747711</c:v>
                </c:pt>
                <c:pt idx="16">
                  <c:v>0.11232175502742228</c:v>
                </c:pt>
                <c:pt idx="17">
                  <c:v>1.7550274223034732E-3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42-4C3A-85B6-12ADEDE54F6C}"/>
            </c:ext>
          </c:extLst>
        </c:ser>
        <c:ser>
          <c:idx val="2"/>
          <c:order val="2"/>
          <c:tx>
            <c:strRef>
              <c:f>PV!$E$2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PV!$B$3:$B$26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PV!$E$3:$E$26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1.3272394881170017E-2</c:v>
                </c:pt>
                <c:pt idx="9">
                  <c:v>0.13694088970140159</c:v>
                </c:pt>
                <c:pt idx="10">
                  <c:v>0.38391224862888479</c:v>
                </c:pt>
                <c:pt idx="11">
                  <c:v>0.61425959780621575</c:v>
                </c:pt>
                <c:pt idx="12">
                  <c:v>0.59597806215722116</c:v>
                </c:pt>
                <c:pt idx="13">
                  <c:v>0.55758683729433267</c:v>
                </c:pt>
                <c:pt idx="14">
                  <c:v>0.4387568555758683</c:v>
                </c:pt>
                <c:pt idx="15">
                  <c:v>0.23887873248019501</c:v>
                </c:pt>
                <c:pt idx="16">
                  <c:v>2.8080438756855571E-2</c:v>
                </c:pt>
                <c:pt idx="17">
                  <c:v>4.3875685557586829E-4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42-4C3A-85B6-12ADEDE54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4768"/>
        <c:axId val="39906304"/>
      </c:lineChart>
      <c:catAx>
        <c:axId val="3990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6304"/>
        <c:crosses val="autoZero"/>
        <c:auto val="1"/>
        <c:lblAlgn val="ctr"/>
        <c:lblOffset val="100"/>
        <c:noMultiLvlLbl val="0"/>
      </c:catAx>
      <c:valAx>
        <c:axId val="39906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0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Selling_Price!$C$1:$C$2</c:f>
              <c:strCache>
                <c:ptCount val="1"/>
                <c:pt idx="0">
                  <c:v>Eur/kWh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numRef>
              <c:f>Selling_Price!$B$3:$B$26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Selling_Price!$C$3:$C$26</c:f>
              <c:numCache>
                <c:formatCode>General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72-46EB-82F3-6F7361413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48896"/>
        <c:axId val="40058880"/>
      </c:lineChart>
      <c:catAx>
        <c:axId val="4004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58880"/>
        <c:crosses val="autoZero"/>
        <c:auto val="1"/>
        <c:lblAlgn val="ctr"/>
        <c:lblOffset val="100"/>
        <c:noMultiLvlLbl val="0"/>
      </c:cat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Real_Time_Price!$C$4:$C$27</c:f>
              <c:numCache>
                <c:formatCode>General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1.7500000000000002E-2</c:v>
                </c:pt>
                <c:pt idx="6">
                  <c:v>2.2499999999999999E-2</c:v>
                </c:pt>
                <c:pt idx="7">
                  <c:v>3.2000000000000001E-2</c:v>
                </c:pt>
                <c:pt idx="8">
                  <c:v>3.2500000000000001E-2</c:v>
                </c:pt>
                <c:pt idx="9">
                  <c:v>3.3000000000000002E-2</c:v>
                </c:pt>
                <c:pt idx="10">
                  <c:v>3.4500000000000003E-2</c:v>
                </c:pt>
                <c:pt idx="11">
                  <c:v>3.5000000000000003E-2</c:v>
                </c:pt>
                <c:pt idx="12">
                  <c:v>3.4500000000000003E-2</c:v>
                </c:pt>
                <c:pt idx="13">
                  <c:v>3.4000000000000002E-2</c:v>
                </c:pt>
                <c:pt idx="14">
                  <c:v>3.3000000000000002E-2</c:v>
                </c:pt>
                <c:pt idx="15">
                  <c:v>3.3000000000000002E-2</c:v>
                </c:pt>
                <c:pt idx="16">
                  <c:v>3.5499999999999997E-2</c:v>
                </c:pt>
                <c:pt idx="17">
                  <c:v>0.04</c:v>
                </c:pt>
                <c:pt idx="18">
                  <c:v>4.4999999999999998E-2</c:v>
                </c:pt>
                <c:pt idx="19">
                  <c:v>3.7499999999999999E-2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3.2500000000000001E-2</c:v>
                </c:pt>
                <c:pt idx="23">
                  <c:v>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B2-4F54-A01D-E6AD4B0AF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7920"/>
        <c:axId val="40019456"/>
      </c:lineChart>
      <c:catAx>
        <c:axId val="400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9456"/>
        <c:crosses val="autoZero"/>
        <c:auto val="1"/>
        <c:lblAlgn val="ctr"/>
        <c:lblOffset val="100"/>
        <c:noMultiLvlLbl val="0"/>
      </c:catAx>
      <c:valAx>
        <c:axId val="400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InfLoad1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InfLoadT!$I$4:$I$27</c:f>
              <c:numCache>
                <c:formatCode>General</c:formatCode>
                <c:ptCount val="2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4.9000000000000004</c:v>
                </c:pt>
                <c:pt idx="10">
                  <c:v>6.8</c:v>
                </c:pt>
                <c:pt idx="11">
                  <c:v>7.5</c:v>
                </c:pt>
                <c:pt idx="12">
                  <c:v>4.2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3.2</c:v>
                </c:pt>
                <c:pt idx="17">
                  <c:v>3.7</c:v>
                </c:pt>
                <c:pt idx="18">
                  <c:v>3.3</c:v>
                </c:pt>
                <c:pt idx="19">
                  <c:v>3.1</c:v>
                </c:pt>
                <c:pt idx="20">
                  <c:v>2.2000000000000002</c:v>
                </c:pt>
                <c:pt idx="21">
                  <c:v>3.2</c:v>
                </c:pt>
                <c:pt idx="22">
                  <c:v>2.5</c:v>
                </c:pt>
                <c:pt idx="23">
                  <c:v>2.1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CA-4E22-A4A6-D58AE036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72768"/>
        <c:axId val="131074304"/>
      </c:barChart>
      <c:lineChart>
        <c:grouping val="standard"/>
        <c:varyColors val="0"/>
        <c:ser>
          <c:idx val="2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InfLoadT!$J$4:$J$27</c:f>
              <c:numCache>
                <c:formatCode>General</c:formatCode>
                <c:ptCount val="2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1.8</c:v>
                </c:pt>
                <c:pt idx="7">
                  <c:v>1.8</c:v>
                </c:pt>
                <c:pt idx="8">
                  <c:v>1.8</c:v>
                </c:pt>
                <c:pt idx="9">
                  <c:v>4.9000000000000004</c:v>
                </c:pt>
                <c:pt idx="10">
                  <c:v>6.8</c:v>
                </c:pt>
                <c:pt idx="11">
                  <c:v>7.5</c:v>
                </c:pt>
                <c:pt idx="12">
                  <c:v>4.2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3.2</c:v>
                </c:pt>
                <c:pt idx="17">
                  <c:v>3.7</c:v>
                </c:pt>
                <c:pt idx="18">
                  <c:v>3.3</c:v>
                </c:pt>
                <c:pt idx="19">
                  <c:v>3.1</c:v>
                </c:pt>
                <c:pt idx="20">
                  <c:v>2.2000000000000002</c:v>
                </c:pt>
                <c:pt idx="21">
                  <c:v>3.2</c:v>
                </c:pt>
                <c:pt idx="22">
                  <c:v>2.5</c:v>
                </c:pt>
                <c:pt idx="23">
                  <c:v>2.1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1CA-4E22-A4A6-D58AE036C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077632"/>
        <c:axId val="131076096"/>
      </c:lineChart>
      <c:catAx>
        <c:axId val="131072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4304"/>
        <c:crosses val="autoZero"/>
        <c:auto val="1"/>
        <c:lblAlgn val="ctr"/>
        <c:lblOffset val="100"/>
        <c:noMultiLvlLbl val="0"/>
      </c:catAx>
      <c:valAx>
        <c:axId val="13107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72768"/>
        <c:crosses val="autoZero"/>
        <c:crossBetween val="between"/>
      </c:valAx>
      <c:valAx>
        <c:axId val="131076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1077632"/>
        <c:crosses val="max"/>
        <c:crossBetween val="between"/>
      </c:valAx>
      <c:catAx>
        <c:axId val="131077632"/>
        <c:scaling>
          <c:orientation val="minMax"/>
        </c:scaling>
        <c:delete val="1"/>
        <c:axPos val="b"/>
        <c:majorTickMark val="out"/>
        <c:minorTickMark val="none"/>
        <c:tickLblPos val="nextTo"/>
        <c:crossAx val="13107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InfLoad2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InfLoadT!$K$4:$K$27</c:f>
              <c:numCache>
                <c:formatCode>General</c:formatCode>
                <c:ptCount val="2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3.7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4.9000000000000004</c:v>
                </c:pt>
                <c:pt idx="17">
                  <c:v>5.6</c:v>
                </c:pt>
                <c:pt idx="18">
                  <c:v>6.2</c:v>
                </c:pt>
                <c:pt idx="19">
                  <c:v>4.9000000000000004</c:v>
                </c:pt>
                <c:pt idx="20">
                  <c:v>4.7</c:v>
                </c:pt>
                <c:pt idx="21">
                  <c:v>2.1</c:v>
                </c:pt>
                <c:pt idx="22">
                  <c:v>2</c:v>
                </c:pt>
                <c:pt idx="23">
                  <c:v>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A0-4C59-B356-1026262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1125248"/>
        <c:axId val="13112678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InfLoadT!$L$4:$L$27</c:f>
              <c:numCache>
                <c:formatCode>General</c:formatCode>
                <c:ptCount val="24"/>
                <c:pt idx="0">
                  <c:v>1.8</c:v>
                </c:pt>
                <c:pt idx="1">
                  <c:v>1.8</c:v>
                </c:pt>
                <c:pt idx="2">
                  <c:v>1.8</c:v>
                </c:pt>
                <c:pt idx="3">
                  <c:v>1.8</c:v>
                </c:pt>
                <c:pt idx="4">
                  <c:v>1.8</c:v>
                </c:pt>
                <c:pt idx="5">
                  <c:v>1.8</c:v>
                </c:pt>
                <c:pt idx="6">
                  <c:v>3.7</c:v>
                </c:pt>
                <c:pt idx="7">
                  <c:v>1.8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</c:v>
                </c:pt>
                <c:pt idx="12">
                  <c:v>1.8</c:v>
                </c:pt>
                <c:pt idx="13">
                  <c:v>1.8</c:v>
                </c:pt>
                <c:pt idx="14">
                  <c:v>1.8</c:v>
                </c:pt>
                <c:pt idx="15">
                  <c:v>1.8</c:v>
                </c:pt>
                <c:pt idx="16">
                  <c:v>4.9000000000000004</c:v>
                </c:pt>
                <c:pt idx="17">
                  <c:v>5.6</c:v>
                </c:pt>
                <c:pt idx="18">
                  <c:v>6.2</c:v>
                </c:pt>
                <c:pt idx="19">
                  <c:v>4.9000000000000004</c:v>
                </c:pt>
                <c:pt idx="20">
                  <c:v>4.7</c:v>
                </c:pt>
                <c:pt idx="21">
                  <c:v>2.1</c:v>
                </c:pt>
                <c:pt idx="22">
                  <c:v>2</c:v>
                </c:pt>
                <c:pt idx="23">
                  <c:v>1.8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0A0-4C59-B356-1026262C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134208"/>
        <c:axId val="131128320"/>
      </c:lineChart>
      <c:catAx>
        <c:axId val="131125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6784"/>
        <c:crosses val="autoZero"/>
        <c:auto val="1"/>
        <c:lblAlgn val="ctr"/>
        <c:lblOffset val="100"/>
        <c:noMultiLvlLbl val="0"/>
      </c:catAx>
      <c:valAx>
        <c:axId val="1311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5248"/>
        <c:crosses val="autoZero"/>
        <c:crossBetween val="between"/>
      </c:valAx>
      <c:valAx>
        <c:axId val="13112832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1134208"/>
        <c:crosses val="max"/>
        <c:crossBetween val="between"/>
      </c:valAx>
      <c:catAx>
        <c:axId val="131134208"/>
        <c:scaling>
          <c:orientation val="minMax"/>
        </c:scaling>
        <c:delete val="1"/>
        <c:axPos val="b"/>
        <c:majorTickMark val="out"/>
        <c:minorTickMark val="none"/>
        <c:tickLblPos val="nextTo"/>
        <c:crossAx val="131128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InfLoad3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InfLoadT!$M$4:$M$27</c:f>
              <c:numCache>
                <c:formatCode>General</c:formatCode>
                <c:ptCount val="2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5.2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2.9</c:v>
                </c:pt>
                <c:pt idx="17">
                  <c:v>3.1</c:v>
                </c:pt>
                <c:pt idx="18">
                  <c:v>5.4</c:v>
                </c:pt>
                <c:pt idx="19">
                  <c:v>2.4</c:v>
                </c:pt>
                <c:pt idx="20">
                  <c:v>3.3</c:v>
                </c:pt>
                <c:pt idx="21">
                  <c:v>2.8</c:v>
                </c:pt>
                <c:pt idx="22">
                  <c:v>1.8</c:v>
                </c:pt>
                <c:pt idx="23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80-4203-A429-56E363CF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837504"/>
        <c:axId val="130843392"/>
      </c:barChart>
      <c:lineChart>
        <c:grouping val="standard"/>
        <c:varyColors val="0"/>
        <c:ser>
          <c:idx val="1"/>
          <c:order val="1"/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InfLoadT!$N$4:$N$27</c:f>
              <c:numCache>
                <c:formatCode>General</c:formatCode>
                <c:ptCount val="24"/>
                <c:pt idx="0">
                  <c:v>1.6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1.6</c:v>
                </c:pt>
                <c:pt idx="6">
                  <c:v>5.2</c:v>
                </c:pt>
                <c:pt idx="7">
                  <c:v>1.6</c:v>
                </c:pt>
                <c:pt idx="8">
                  <c:v>1.8</c:v>
                </c:pt>
                <c:pt idx="9">
                  <c:v>2.2000000000000002</c:v>
                </c:pt>
                <c:pt idx="10">
                  <c:v>4.4000000000000004</c:v>
                </c:pt>
                <c:pt idx="11">
                  <c:v>4.5999999999999996</c:v>
                </c:pt>
                <c:pt idx="12">
                  <c:v>4.9000000000000004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2.9</c:v>
                </c:pt>
                <c:pt idx="17">
                  <c:v>3.1</c:v>
                </c:pt>
                <c:pt idx="18">
                  <c:v>5.4</c:v>
                </c:pt>
                <c:pt idx="19">
                  <c:v>2.4</c:v>
                </c:pt>
                <c:pt idx="20">
                  <c:v>3.3</c:v>
                </c:pt>
                <c:pt idx="21">
                  <c:v>2.8</c:v>
                </c:pt>
                <c:pt idx="22">
                  <c:v>1.8</c:v>
                </c:pt>
                <c:pt idx="23">
                  <c:v>1.7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80-4203-A429-56E363CFD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846720"/>
        <c:axId val="130844928"/>
      </c:lineChart>
      <c:catAx>
        <c:axId val="13083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43392"/>
        <c:crosses val="autoZero"/>
        <c:auto val="1"/>
        <c:lblAlgn val="ctr"/>
        <c:lblOffset val="100"/>
        <c:noMultiLvlLbl val="0"/>
      </c:catAx>
      <c:valAx>
        <c:axId val="1308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37504"/>
        <c:crosses val="autoZero"/>
        <c:crossBetween val="between"/>
      </c:valAx>
      <c:valAx>
        <c:axId val="13084492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30846720"/>
        <c:crosses val="max"/>
        <c:crossBetween val="between"/>
      </c:valAx>
      <c:catAx>
        <c:axId val="13084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30844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66675</xdr:rowOff>
    </xdr:from>
    <xdr:to>
      <xdr:col>13</xdr:col>
      <xdr:colOff>342900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2</xdr:row>
      <xdr:rowOff>171450</xdr:rowOff>
    </xdr:from>
    <xdr:to>
      <xdr:col>11</xdr:col>
      <xdr:colOff>257175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3</xdr:row>
      <xdr:rowOff>0</xdr:rowOff>
    </xdr:from>
    <xdr:to>
      <xdr:col>15</xdr:col>
      <xdr:colOff>333375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537633</xdr:colOff>
      <xdr:row>0</xdr:row>
      <xdr:rowOff>84666</xdr:rowOff>
    </xdr:from>
    <xdr:to>
      <xdr:col>13</xdr:col>
      <xdr:colOff>232833</xdr:colOff>
      <xdr:row>14</xdr:row>
      <xdr:rowOff>160866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16</xdr:row>
      <xdr:rowOff>47625</xdr:rowOff>
    </xdr:from>
    <xdr:to>
      <xdr:col>13</xdr:col>
      <xdr:colOff>204787</xdr:colOff>
      <xdr:row>30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157162</xdr:colOff>
      <xdr:row>9</xdr:row>
      <xdr:rowOff>76200</xdr:rowOff>
    </xdr:from>
    <xdr:to>
      <xdr:col>20</xdr:col>
      <xdr:colOff>461962</xdr:colOff>
      <xdr:row>23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topLeftCell="A7" workbookViewId="0">
      <selection activeCell="D17" sqref="D17"/>
    </sheetView>
  </sheetViews>
  <sheetFormatPr defaultColWidth="8.85546875" defaultRowHeight="15" x14ac:dyDescent="0.25"/>
  <sheetData>
    <row r="2" spans="2:7" x14ac:dyDescent="0.2">
      <c r="B2" t="s">
        <v>0</v>
      </c>
    </row>
    <row r="3" spans="2:7" x14ac:dyDescent="0.2">
      <c r="B3">
        <v>1</v>
      </c>
    </row>
    <row r="4" spans="2:7" x14ac:dyDescent="0.2">
      <c r="B4">
        <v>2</v>
      </c>
    </row>
    <row r="5" spans="2:7" x14ac:dyDescent="0.2">
      <c r="B5">
        <v>3</v>
      </c>
    </row>
    <row r="7" spans="2:7" x14ac:dyDescent="0.2">
      <c r="D7" t="s">
        <v>17</v>
      </c>
      <c r="F7" t="s">
        <v>28</v>
      </c>
    </row>
    <row r="8" spans="2:7" x14ac:dyDescent="0.2">
      <c r="D8" t="s">
        <v>18</v>
      </c>
      <c r="E8" t="s">
        <v>29</v>
      </c>
      <c r="F8" t="s">
        <v>30</v>
      </c>
      <c r="G8" t="s">
        <v>31</v>
      </c>
    </row>
    <row r="9" spans="2:7" x14ac:dyDescent="0.2">
      <c r="B9" t="s">
        <v>1</v>
      </c>
      <c r="D9">
        <v>1.67</v>
      </c>
      <c r="E9">
        <v>288</v>
      </c>
      <c r="F9">
        <v>288</v>
      </c>
      <c r="G9">
        <v>288</v>
      </c>
    </row>
    <row r="10" spans="2:7" x14ac:dyDescent="0.2">
      <c r="B10" t="s">
        <v>2</v>
      </c>
      <c r="D10">
        <v>2.4</v>
      </c>
      <c r="E10">
        <v>6</v>
      </c>
      <c r="F10">
        <v>13</v>
      </c>
      <c r="G10">
        <v>18</v>
      </c>
    </row>
    <row r="11" spans="2:7" x14ac:dyDescent="0.2">
      <c r="B11" t="s">
        <v>3</v>
      </c>
      <c r="D11">
        <v>0.8</v>
      </c>
      <c r="E11">
        <v>2</v>
      </c>
      <c r="F11">
        <v>4</v>
      </c>
      <c r="G11">
        <v>6</v>
      </c>
    </row>
    <row r="12" spans="2:7" x14ac:dyDescent="0.2">
      <c r="B12" t="s">
        <v>4</v>
      </c>
      <c r="D12">
        <v>2</v>
      </c>
      <c r="E12">
        <v>2</v>
      </c>
      <c r="F12">
        <v>4</v>
      </c>
      <c r="G12">
        <v>6</v>
      </c>
    </row>
    <row r="13" spans="2:7" x14ac:dyDescent="0.2">
      <c r="B13" t="s">
        <v>5</v>
      </c>
      <c r="D13">
        <v>1.8</v>
      </c>
      <c r="E13">
        <v>4</v>
      </c>
      <c r="F13">
        <v>12</v>
      </c>
      <c r="G13">
        <v>21</v>
      </c>
    </row>
    <row r="14" spans="2:7" x14ac:dyDescent="0.2">
      <c r="B14" t="s">
        <v>6</v>
      </c>
      <c r="D14">
        <v>5.0000000000000001E-3</v>
      </c>
      <c r="E14">
        <v>288</v>
      </c>
      <c r="F14">
        <v>288</v>
      </c>
      <c r="G14">
        <v>288</v>
      </c>
    </row>
    <row r="15" spans="2:7" x14ac:dyDescent="0.2">
      <c r="B15" t="s">
        <v>7</v>
      </c>
      <c r="D15">
        <v>8.3000000000000004E-2</v>
      </c>
      <c r="E15">
        <v>58</v>
      </c>
      <c r="F15">
        <v>95</v>
      </c>
      <c r="G15">
        <v>159</v>
      </c>
    </row>
    <row r="16" spans="2:7" x14ac:dyDescent="0.2">
      <c r="B16" t="s">
        <v>8</v>
      </c>
      <c r="D16">
        <v>0.15</v>
      </c>
      <c r="E16">
        <v>40</v>
      </c>
      <c r="F16">
        <v>22</v>
      </c>
      <c r="G16">
        <v>33</v>
      </c>
    </row>
    <row r="17" spans="2:7" x14ac:dyDescent="0.2">
      <c r="B17" s="1" t="s">
        <v>16</v>
      </c>
      <c r="C17" s="1"/>
      <c r="D17" s="1">
        <v>1.1399999999999999</v>
      </c>
      <c r="E17">
        <v>48</v>
      </c>
      <c r="F17">
        <v>48</v>
      </c>
      <c r="G17" s="1">
        <v>86</v>
      </c>
    </row>
    <row r="18" spans="2:7" x14ac:dyDescent="0.2">
      <c r="B18" t="s">
        <v>15</v>
      </c>
      <c r="D18">
        <v>5.5E-2</v>
      </c>
      <c r="E18">
        <v>0</v>
      </c>
      <c r="F18">
        <v>6</v>
      </c>
      <c r="G18">
        <v>0</v>
      </c>
    </row>
    <row r="19" spans="2:7" x14ac:dyDescent="0.2">
      <c r="B19" t="s">
        <v>9</v>
      </c>
      <c r="D19">
        <v>2.4</v>
      </c>
      <c r="E19">
        <v>5</v>
      </c>
      <c r="F19">
        <v>21</v>
      </c>
      <c r="G19">
        <v>33</v>
      </c>
    </row>
    <row r="20" spans="2:7" x14ac:dyDescent="0.2">
      <c r="B20" t="s">
        <v>10</v>
      </c>
      <c r="D20">
        <v>1.2</v>
      </c>
      <c r="E20">
        <v>2</v>
      </c>
      <c r="F20">
        <v>2</v>
      </c>
      <c r="G20">
        <v>8</v>
      </c>
    </row>
    <row r="21" spans="2:7" x14ac:dyDescent="0.2">
      <c r="B21" t="s">
        <v>11</v>
      </c>
      <c r="D21">
        <v>1.0999999999999999E-2</v>
      </c>
      <c r="E21">
        <v>0</v>
      </c>
      <c r="F21">
        <v>2</v>
      </c>
      <c r="G21">
        <v>2</v>
      </c>
    </row>
    <row r="22" spans="2:7" x14ac:dyDescent="0.2">
      <c r="B22" t="s">
        <v>12</v>
      </c>
      <c r="D22">
        <v>0.22500000000000001</v>
      </c>
      <c r="E22">
        <v>5</v>
      </c>
      <c r="F22">
        <v>21</v>
      </c>
      <c r="G22">
        <v>33</v>
      </c>
    </row>
    <row r="23" spans="2:7" x14ac:dyDescent="0.2">
      <c r="B23" t="s">
        <v>13</v>
      </c>
      <c r="D23">
        <v>0.1</v>
      </c>
      <c r="E23">
        <v>71</v>
      </c>
      <c r="F23">
        <v>88</v>
      </c>
      <c r="G23">
        <v>93</v>
      </c>
    </row>
    <row r="24" spans="2:7" x14ac:dyDescent="0.2">
      <c r="B24" t="s">
        <v>14</v>
      </c>
      <c r="D24">
        <v>0.1</v>
      </c>
      <c r="E24">
        <v>288</v>
      </c>
      <c r="F24">
        <v>288</v>
      </c>
      <c r="G24">
        <v>288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8"/>
  <sheetViews>
    <sheetView topLeftCell="B6" zoomScale="125" zoomScaleNormal="80" workbookViewId="0">
      <selection activeCell="D4" sqref="D4"/>
    </sheetView>
  </sheetViews>
  <sheetFormatPr defaultColWidth="8.85546875" defaultRowHeight="15" x14ac:dyDescent="0.25"/>
  <cols>
    <col min="2" max="2" width="10.42578125" customWidth="1"/>
    <col min="7" max="7" width="9.140625" customWidth="1"/>
  </cols>
  <sheetData>
    <row r="2" spans="2:18" x14ac:dyDescent="0.2">
      <c r="D2" t="s">
        <v>45</v>
      </c>
      <c r="E2" t="s">
        <v>53</v>
      </c>
      <c r="F2" t="s">
        <v>51</v>
      </c>
      <c r="G2" t="s">
        <v>46</v>
      </c>
      <c r="H2" t="s">
        <v>47</v>
      </c>
      <c r="I2" t="s">
        <v>48</v>
      </c>
      <c r="K2" t="s">
        <v>87</v>
      </c>
      <c r="P2" t="s">
        <v>88</v>
      </c>
      <c r="R2" t="s">
        <v>93</v>
      </c>
    </row>
    <row r="3" spans="2:18" x14ac:dyDescent="0.2">
      <c r="B3" t="s">
        <v>50</v>
      </c>
      <c r="D3">
        <v>0.15</v>
      </c>
      <c r="E3">
        <v>2.2000000000000002</v>
      </c>
      <c r="F3">
        <v>2</v>
      </c>
      <c r="G3">
        <v>0.15</v>
      </c>
      <c r="H3">
        <v>0.3</v>
      </c>
      <c r="I3">
        <v>2.2000000000000002</v>
      </c>
      <c r="K3">
        <v>1</v>
      </c>
      <c r="L3">
        <v>6</v>
      </c>
      <c r="M3">
        <v>2</v>
      </c>
      <c r="N3">
        <v>2</v>
      </c>
      <c r="P3">
        <f>AVERAGE(L3:N3)</f>
        <v>3.3333333333333335</v>
      </c>
      <c r="R3">
        <v>1.1399999999999999</v>
      </c>
    </row>
    <row r="4" spans="2:18" x14ac:dyDescent="0.25">
      <c r="B4" t="s">
        <v>52</v>
      </c>
      <c r="D4">
        <v>1</v>
      </c>
      <c r="E4">
        <v>1</v>
      </c>
      <c r="F4">
        <v>1</v>
      </c>
      <c r="G4">
        <v>2</v>
      </c>
      <c r="H4">
        <v>2</v>
      </c>
      <c r="I4">
        <v>3</v>
      </c>
      <c r="K4">
        <v>2</v>
      </c>
      <c r="L4">
        <v>2</v>
      </c>
      <c r="M4">
        <v>5</v>
      </c>
      <c r="P4">
        <f>AVERAGE(L4:M4)</f>
        <v>3.5</v>
      </c>
    </row>
    <row r="5" spans="2:18" x14ac:dyDescent="0.2">
      <c r="B5" t="s">
        <v>56</v>
      </c>
      <c r="D5">
        <v>1</v>
      </c>
      <c r="E5">
        <v>1</v>
      </c>
      <c r="F5">
        <v>1</v>
      </c>
      <c r="G5">
        <v>1</v>
      </c>
      <c r="H5">
        <v>1.5</v>
      </c>
      <c r="I5">
        <v>1</v>
      </c>
      <c r="K5">
        <v>3</v>
      </c>
      <c r="L5">
        <v>1</v>
      </c>
      <c r="M5">
        <v>3</v>
      </c>
      <c r="N5">
        <v>2</v>
      </c>
      <c r="O5">
        <v>2</v>
      </c>
      <c r="P5">
        <f t="shared" ref="P5" si="0">AVERAGE(L5:O5)</f>
        <v>2</v>
      </c>
    </row>
    <row r="7" spans="2:18" x14ac:dyDescent="0.2">
      <c r="D7">
        <f t="shared" ref="D7:I7" si="1">D3*D4*D5</f>
        <v>0.15</v>
      </c>
      <c r="E7">
        <f t="shared" si="1"/>
        <v>2.2000000000000002</v>
      </c>
      <c r="F7">
        <f t="shared" si="1"/>
        <v>2</v>
      </c>
      <c r="G7">
        <f t="shared" si="1"/>
        <v>0.3</v>
      </c>
      <c r="H7">
        <f t="shared" si="1"/>
        <v>0.89999999999999991</v>
      </c>
      <c r="I7">
        <f t="shared" si="1"/>
        <v>6.6000000000000005</v>
      </c>
      <c r="J7" t="s">
        <v>72</v>
      </c>
    </row>
    <row r="10" spans="2:18" x14ac:dyDescent="0.2">
      <c r="B10" t="s">
        <v>73</v>
      </c>
      <c r="G10" t="s">
        <v>89</v>
      </c>
      <c r="J10" t="s">
        <v>83</v>
      </c>
      <c r="K10" t="s">
        <v>74</v>
      </c>
      <c r="L10" t="s">
        <v>75</v>
      </c>
      <c r="M10" t="s">
        <v>76</v>
      </c>
      <c r="O10" t="s">
        <v>90</v>
      </c>
    </row>
    <row r="11" spans="2:18" x14ac:dyDescent="0.2">
      <c r="C11" t="s">
        <v>74</v>
      </c>
      <c r="D11" t="s">
        <v>75</v>
      </c>
      <c r="E11" t="s">
        <v>76</v>
      </c>
      <c r="G11" t="s">
        <v>86</v>
      </c>
      <c r="H11">
        <v>0.3</v>
      </c>
      <c r="J11">
        <v>1</v>
      </c>
      <c r="K11">
        <v>1</v>
      </c>
      <c r="L11">
        <v>1</v>
      </c>
      <c r="M11">
        <f>P3</f>
        <v>3.3333333333333335</v>
      </c>
      <c r="P11" t="s">
        <v>74</v>
      </c>
      <c r="Q11" t="s">
        <v>75</v>
      </c>
      <c r="R11" t="s">
        <v>76</v>
      </c>
    </row>
    <row r="12" spans="2:18" x14ac:dyDescent="0.2">
      <c r="B12">
        <v>1</v>
      </c>
      <c r="C12">
        <v>1</v>
      </c>
      <c r="D12">
        <v>1</v>
      </c>
      <c r="E12">
        <v>3</v>
      </c>
      <c r="G12" t="s">
        <v>84</v>
      </c>
      <c r="H12">
        <v>0.4</v>
      </c>
      <c r="J12">
        <v>2</v>
      </c>
      <c r="K12">
        <v>1</v>
      </c>
      <c r="L12">
        <v>1</v>
      </c>
      <c r="M12">
        <f t="shared" ref="M12:M13" si="2">P4</f>
        <v>3.5</v>
      </c>
      <c r="O12" t="s">
        <v>86</v>
      </c>
      <c r="P12">
        <v>0.91200000000000003</v>
      </c>
      <c r="Q12">
        <v>0.44</v>
      </c>
      <c r="R12">
        <v>0.6</v>
      </c>
    </row>
    <row r="13" spans="2:18" x14ac:dyDescent="0.2">
      <c r="B13">
        <v>2</v>
      </c>
      <c r="C13">
        <v>1</v>
      </c>
      <c r="D13">
        <v>2</v>
      </c>
      <c r="E13">
        <v>2</v>
      </c>
      <c r="G13" t="s">
        <v>85</v>
      </c>
      <c r="H13">
        <v>0.3</v>
      </c>
      <c r="J13">
        <v>3</v>
      </c>
      <c r="K13">
        <v>1.5</v>
      </c>
      <c r="L13">
        <v>1</v>
      </c>
      <c r="M13">
        <f t="shared" si="2"/>
        <v>2</v>
      </c>
      <c r="O13" t="s">
        <v>84</v>
      </c>
      <c r="P13" s="2">
        <v>1.7600000000000001E-2</v>
      </c>
      <c r="Q13">
        <v>0.44</v>
      </c>
      <c r="R13">
        <v>0.2</v>
      </c>
    </row>
    <row r="14" spans="2:18" x14ac:dyDescent="0.2">
      <c r="B14">
        <v>3</v>
      </c>
      <c r="C14">
        <v>2</v>
      </c>
      <c r="D14">
        <v>3</v>
      </c>
      <c r="E14">
        <v>4</v>
      </c>
      <c r="O14" t="s">
        <v>85</v>
      </c>
      <c r="P14">
        <v>7.0400000000000004E-2</v>
      </c>
      <c r="Q14">
        <v>0.12</v>
      </c>
      <c r="R14">
        <v>0.2</v>
      </c>
    </row>
    <row r="16" spans="2:18" x14ac:dyDescent="0.25">
      <c r="B16" t="s">
        <v>91</v>
      </c>
    </row>
    <row r="17" spans="2:11" x14ac:dyDescent="0.25">
      <c r="C17" t="s">
        <v>74</v>
      </c>
      <c r="D17" t="s">
        <v>75</v>
      </c>
      <c r="E17" t="s">
        <v>76</v>
      </c>
      <c r="F17" t="s">
        <v>74</v>
      </c>
      <c r="G17" t="s">
        <v>75</v>
      </c>
      <c r="H17" t="s">
        <v>76</v>
      </c>
      <c r="I17" t="s">
        <v>74</v>
      </c>
      <c r="J17" t="s">
        <v>75</v>
      </c>
      <c r="K17" t="s">
        <v>76</v>
      </c>
    </row>
    <row r="18" spans="2:11" x14ac:dyDescent="0.25">
      <c r="C18">
        <v>1</v>
      </c>
      <c r="D18">
        <v>1</v>
      </c>
      <c r="E18">
        <v>1</v>
      </c>
      <c r="F18">
        <v>2</v>
      </c>
      <c r="G18">
        <v>2</v>
      </c>
      <c r="H18">
        <v>2</v>
      </c>
      <c r="I18">
        <v>3</v>
      </c>
      <c r="J18">
        <v>3</v>
      </c>
      <c r="K18">
        <v>3</v>
      </c>
    </row>
    <row r="19" spans="2:11" x14ac:dyDescent="0.25">
      <c r="B19" t="s">
        <v>86</v>
      </c>
      <c r="C19" s="2">
        <f>H11*K11</f>
        <v>0.3</v>
      </c>
      <c r="D19" s="2">
        <f>H11*L11</f>
        <v>0.3</v>
      </c>
      <c r="E19" s="2">
        <f>H11*M11</f>
        <v>1</v>
      </c>
      <c r="F19" s="2">
        <f>H11*K12</f>
        <v>0.3</v>
      </c>
      <c r="G19" s="2">
        <f>H11*L12</f>
        <v>0.3</v>
      </c>
      <c r="H19" s="2">
        <f>H11*M12</f>
        <v>1.05</v>
      </c>
      <c r="I19" s="2">
        <f>H11*K13</f>
        <v>0.44999999999999996</v>
      </c>
      <c r="J19" s="2">
        <f>H11*L13</f>
        <v>0.3</v>
      </c>
      <c r="K19" s="2">
        <f>H11*M13</f>
        <v>0.6</v>
      </c>
    </row>
    <row r="20" spans="2:11" x14ac:dyDescent="0.25">
      <c r="B20" t="s">
        <v>84</v>
      </c>
      <c r="C20" s="2">
        <f>H12*K11</f>
        <v>0.4</v>
      </c>
      <c r="D20" s="2">
        <f>H12*L11</f>
        <v>0.4</v>
      </c>
      <c r="E20" s="2">
        <f>H12*M11</f>
        <v>1.3333333333333335</v>
      </c>
      <c r="F20" s="2">
        <f>H12*K12</f>
        <v>0.4</v>
      </c>
      <c r="G20" s="2">
        <f>H12*L12</f>
        <v>0.4</v>
      </c>
      <c r="H20" s="2">
        <f>H12*M12</f>
        <v>1.4000000000000001</v>
      </c>
      <c r="I20" s="2">
        <f>H12*K13</f>
        <v>0.60000000000000009</v>
      </c>
      <c r="J20" s="2">
        <f>H12*L13</f>
        <v>0.4</v>
      </c>
      <c r="K20" s="2">
        <f>H12*M13</f>
        <v>0.8</v>
      </c>
    </row>
    <row r="21" spans="2:11" x14ac:dyDescent="0.25">
      <c r="B21" t="s">
        <v>85</v>
      </c>
      <c r="C21" s="2">
        <f>H13*K11</f>
        <v>0.3</v>
      </c>
      <c r="D21" s="2">
        <f>H13*L11</f>
        <v>0.3</v>
      </c>
      <c r="E21" s="2">
        <f>H13*M11</f>
        <v>1</v>
      </c>
      <c r="F21" s="2">
        <f>H13*K12</f>
        <v>0.3</v>
      </c>
      <c r="G21" s="2">
        <f>H13*L12</f>
        <v>0.3</v>
      </c>
      <c r="H21" s="2">
        <f>H13*M12</f>
        <v>1.05</v>
      </c>
      <c r="I21" s="2">
        <f>H13*K13</f>
        <v>0.44999999999999996</v>
      </c>
      <c r="J21" s="2">
        <f>H13*L13</f>
        <v>0.3</v>
      </c>
      <c r="K21" s="2">
        <f>H13*M13</f>
        <v>0.6</v>
      </c>
    </row>
    <row r="23" spans="2:11" x14ac:dyDescent="0.25">
      <c r="B23" t="s">
        <v>92</v>
      </c>
    </row>
    <row r="24" spans="2:11" x14ac:dyDescent="0.25">
      <c r="C24" t="s">
        <v>74</v>
      </c>
      <c r="D24" t="s">
        <v>75</v>
      </c>
      <c r="E24" t="s">
        <v>76</v>
      </c>
      <c r="F24" t="s">
        <v>74</v>
      </c>
      <c r="G24" t="s">
        <v>75</v>
      </c>
      <c r="H24" t="s">
        <v>76</v>
      </c>
      <c r="I24" t="s">
        <v>74</v>
      </c>
      <c r="J24" t="s">
        <v>75</v>
      </c>
      <c r="K24" t="s">
        <v>76</v>
      </c>
    </row>
    <row r="25" spans="2:11" x14ac:dyDescent="0.25">
      <c r="C25">
        <v>1</v>
      </c>
      <c r="D25">
        <v>1</v>
      </c>
      <c r="E25">
        <v>1</v>
      </c>
      <c r="F25">
        <v>2</v>
      </c>
      <c r="G25">
        <v>2</v>
      </c>
      <c r="H25">
        <v>2</v>
      </c>
      <c r="I25">
        <v>3</v>
      </c>
      <c r="J25">
        <v>3</v>
      </c>
      <c r="K25">
        <v>3</v>
      </c>
    </row>
    <row r="26" spans="2:11" x14ac:dyDescent="0.25">
      <c r="B26" t="s">
        <v>86</v>
      </c>
      <c r="C26" s="2">
        <f>P12*D3</f>
        <v>0.1368</v>
      </c>
      <c r="D26" s="2">
        <f>Q12*E3</f>
        <v>0.96800000000000008</v>
      </c>
      <c r="E26" s="2">
        <f>R3*R12</f>
        <v>0.68399999999999994</v>
      </c>
      <c r="F26" s="2">
        <f>F3*P12</f>
        <v>1.8240000000000001</v>
      </c>
      <c r="G26" s="2">
        <f>G3*Q12</f>
        <v>6.6000000000000003E-2</v>
      </c>
      <c r="H26" s="2">
        <f>E26</f>
        <v>0.68399999999999994</v>
      </c>
      <c r="I26" s="2">
        <f>H3*P12</f>
        <v>0.27360000000000001</v>
      </c>
      <c r="J26" s="2">
        <f>I3*Q12</f>
        <v>0.96800000000000008</v>
      </c>
      <c r="K26" s="2">
        <f>E26</f>
        <v>0.68399999999999994</v>
      </c>
    </row>
    <row r="27" spans="2:11" x14ac:dyDescent="0.25">
      <c r="B27" t="s">
        <v>84</v>
      </c>
      <c r="C27" s="2">
        <f>P13*D3</f>
        <v>2.64E-3</v>
      </c>
      <c r="D27" s="2">
        <f>Q13*E3</f>
        <v>0.96800000000000008</v>
      </c>
      <c r="E27" s="2">
        <f>R3*R13</f>
        <v>0.22799999999999998</v>
      </c>
      <c r="F27" s="2">
        <f>F3*P13</f>
        <v>3.5200000000000002E-2</v>
      </c>
      <c r="G27" s="2">
        <f>G3*Q13</f>
        <v>6.6000000000000003E-2</v>
      </c>
      <c r="H27" s="2">
        <f t="shared" ref="H27:H28" si="3">E27</f>
        <v>0.22799999999999998</v>
      </c>
      <c r="I27" s="2">
        <f>H3*P13</f>
        <v>5.28E-3</v>
      </c>
      <c r="J27" s="2">
        <f>I3*Q13</f>
        <v>0.96800000000000008</v>
      </c>
      <c r="K27" s="2">
        <f t="shared" ref="K27:K28" si="4">E27</f>
        <v>0.22799999999999998</v>
      </c>
    </row>
    <row r="28" spans="2:11" x14ac:dyDescent="0.25">
      <c r="B28" t="s">
        <v>85</v>
      </c>
      <c r="C28" s="2">
        <f>P14*D3</f>
        <v>1.056E-2</v>
      </c>
      <c r="D28" s="2">
        <f>Q14*E3</f>
        <v>0.26400000000000001</v>
      </c>
      <c r="E28" s="2">
        <f>R3*R14</f>
        <v>0.22799999999999998</v>
      </c>
      <c r="F28" s="2">
        <f>F3*P14</f>
        <v>0.14080000000000001</v>
      </c>
      <c r="G28" s="2">
        <f>G3*Q14</f>
        <v>1.7999999999999999E-2</v>
      </c>
      <c r="H28" s="2">
        <f t="shared" si="3"/>
        <v>0.22799999999999998</v>
      </c>
      <c r="I28" s="2">
        <f>H3*P14</f>
        <v>2.112E-2</v>
      </c>
      <c r="J28" s="2">
        <f>I3*Q14</f>
        <v>0.26400000000000001</v>
      </c>
      <c r="K28" s="2">
        <f t="shared" si="4"/>
        <v>0.22799999999999998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6"/>
  <sheetViews>
    <sheetView topLeftCell="A41" zoomScale="90" zoomScaleNormal="90" workbookViewId="0">
      <selection activeCell="D59" sqref="D59"/>
    </sheetView>
  </sheetViews>
  <sheetFormatPr defaultColWidth="8.85546875" defaultRowHeight="15" x14ac:dyDescent="0.25"/>
  <sheetData>
    <row r="1" spans="2:20" x14ac:dyDescent="0.2">
      <c r="C1" t="s">
        <v>54</v>
      </c>
      <c r="D1" t="s">
        <v>61</v>
      </c>
      <c r="I1" t="s">
        <v>55</v>
      </c>
      <c r="J1" t="s">
        <v>61</v>
      </c>
      <c r="O1" t="s">
        <v>49</v>
      </c>
      <c r="P1" t="s">
        <v>61</v>
      </c>
    </row>
    <row r="2" spans="2:20" x14ac:dyDescent="0.2">
      <c r="C2" t="s">
        <v>62</v>
      </c>
      <c r="D2" t="s">
        <v>63</v>
      </c>
      <c r="E2" t="s">
        <v>64</v>
      </c>
      <c r="F2" t="s">
        <v>65</v>
      </c>
      <c r="I2" t="s">
        <v>62</v>
      </c>
      <c r="J2" t="s">
        <v>66</v>
      </c>
      <c r="K2" t="s">
        <v>67</v>
      </c>
      <c r="L2" t="s">
        <v>68</v>
      </c>
      <c r="O2" t="s">
        <v>62</v>
      </c>
      <c r="P2" t="s">
        <v>69</v>
      </c>
      <c r="Q2" t="s">
        <v>70</v>
      </c>
      <c r="R2" t="s">
        <v>71</v>
      </c>
    </row>
    <row r="3" spans="2:20" x14ac:dyDescent="0.2">
      <c r="B3">
        <v>1</v>
      </c>
      <c r="H3">
        <v>1</v>
      </c>
      <c r="N3">
        <v>1</v>
      </c>
    </row>
    <row r="4" spans="2:20" x14ac:dyDescent="0.2">
      <c r="B4">
        <v>2</v>
      </c>
      <c r="H4">
        <v>2</v>
      </c>
      <c r="N4">
        <v>2</v>
      </c>
      <c r="T4" t="s">
        <v>60</v>
      </c>
    </row>
    <row r="5" spans="2:20" x14ac:dyDescent="0.2">
      <c r="B5">
        <v>3</v>
      </c>
      <c r="C5" s="3"/>
      <c r="H5">
        <v>3</v>
      </c>
      <c r="N5">
        <v>3</v>
      </c>
    </row>
    <row r="6" spans="2:20" x14ac:dyDescent="0.2">
      <c r="B6">
        <v>4</v>
      </c>
      <c r="H6">
        <v>4</v>
      </c>
      <c r="N6">
        <v>4</v>
      </c>
    </row>
    <row r="7" spans="2:20" x14ac:dyDescent="0.2">
      <c r="B7">
        <v>5</v>
      </c>
      <c r="H7">
        <v>5</v>
      </c>
      <c r="N7">
        <v>5</v>
      </c>
    </row>
    <row r="8" spans="2:20" x14ac:dyDescent="0.2">
      <c r="B8">
        <v>6</v>
      </c>
      <c r="H8">
        <v>6</v>
      </c>
      <c r="I8">
        <v>1</v>
      </c>
      <c r="J8">
        <f t="shared" ref="J8:L9" ca="1" si="0">RANDBETWEEN(24,28)</f>
        <v>27</v>
      </c>
      <c r="K8">
        <f t="shared" ca="1" si="0"/>
        <v>25</v>
      </c>
      <c r="L8">
        <f t="shared" ca="1" si="0"/>
        <v>25</v>
      </c>
      <c r="N8">
        <v>6</v>
      </c>
    </row>
    <row r="9" spans="2:20" x14ac:dyDescent="0.2">
      <c r="B9">
        <v>7</v>
      </c>
      <c r="H9">
        <v>7</v>
      </c>
      <c r="I9">
        <v>1</v>
      </c>
      <c r="J9">
        <f t="shared" ca="1" si="0"/>
        <v>24</v>
      </c>
      <c r="K9">
        <f t="shared" ca="1" si="0"/>
        <v>26</v>
      </c>
      <c r="L9">
        <f t="shared" ca="1" si="0"/>
        <v>25</v>
      </c>
      <c r="N9">
        <v>7</v>
      </c>
      <c r="O9">
        <v>1</v>
      </c>
      <c r="P9">
        <f ca="1">RANDBETWEEN(24,28)</f>
        <v>27</v>
      </c>
      <c r="Q9">
        <f ca="1">RANDBETWEEN(24,28)</f>
        <v>25</v>
      </c>
      <c r="R9">
        <f ca="1">RANDBETWEEN(24,28)</f>
        <v>24</v>
      </c>
    </row>
    <row r="10" spans="2:20" x14ac:dyDescent="0.2">
      <c r="B10">
        <v>8</v>
      </c>
      <c r="H10">
        <v>8</v>
      </c>
      <c r="N10">
        <v>8</v>
      </c>
    </row>
    <row r="11" spans="2:20" x14ac:dyDescent="0.2">
      <c r="B11">
        <v>9</v>
      </c>
      <c r="C11">
        <v>1</v>
      </c>
      <c r="D11">
        <f ca="1">RANDBETWEEN(24,28)</f>
        <v>28</v>
      </c>
      <c r="E11">
        <f ca="1">RANDBETWEEN(24,28)</f>
        <v>26</v>
      </c>
      <c r="F11">
        <f ca="1">RANDBETWEEN(24,28)</f>
        <v>28</v>
      </c>
      <c r="H11">
        <v>9</v>
      </c>
      <c r="N11">
        <v>9</v>
      </c>
    </row>
    <row r="12" spans="2:20" x14ac:dyDescent="0.2">
      <c r="B12">
        <v>10</v>
      </c>
      <c r="C12">
        <v>1</v>
      </c>
      <c r="D12">
        <f t="shared" ref="D12:F16" ca="1" si="1">RANDBETWEEN(24,28)</f>
        <v>27</v>
      </c>
      <c r="E12">
        <f t="shared" ca="1" si="1"/>
        <v>25</v>
      </c>
      <c r="F12">
        <f t="shared" ca="1" si="1"/>
        <v>26</v>
      </c>
      <c r="H12">
        <v>10</v>
      </c>
      <c r="N12">
        <v>10</v>
      </c>
    </row>
    <row r="13" spans="2:20" x14ac:dyDescent="0.2">
      <c r="B13">
        <v>11</v>
      </c>
      <c r="C13">
        <v>1</v>
      </c>
      <c r="D13">
        <f t="shared" ca="1" si="1"/>
        <v>27</v>
      </c>
      <c r="E13">
        <f t="shared" ca="1" si="1"/>
        <v>26</v>
      </c>
      <c r="F13">
        <f t="shared" ca="1" si="1"/>
        <v>25</v>
      </c>
      <c r="H13">
        <v>11</v>
      </c>
      <c r="N13">
        <v>11</v>
      </c>
      <c r="O13">
        <v>1</v>
      </c>
      <c r="P13">
        <f ca="1">RANDBETWEEN(24,28)</f>
        <v>28</v>
      </c>
      <c r="Q13">
        <f t="shared" ref="Q13:R15" ca="1" si="2">RANDBETWEEN(24,28)</f>
        <v>25</v>
      </c>
      <c r="R13">
        <f t="shared" ca="1" si="2"/>
        <v>26</v>
      </c>
    </row>
    <row r="14" spans="2:20" x14ac:dyDescent="0.2">
      <c r="B14">
        <v>12</v>
      </c>
      <c r="C14">
        <v>1</v>
      </c>
      <c r="D14">
        <f t="shared" ca="1" si="1"/>
        <v>26</v>
      </c>
      <c r="E14">
        <f t="shared" ca="1" si="1"/>
        <v>25</v>
      </c>
      <c r="F14">
        <f t="shared" ca="1" si="1"/>
        <v>26</v>
      </c>
      <c r="H14">
        <v>12</v>
      </c>
      <c r="N14">
        <v>12</v>
      </c>
      <c r="O14">
        <v>1</v>
      </c>
      <c r="P14">
        <f ca="1">RANDBETWEEN(24,28)</f>
        <v>24</v>
      </c>
      <c r="Q14">
        <f t="shared" ca="1" si="2"/>
        <v>26</v>
      </c>
      <c r="R14">
        <f t="shared" ca="1" si="2"/>
        <v>24</v>
      </c>
    </row>
    <row r="15" spans="2:20" x14ac:dyDescent="0.2">
      <c r="B15">
        <v>13</v>
      </c>
      <c r="C15">
        <v>1</v>
      </c>
      <c r="D15">
        <f t="shared" ca="1" si="1"/>
        <v>25</v>
      </c>
      <c r="E15">
        <f t="shared" ca="1" si="1"/>
        <v>27</v>
      </c>
      <c r="F15">
        <f t="shared" ca="1" si="1"/>
        <v>24</v>
      </c>
      <c r="H15">
        <v>13</v>
      </c>
      <c r="N15">
        <v>13</v>
      </c>
      <c r="O15">
        <v>1</v>
      </c>
      <c r="P15">
        <f ca="1">RANDBETWEEN(24,28)</f>
        <v>27</v>
      </c>
      <c r="Q15">
        <f t="shared" ca="1" si="2"/>
        <v>24</v>
      </c>
      <c r="R15">
        <f t="shared" ca="1" si="2"/>
        <v>27</v>
      </c>
    </row>
    <row r="16" spans="2:20" x14ac:dyDescent="0.2">
      <c r="B16">
        <v>14</v>
      </c>
      <c r="C16">
        <v>1</v>
      </c>
      <c r="D16">
        <f t="shared" ca="1" si="1"/>
        <v>24</v>
      </c>
      <c r="E16">
        <f t="shared" ca="1" si="1"/>
        <v>28</v>
      </c>
      <c r="F16">
        <f t="shared" ca="1" si="1"/>
        <v>25</v>
      </c>
      <c r="H16">
        <v>14</v>
      </c>
      <c r="N16">
        <v>14</v>
      </c>
    </row>
    <row r="17" spans="2:18" x14ac:dyDescent="0.2">
      <c r="B17">
        <v>15</v>
      </c>
      <c r="H17">
        <v>15</v>
      </c>
      <c r="N17">
        <v>15</v>
      </c>
    </row>
    <row r="18" spans="2:18" x14ac:dyDescent="0.2">
      <c r="B18">
        <v>16</v>
      </c>
      <c r="H18">
        <v>16</v>
      </c>
      <c r="N18">
        <v>16</v>
      </c>
    </row>
    <row r="19" spans="2:18" x14ac:dyDescent="0.2">
      <c r="B19">
        <v>17</v>
      </c>
      <c r="C19">
        <v>1</v>
      </c>
      <c r="D19">
        <f t="shared" ref="D19:F20" ca="1" si="3">RANDBETWEEN(24,28)</f>
        <v>26</v>
      </c>
      <c r="E19">
        <f t="shared" ca="1" si="3"/>
        <v>27</v>
      </c>
      <c r="F19">
        <f t="shared" ca="1" si="3"/>
        <v>28</v>
      </c>
      <c r="H19">
        <v>17</v>
      </c>
      <c r="I19">
        <v>1</v>
      </c>
      <c r="J19">
        <f ca="1">RANDBETWEEN(24,28)</f>
        <v>28</v>
      </c>
      <c r="K19">
        <f t="shared" ref="K19:L23" ca="1" si="4">RANDBETWEEN(24,28)</f>
        <v>24</v>
      </c>
      <c r="L19">
        <f t="shared" ca="1" si="4"/>
        <v>24</v>
      </c>
      <c r="N19">
        <v>17</v>
      </c>
    </row>
    <row r="20" spans="2:18" x14ac:dyDescent="0.2">
      <c r="B20">
        <v>18</v>
      </c>
      <c r="C20">
        <v>1</v>
      </c>
      <c r="D20">
        <f t="shared" ca="1" si="3"/>
        <v>24</v>
      </c>
      <c r="E20">
        <f t="shared" ca="1" si="3"/>
        <v>26</v>
      </c>
      <c r="F20">
        <f t="shared" ca="1" si="3"/>
        <v>27</v>
      </c>
      <c r="H20">
        <v>18</v>
      </c>
      <c r="I20">
        <v>1</v>
      </c>
      <c r="J20">
        <f ca="1">RANDBETWEEN(24,28)</f>
        <v>24</v>
      </c>
      <c r="K20">
        <f t="shared" ca="1" si="4"/>
        <v>25</v>
      </c>
      <c r="L20">
        <f t="shared" ca="1" si="4"/>
        <v>27</v>
      </c>
      <c r="N20">
        <v>18</v>
      </c>
      <c r="O20">
        <v>1</v>
      </c>
      <c r="P20">
        <f t="shared" ref="P20:R21" ca="1" si="5">RANDBETWEEN(24,28)</f>
        <v>27</v>
      </c>
      <c r="Q20">
        <f t="shared" ca="1" si="5"/>
        <v>28</v>
      </c>
      <c r="R20">
        <f t="shared" ca="1" si="5"/>
        <v>24</v>
      </c>
    </row>
    <row r="21" spans="2:18" x14ac:dyDescent="0.2">
      <c r="B21">
        <v>19</v>
      </c>
      <c r="H21">
        <v>19</v>
      </c>
      <c r="I21">
        <v>1</v>
      </c>
      <c r="J21">
        <f ca="1">RANDBETWEEN(24,28)</f>
        <v>28</v>
      </c>
      <c r="K21">
        <f t="shared" ca="1" si="4"/>
        <v>24</v>
      </c>
      <c r="L21">
        <f t="shared" ca="1" si="4"/>
        <v>24</v>
      </c>
      <c r="N21">
        <v>19</v>
      </c>
      <c r="O21">
        <v>1</v>
      </c>
      <c r="P21">
        <f t="shared" ca="1" si="5"/>
        <v>28</v>
      </c>
      <c r="Q21">
        <f t="shared" ca="1" si="5"/>
        <v>24</v>
      </c>
      <c r="R21">
        <f t="shared" ca="1" si="5"/>
        <v>27</v>
      </c>
    </row>
    <row r="22" spans="2:18" x14ac:dyDescent="0.2">
      <c r="B22">
        <v>20</v>
      </c>
      <c r="H22">
        <v>20</v>
      </c>
      <c r="I22">
        <v>1</v>
      </c>
      <c r="J22">
        <f ca="1">RANDBETWEEN(24,28)</f>
        <v>27</v>
      </c>
      <c r="K22">
        <f t="shared" ca="1" si="4"/>
        <v>25</v>
      </c>
      <c r="L22">
        <f t="shared" ca="1" si="4"/>
        <v>24</v>
      </c>
      <c r="N22">
        <v>20</v>
      </c>
    </row>
    <row r="23" spans="2:18" x14ac:dyDescent="0.2">
      <c r="B23">
        <v>21</v>
      </c>
      <c r="C23">
        <v>1</v>
      </c>
      <c r="D23">
        <f t="shared" ref="D23:F24" ca="1" si="6">RANDBETWEEN(24,28)</f>
        <v>28</v>
      </c>
      <c r="E23">
        <f t="shared" ca="1" si="6"/>
        <v>24</v>
      </c>
      <c r="F23">
        <f t="shared" ca="1" si="6"/>
        <v>26</v>
      </c>
      <c r="H23">
        <v>21</v>
      </c>
      <c r="I23">
        <v>1</v>
      </c>
      <c r="J23">
        <f ca="1">RANDBETWEEN(24,28)</f>
        <v>26</v>
      </c>
      <c r="K23">
        <f t="shared" ca="1" si="4"/>
        <v>25</v>
      </c>
      <c r="L23">
        <f t="shared" ca="1" si="4"/>
        <v>25</v>
      </c>
      <c r="N23">
        <v>21</v>
      </c>
      <c r="O23">
        <v>1</v>
      </c>
      <c r="P23">
        <f t="shared" ref="P23:R24" ca="1" si="7">RANDBETWEEN(24,28)</f>
        <v>28</v>
      </c>
      <c r="Q23">
        <f t="shared" ca="1" si="7"/>
        <v>27</v>
      </c>
      <c r="R23">
        <f t="shared" ca="1" si="7"/>
        <v>26</v>
      </c>
    </row>
    <row r="24" spans="2:18" x14ac:dyDescent="0.2">
      <c r="B24">
        <v>22</v>
      </c>
      <c r="C24">
        <v>1</v>
      </c>
      <c r="D24">
        <f t="shared" ca="1" si="6"/>
        <v>28</v>
      </c>
      <c r="E24">
        <f t="shared" ca="1" si="6"/>
        <v>27</v>
      </c>
      <c r="F24">
        <f t="shared" ca="1" si="6"/>
        <v>27</v>
      </c>
      <c r="H24">
        <v>22</v>
      </c>
      <c r="N24">
        <v>22</v>
      </c>
      <c r="O24">
        <v>1</v>
      </c>
      <c r="P24">
        <f t="shared" ca="1" si="7"/>
        <v>25</v>
      </c>
      <c r="Q24">
        <f t="shared" ca="1" si="7"/>
        <v>28</v>
      </c>
      <c r="R24">
        <f t="shared" ca="1" si="7"/>
        <v>28</v>
      </c>
    </row>
    <row r="25" spans="2:18" x14ac:dyDescent="0.2">
      <c r="B25">
        <v>23</v>
      </c>
      <c r="H25">
        <v>23</v>
      </c>
      <c r="N25">
        <v>23</v>
      </c>
    </row>
    <row r="26" spans="2:18" x14ac:dyDescent="0.2">
      <c r="B26">
        <v>24</v>
      </c>
      <c r="H26">
        <v>24</v>
      </c>
      <c r="N26">
        <v>24</v>
      </c>
    </row>
    <row r="27" spans="2:18" x14ac:dyDescent="0.2">
      <c r="J27" t="s">
        <v>61</v>
      </c>
    </row>
    <row r="28" spans="2:18" x14ac:dyDescent="0.2">
      <c r="C28">
        <v>1</v>
      </c>
      <c r="D28">
        <v>2</v>
      </c>
      <c r="E28">
        <v>3</v>
      </c>
      <c r="G28" t="s">
        <v>94</v>
      </c>
      <c r="K28">
        <v>1</v>
      </c>
      <c r="L28">
        <v>2</v>
      </c>
      <c r="M28">
        <v>3</v>
      </c>
    </row>
    <row r="29" spans="2:18" x14ac:dyDescent="0.2">
      <c r="B29" t="s">
        <v>82</v>
      </c>
      <c r="C29">
        <v>28</v>
      </c>
      <c r="D29">
        <v>28</v>
      </c>
      <c r="E29">
        <v>28</v>
      </c>
      <c r="G29">
        <v>1</v>
      </c>
      <c r="H29">
        <f ca="1">RAND() * (50.1-6.7) + 6.7</f>
        <v>7.316732200728512</v>
      </c>
      <c r="J29">
        <v>1</v>
      </c>
    </row>
    <row r="30" spans="2:18" x14ac:dyDescent="0.2">
      <c r="B30" t="s">
        <v>78</v>
      </c>
      <c r="C30">
        <v>24</v>
      </c>
      <c r="D30">
        <v>24</v>
      </c>
      <c r="E30">
        <v>24</v>
      </c>
      <c r="G30">
        <v>2</v>
      </c>
      <c r="H30">
        <f t="shared" ref="H30" ca="1" si="8">RAND() * (50.1-6.7) + 6.7</f>
        <v>13.472259391385949</v>
      </c>
      <c r="J30">
        <v>2</v>
      </c>
    </row>
    <row r="31" spans="2:18" x14ac:dyDescent="0.2">
      <c r="G31">
        <v>3</v>
      </c>
      <c r="H31">
        <f ca="1">RAND() * (50.1-6.7) + 6.7</f>
        <v>42.884808937619901</v>
      </c>
      <c r="J31">
        <v>3</v>
      </c>
    </row>
    <row r="32" spans="2:18" x14ac:dyDescent="0.2">
      <c r="C32">
        <v>1</v>
      </c>
      <c r="D32">
        <v>2</v>
      </c>
      <c r="E32">
        <v>3</v>
      </c>
      <c r="J32">
        <v>4</v>
      </c>
    </row>
    <row r="33" spans="2:13" x14ac:dyDescent="0.25">
      <c r="B33">
        <v>1</v>
      </c>
      <c r="C33" s="5">
        <v>20.67</v>
      </c>
      <c r="D33" s="5">
        <v>21.35</v>
      </c>
      <c r="E33">
        <v>20.67</v>
      </c>
      <c r="G33" t="s">
        <v>95</v>
      </c>
      <c r="J33">
        <v>5</v>
      </c>
    </row>
    <row r="34" spans="2:13" x14ac:dyDescent="0.25">
      <c r="B34">
        <v>2</v>
      </c>
      <c r="C34" s="5">
        <v>20.83</v>
      </c>
      <c r="D34" s="5">
        <v>21.14</v>
      </c>
      <c r="E34" s="5">
        <v>21.33</v>
      </c>
      <c r="G34">
        <v>1</v>
      </c>
      <c r="H34">
        <f ca="1">RAND() * (3.6-0.5) + 0.5</f>
        <v>1.5668137441311301</v>
      </c>
      <c r="J34">
        <v>6</v>
      </c>
      <c r="L34">
        <f t="shared" ref="L34:L35" ca="1" si="9">RANDBETWEEN(24,28)</f>
        <v>27</v>
      </c>
    </row>
    <row r="35" spans="2:13" x14ac:dyDescent="0.25">
      <c r="B35">
        <v>3</v>
      </c>
      <c r="C35" s="5">
        <v>21.23</v>
      </c>
      <c r="D35" s="5">
        <v>20.84</v>
      </c>
      <c r="E35" s="5">
        <v>22.31</v>
      </c>
      <c r="G35">
        <v>2</v>
      </c>
      <c r="H35">
        <f t="shared" ref="H35:H36" ca="1" si="10">RAND() * (3.6-0.5) + 0.5</f>
        <v>1.7247516395427063</v>
      </c>
      <c r="J35">
        <v>7</v>
      </c>
      <c r="L35">
        <f t="shared" ca="1" si="9"/>
        <v>28</v>
      </c>
      <c r="M35">
        <f ca="1">RANDBETWEEN(24,28)</f>
        <v>27</v>
      </c>
    </row>
    <row r="36" spans="2:13" x14ac:dyDescent="0.25">
      <c r="B36">
        <v>4</v>
      </c>
      <c r="C36" s="5">
        <v>20.34</v>
      </c>
      <c r="D36" s="5">
        <v>20.98</v>
      </c>
      <c r="E36" s="5">
        <v>23.79</v>
      </c>
      <c r="G36">
        <v>3</v>
      </c>
      <c r="H36">
        <f t="shared" ca="1" si="10"/>
        <v>2.7150208863042069</v>
      </c>
      <c r="J36">
        <v>8</v>
      </c>
    </row>
    <row r="37" spans="2:13" x14ac:dyDescent="0.25">
      <c r="B37">
        <v>5</v>
      </c>
      <c r="C37" s="5">
        <v>20.04</v>
      </c>
      <c r="D37" s="5">
        <v>20.420000000000002</v>
      </c>
      <c r="E37" s="5">
        <v>24.07</v>
      </c>
      <c r="J37">
        <v>9</v>
      </c>
      <c r="K37">
        <f ca="1">RANDBETWEEN(24,28)</f>
        <v>26</v>
      </c>
    </row>
    <row r="38" spans="2:13" x14ac:dyDescent="0.25">
      <c r="B38">
        <v>6</v>
      </c>
      <c r="C38" s="5">
        <v>20.79</v>
      </c>
      <c r="D38" s="5">
        <v>20.27</v>
      </c>
      <c r="E38" s="5">
        <v>23.25</v>
      </c>
      <c r="G38" s="5" t="s">
        <v>96</v>
      </c>
      <c r="J38">
        <v>10</v>
      </c>
      <c r="K38">
        <f t="shared" ref="K38:K42" ca="1" si="11">RANDBETWEEN(24,28)</f>
        <v>25</v>
      </c>
    </row>
    <row r="39" spans="2:13" x14ac:dyDescent="0.25">
      <c r="B39">
        <v>7</v>
      </c>
      <c r="C39" s="5">
        <v>20.75</v>
      </c>
      <c r="D39" s="5">
        <v>19.38</v>
      </c>
      <c r="E39" s="5">
        <v>22.69</v>
      </c>
      <c r="G39">
        <v>1</v>
      </c>
      <c r="H39">
        <f ca="1">RAND() * (4.8-4.6) + 4.6</f>
        <v>4.6378109648119903</v>
      </c>
      <c r="J39">
        <v>11</v>
      </c>
      <c r="K39">
        <f t="shared" ca="1" si="11"/>
        <v>28</v>
      </c>
      <c r="M39">
        <f ca="1">RANDBETWEEN(24,28)</f>
        <v>27</v>
      </c>
    </row>
    <row r="40" spans="2:13" x14ac:dyDescent="0.25">
      <c r="B40">
        <v>8</v>
      </c>
      <c r="C40" s="5">
        <v>20.239999999999998</v>
      </c>
      <c r="D40" s="5">
        <v>18.8</v>
      </c>
      <c r="E40" s="5">
        <v>22.32</v>
      </c>
      <c r="G40">
        <v>2</v>
      </c>
      <c r="H40">
        <f t="shared" ref="H40:H41" ca="1" si="12">RAND() * (4.8-4.6) + 4.6</f>
        <v>4.6123523923705916</v>
      </c>
      <c r="J40">
        <v>12</v>
      </c>
      <c r="K40">
        <f t="shared" ca="1" si="11"/>
        <v>27</v>
      </c>
      <c r="M40">
        <f ca="1">RANDBETWEEN(24,28)</f>
        <v>28</v>
      </c>
    </row>
    <row r="41" spans="2:13" x14ac:dyDescent="0.25">
      <c r="B41">
        <v>9</v>
      </c>
      <c r="C41" s="5">
        <v>20.82</v>
      </c>
      <c r="D41" s="5">
        <v>19.16</v>
      </c>
      <c r="E41" s="5">
        <v>23</v>
      </c>
      <c r="G41">
        <v>3</v>
      </c>
      <c r="H41">
        <f t="shared" ca="1" si="12"/>
        <v>4.6488249757828299</v>
      </c>
      <c r="J41">
        <v>13</v>
      </c>
      <c r="K41">
        <f t="shared" ca="1" si="11"/>
        <v>24</v>
      </c>
      <c r="M41">
        <f ca="1">RANDBETWEEN(24,28)</f>
        <v>24</v>
      </c>
    </row>
    <row r="42" spans="2:13" x14ac:dyDescent="0.25">
      <c r="B42">
        <v>10</v>
      </c>
      <c r="C42" s="5">
        <v>22.54</v>
      </c>
      <c r="D42" s="5">
        <v>20.93</v>
      </c>
      <c r="E42" s="5">
        <v>24.02</v>
      </c>
      <c r="J42">
        <v>14</v>
      </c>
      <c r="K42">
        <f t="shared" ca="1" si="11"/>
        <v>27</v>
      </c>
    </row>
    <row r="43" spans="2:13" x14ac:dyDescent="0.25">
      <c r="B43">
        <v>11</v>
      </c>
      <c r="C43" s="5">
        <v>24.79</v>
      </c>
      <c r="D43" s="5">
        <v>23.1</v>
      </c>
      <c r="E43" s="5">
        <v>26.06</v>
      </c>
      <c r="J43">
        <v>15</v>
      </c>
    </row>
    <row r="44" spans="2:13" x14ac:dyDescent="0.25">
      <c r="B44">
        <v>12</v>
      </c>
      <c r="C44" s="5">
        <v>27.13</v>
      </c>
      <c r="D44" s="5">
        <v>25.16</v>
      </c>
      <c r="E44" s="5">
        <v>27.65</v>
      </c>
      <c r="J44">
        <v>16</v>
      </c>
    </row>
    <row r="45" spans="2:13" x14ac:dyDescent="0.25">
      <c r="B45">
        <v>13</v>
      </c>
      <c r="C45" s="5">
        <v>29.54</v>
      </c>
      <c r="D45" s="5">
        <v>25.74</v>
      </c>
      <c r="E45" s="5">
        <v>25.45</v>
      </c>
      <c r="J45">
        <v>17</v>
      </c>
      <c r="K45">
        <f t="shared" ref="K45:K46" ca="1" si="13">RANDBETWEEN(24,28)</f>
        <v>26</v>
      </c>
      <c r="L45">
        <f ca="1">RANDBETWEEN(24,28)</f>
        <v>26</v>
      </c>
    </row>
    <row r="46" spans="2:13" x14ac:dyDescent="0.25">
      <c r="B46">
        <v>14</v>
      </c>
      <c r="C46" s="5">
        <v>31.31</v>
      </c>
      <c r="D46" s="5">
        <v>25.83</v>
      </c>
      <c r="E46" s="5">
        <v>25.53</v>
      </c>
      <c r="J46">
        <v>18</v>
      </c>
      <c r="K46">
        <f t="shared" ca="1" si="13"/>
        <v>27</v>
      </c>
      <c r="L46">
        <f ca="1">RANDBETWEEN(24,28)</f>
        <v>26</v>
      </c>
      <c r="M46">
        <f t="shared" ref="M46:M47" ca="1" si="14">RANDBETWEEN(24,28)</f>
        <v>25</v>
      </c>
    </row>
    <row r="47" spans="2:13" x14ac:dyDescent="0.25">
      <c r="B47">
        <v>15</v>
      </c>
      <c r="C47" s="5">
        <v>27.92</v>
      </c>
      <c r="D47" s="5">
        <v>26</v>
      </c>
      <c r="E47" s="5">
        <v>25.26</v>
      </c>
      <c r="J47">
        <v>19</v>
      </c>
      <c r="L47">
        <f ca="1">RANDBETWEEN(24,28)</f>
        <v>27</v>
      </c>
      <c r="M47">
        <f t="shared" ca="1" si="14"/>
        <v>25</v>
      </c>
    </row>
    <row r="48" spans="2:13" x14ac:dyDescent="0.25">
      <c r="B48">
        <v>16</v>
      </c>
      <c r="C48" s="5">
        <v>27.3</v>
      </c>
      <c r="D48" s="5">
        <v>25.68</v>
      </c>
      <c r="E48" s="5">
        <v>24.6</v>
      </c>
      <c r="J48">
        <v>20</v>
      </c>
      <c r="L48">
        <f ca="1">RANDBETWEEN(24,28)</f>
        <v>27</v>
      </c>
    </row>
    <row r="49" spans="2:13" x14ac:dyDescent="0.25">
      <c r="B49">
        <v>17</v>
      </c>
      <c r="C49" s="5">
        <v>27.45</v>
      </c>
      <c r="D49" s="5">
        <v>25.33</v>
      </c>
      <c r="E49" s="5">
        <v>23.97</v>
      </c>
      <c r="J49">
        <v>21</v>
      </c>
      <c r="K49">
        <f t="shared" ref="K49:K50" ca="1" si="15">RANDBETWEEN(24,28)</f>
        <v>24</v>
      </c>
      <c r="L49">
        <f ca="1">RANDBETWEEN(24,28)</f>
        <v>26</v>
      </c>
      <c r="M49">
        <f t="shared" ref="M49:M50" ca="1" si="16">RANDBETWEEN(24,28)</f>
        <v>27</v>
      </c>
    </row>
    <row r="50" spans="2:13" x14ac:dyDescent="0.25">
      <c r="B50">
        <v>18</v>
      </c>
      <c r="C50" s="5">
        <v>27.81</v>
      </c>
      <c r="D50" s="5">
        <v>24.8</v>
      </c>
      <c r="E50" s="5">
        <v>23.79</v>
      </c>
      <c r="J50">
        <v>22</v>
      </c>
      <c r="K50">
        <f t="shared" ca="1" si="15"/>
        <v>28</v>
      </c>
      <c r="M50">
        <f t="shared" ca="1" si="16"/>
        <v>25</v>
      </c>
    </row>
    <row r="51" spans="2:13" x14ac:dyDescent="0.25">
      <c r="B51">
        <v>19</v>
      </c>
      <c r="C51" s="5">
        <v>27.66</v>
      </c>
      <c r="D51" s="5">
        <v>24.02</v>
      </c>
      <c r="E51" s="5">
        <v>23.66</v>
      </c>
      <c r="J51">
        <v>23</v>
      </c>
    </row>
    <row r="52" spans="2:13" x14ac:dyDescent="0.25">
      <c r="B52">
        <v>20</v>
      </c>
      <c r="C52" s="5">
        <v>26.84</v>
      </c>
      <c r="D52" s="5">
        <v>23.51</v>
      </c>
      <c r="E52" s="5">
        <v>22.87</v>
      </c>
      <c r="J52">
        <v>24</v>
      </c>
    </row>
    <row r="53" spans="2:13" x14ac:dyDescent="0.25">
      <c r="B53">
        <v>21</v>
      </c>
      <c r="C53" s="5">
        <v>25.46</v>
      </c>
      <c r="D53" s="5">
        <v>22.3</v>
      </c>
      <c r="E53" s="5">
        <v>21.36</v>
      </c>
    </row>
    <row r="54" spans="2:13" x14ac:dyDescent="0.25">
      <c r="B54">
        <v>22</v>
      </c>
      <c r="C54" s="5">
        <v>24.67</v>
      </c>
      <c r="D54" s="5">
        <v>21.36</v>
      </c>
      <c r="E54" s="5">
        <v>19.82</v>
      </c>
    </row>
    <row r="55" spans="2:13" x14ac:dyDescent="0.25">
      <c r="B55">
        <v>23</v>
      </c>
      <c r="C55" s="5">
        <v>23.72</v>
      </c>
      <c r="D55" s="5">
        <v>21.11</v>
      </c>
      <c r="E55" s="5">
        <v>18.8</v>
      </c>
    </row>
    <row r="56" spans="2:13" x14ac:dyDescent="0.25">
      <c r="B56">
        <v>24</v>
      </c>
      <c r="C56" s="5">
        <v>22.29</v>
      </c>
      <c r="D56" s="5">
        <v>20.63</v>
      </c>
      <c r="E56" s="5">
        <v>18.16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0"/>
  <sheetViews>
    <sheetView workbookViewId="0">
      <selection activeCell="D31" sqref="D31"/>
    </sheetView>
  </sheetViews>
  <sheetFormatPr defaultRowHeight="15" x14ac:dyDescent="0.25"/>
  <sheetData>
    <row r="2" spans="2:5" x14ac:dyDescent="0.25">
      <c r="C2">
        <v>1</v>
      </c>
      <c r="D2">
        <v>2</v>
      </c>
      <c r="E2">
        <v>3</v>
      </c>
    </row>
    <row r="3" spans="2:5" x14ac:dyDescent="0.25">
      <c r="B3">
        <v>1</v>
      </c>
      <c r="C3">
        <v>0.76721713717262996</v>
      </c>
      <c r="D3">
        <v>0.7087770918495071</v>
      </c>
      <c r="E3">
        <v>0.75397066338181717</v>
      </c>
    </row>
    <row r="4" spans="2:5" x14ac:dyDescent="0.25">
      <c r="B4">
        <v>2</v>
      </c>
      <c r="C4">
        <v>0.74733883799016143</v>
      </c>
      <c r="D4">
        <v>0.64569533785416422</v>
      </c>
      <c r="E4">
        <v>0.72684290117742578</v>
      </c>
    </row>
    <row r="5" spans="2:5" x14ac:dyDescent="0.25">
      <c r="B5">
        <v>3</v>
      </c>
      <c r="C5">
        <v>0.7326965844138501</v>
      </c>
      <c r="D5">
        <v>0.64340938640955003</v>
      </c>
      <c r="E5">
        <v>0.64573736261744863</v>
      </c>
    </row>
    <row r="6" spans="2:5" x14ac:dyDescent="0.25">
      <c r="B6">
        <v>4</v>
      </c>
      <c r="C6">
        <v>0.70881983638909563</v>
      </c>
      <c r="D6">
        <v>0.66700379476301719</v>
      </c>
      <c r="E6">
        <v>0.59929070724950428</v>
      </c>
    </row>
    <row r="7" spans="2:5" x14ac:dyDescent="0.25">
      <c r="B7">
        <v>5</v>
      </c>
      <c r="C7">
        <v>0.70098528957693285</v>
      </c>
      <c r="D7">
        <v>0.70023652129758718</v>
      </c>
      <c r="E7">
        <v>0.50864579689860712</v>
      </c>
    </row>
    <row r="8" spans="2:5" x14ac:dyDescent="0.25">
      <c r="B8">
        <v>6</v>
      </c>
      <c r="C8">
        <v>0.57461486158751707</v>
      </c>
      <c r="D8">
        <v>0.57360400110958143</v>
      </c>
      <c r="E8">
        <v>0.39549026796176145</v>
      </c>
    </row>
    <row r="9" spans="2:5" x14ac:dyDescent="0.25">
      <c r="B9">
        <v>7</v>
      </c>
      <c r="C9">
        <v>0.53120112757788851</v>
      </c>
      <c r="D9">
        <v>0.54297576813785287</v>
      </c>
      <c r="E9">
        <v>0.3888658648386914</v>
      </c>
    </row>
    <row r="10" spans="2:5" x14ac:dyDescent="0.25">
      <c r="B10">
        <v>8</v>
      </c>
      <c r="C10">
        <v>0.5093614796928243</v>
      </c>
      <c r="D10">
        <v>0.53355094530435854</v>
      </c>
      <c r="E10">
        <v>0.36476644302609429</v>
      </c>
    </row>
    <row r="11" spans="2:5" x14ac:dyDescent="0.25">
      <c r="B11">
        <v>9</v>
      </c>
      <c r="C11">
        <v>0.47272661763502</v>
      </c>
      <c r="D11">
        <v>0.47518130357336003</v>
      </c>
      <c r="E11">
        <v>0.34982141428815861</v>
      </c>
    </row>
    <row r="12" spans="2:5" x14ac:dyDescent="0.25">
      <c r="B12">
        <v>10</v>
      </c>
      <c r="C12">
        <v>0.46843433125965711</v>
      </c>
      <c r="D12">
        <v>0.47408223898535573</v>
      </c>
      <c r="E12">
        <v>0.36418478487752004</v>
      </c>
    </row>
    <row r="13" spans="2:5" x14ac:dyDescent="0.25">
      <c r="B13">
        <v>11</v>
      </c>
      <c r="C13">
        <v>0.39777416267924715</v>
      </c>
      <c r="D13">
        <v>0.37704784038966427</v>
      </c>
      <c r="E13">
        <v>0.34313551939692999</v>
      </c>
    </row>
    <row r="14" spans="2:5" x14ac:dyDescent="0.25">
      <c r="B14">
        <v>12</v>
      </c>
      <c r="C14">
        <v>0.35627163561402858</v>
      </c>
      <c r="D14">
        <v>0.36080117245574717</v>
      </c>
      <c r="E14">
        <v>0.32747827821306286</v>
      </c>
    </row>
    <row r="15" spans="2:5" x14ac:dyDescent="0.25">
      <c r="B15">
        <v>13</v>
      </c>
      <c r="C15">
        <v>0.30621804090434712</v>
      </c>
      <c r="D15">
        <v>0.29113394806596427</v>
      </c>
      <c r="E15">
        <v>0.34533958858148855</v>
      </c>
    </row>
    <row r="16" spans="2:5" x14ac:dyDescent="0.25">
      <c r="B16">
        <v>14</v>
      </c>
      <c r="C16">
        <v>0.30894758322799715</v>
      </c>
      <c r="D16">
        <v>0.28934638217905573</v>
      </c>
      <c r="E16">
        <v>0.36814002378570565</v>
      </c>
    </row>
    <row r="17" spans="2:5" x14ac:dyDescent="0.25">
      <c r="B17">
        <v>15</v>
      </c>
      <c r="C17">
        <v>0.35773745218776143</v>
      </c>
      <c r="D17">
        <v>0.29096274316624715</v>
      </c>
      <c r="E17">
        <v>0.39416436566143137</v>
      </c>
    </row>
    <row r="18" spans="2:5" x14ac:dyDescent="0.25">
      <c r="B18">
        <v>16</v>
      </c>
      <c r="C18">
        <v>0.37567199889201713</v>
      </c>
      <c r="D18">
        <v>0.27139168460261998</v>
      </c>
      <c r="E18">
        <v>0.40095855362519855</v>
      </c>
    </row>
    <row r="19" spans="2:5" x14ac:dyDescent="0.25">
      <c r="B19">
        <v>17</v>
      </c>
      <c r="C19">
        <v>0.44970912963557713</v>
      </c>
      <c r="D19">
        <v>0.36142190222043002</v>
      </c>
      <c r="E19">
        <v>0.47437840980223572</v>
      </c>
    </row>
    <row r="20" spans="2:5" x14ac:dyDescent="0.25">
      <c r="B20">
        <v>18</v>
      </c>
      <c r="C20">
        <v>0.52293077923003572</v>
      </c>
      <c r="D20">
        <v>0.37624538234912142</v>
      </c>
      <c r="E20">
        <v>0.48528867737903281</v>
      </c>
    </row>
    <row r="21" spans="2:5" x14ac:dyDescent="0.25">
      <c r="B21">
        <v>19</v>
      </c>
      <c r="C21">
        <v>0.51306615016616008</v>
      </c>
      <c r="D21">
        <v>0.31479164396363146</v>
      </c>
      <c r="E21">
        <v>0.42668839353943572</v>
      </c>
    </row>
    <row r="22" spans="2:5" x14ac:dyDescent="0.25">
      <c r="B22">
        <v>20</v>
      </c>
      <c r="C22">
        <v>0.46820446206356858</v>
      </c>
      <c r="D22">
        <v>0.31637587454673999</v>
      </c>
      <c r="E22">
        <v>0.41915374912212283</v>
      </c>
    </row>
    <row r="23" spans="2:5" x14ac:dyDescent="0.25">
      <c r="B23">
        <v>21</v>
      </c>
      <c r="C23">
        <v>0.45574012729778574</v>
      </c>
      <c r="D23">
        <v>0.31994648731602998</v>
      </c>
      <c r="E23">
        <v>0.41591168514185856</v>
      </c>
    </row>
    <row r="24" spans="2:5" x14ac:dyDescent="0.25">
      <c r="B24">
        <v>22</v>
      </c>
      <c r="C24">
        <v>0.52079451134140864</v>
      </c>
      <c r="D24">
        <v>0.40116269810549143</v>
      </c>
      <c r="E24">
        <v>0.45827866153779145</v>
      </c>
    </row>
    <row r="25" spans="2:5" x14ac:dyDescent="0.25">
      <c r="B25">
        <v>23</v>
      </c>
      <c r="C25">
        <v>0.51783852501125138</v>
      </c>
      <c r="D25">
        <v>0.37807970473408004</v>
      </c>
      <c r="E25">
        <v>0.42136639953111998</v>
      </c>
    </row>
    <row r="26" spans="2:5" x14ac:dyDescent="0.25">
      <c r="B26">
        <v>24</v>
      </c>
      <c r="C26">
        <v>0.62968912772243568</v>
      </c>
      <c r="D26">
        <v>0.50796640186399278</v>
      </c>
      <c r="E26">
        <v>0.53444867621775571</v>
      </c>
    </row>
    <row r="29" spans="2:5" x14ac:dyDescent="0.25">
      <c r="C29" t="s">
        <v>80</v>
      </c>
      <c r="D29">
        <f>MAX(C3:E26)</f>
        <v>0.76721713717262996</v>
      </c>
    </row>
    <row r="30" spans="2:5" x14ac:dyDescent="0.25">
      <c r="C30" t="s">
        <v>78</v>
      </c>
      <c r="D30">
        <f>MIN(C3:E26)</f>
        <v>0.27139168460261998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A8" sqref="A8"/>
    </sheetView>
  </sheetViews>
  <sheetFormatPr defaultRowHeight="15" x14ac:dyDescent="0.25"/>
  <sheetData>
    <row r="1" spans="1:4" x14ac:dyDescent="0.25">
      <c r="A1" t="s">
        <v>107</v>
      </c>
    </row>
    <row r="2" spans="1:4" x14ac:dyDescent="0.25">
      <c r="B2">
        <v>1</v>
      </c>
      <c r="C2">
        <v>2</v>
      </c>
      <c r="D2">
        <v>3</v>
      </c>
    </row>
    <row r="3" spans="1:4" x14ac:dyDescent="0.25">
      <c r="A3">
        <v>1</v>
      </c>
      <c r="B3">
        <v>0</v>
      </c>
      <c r="C3">
        <v>2</v>
      </c>
      <c r="D3">
        <v>2</v>
      </c>
    </row>
    <row r="4" spans="1:4" x14ac:dyDescent="0.25">
      <c r="A4">
        <v>2</v>
      </c>
      <c r="B4">
        <v>2</v>
      </c>
      <c r="C4">
        <v>0</v>
      </c>
      <c r="D4">
        <v>2</v>
      </c>
    </row>
    <row r="5" spans="1:4" x14ac:dyDescent="0.25">
      <c r="A5">
        <v>3</v>
      </c>
      <c r="B5">
        <v>2</v>
      </c>
      <c r="C5">
        <v>2</v>
      </c>
      <c r="D5">
        <v>0</v>
      </c>
    </row>
    <row r="7" spans="1:4" x14ac:dyDescent="0.25">
      <c r="A7" t="s">
        <v>107</v>
      </c>
    </row>
    <row r="8" spans="1:4" x14ac:dyDescent="0.25">
      <c r="B8">
        <v>1</v>
      </c>
      <c r="C8">
        <v>2</v>
      </c>
      <c r="D8">
        <v>3</v>
      </c>
    </row>
    <row r="9" spans="1:4" x14ac:dyDescent="0.25">
      <c r="A9">
        <v>1</v>
      </c>
      <c r="B9">
        <v>0</v>
      </c>
      <c r="C9">
        <v>0.2</v>
      </c>
      <c r="D9">
        <v>0.2</v>
      </c>
    </row>
    <row r="10" spans="1:4" x14ac:dyDescent="0.25">
      <c r="A10">
        <v>2</v>
      </c>
      <c r="B10">
        <v>0.2</v>
      </c>
      <c r="C10">
        <v>0</v>
      </c>
      <c r="D10">
        <v>0.2</v>
      </c>
    </row>
    <row r="11" spans="1:4" x14ac:dyDescent="0.25">
      <c r="A11">
        <v>3</v>
      </c>
      <c r="B11">
        <v>0.2</v>
      </c>
      <c r="C11">
        <v>0.2</v>
      </c>
      <c r="D11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9"/>
  <sheetViews>
    <sheetView workbookViewId="0">
      <selection activeCell="D28" sqref="D28"/>
    </sheetView>
  </sheetViews>
  <sheetFormatPr defaultColWidth="8.85546875" defaultRowHeight="15" x14ac:dyDescent="0.25"/>
  <sheetData>
    <row r="2" spans="2:5" x14ac:dyDescent="0.2">
      <c r="C2">
        <v>1</v>
      </c>
      <c r="D2">
        <v>2</v>
      </c>
      <c r="E2">
        <v>3</v>
      </c>
    </row>
    <row r="3" spans="2:5" x14ac:dyDescent="0.2">
      <c r="B3">
        <v>1</v>
      </c>
      <c r="C3">
        <v>0</v>
      </c>
      <c r="D3">
        <v>0</v>
      </c>
      <c r="E3">
        <v>0</v>
      </c>
    </row>
    <row r="4" spans="2:5" x14ac:dyDescent="0.2">
      <c r="B4">
        <v>2</v>
      </c>
      <c r="C4">
        <v>0</v>
      </c>
      <c r="D4">
        <v>0</v>
      </c>
      <c r="E4">
        <v>0</v>
      </c>
    </row>
    <row r="5" spans="2:5" x14ac:dyDescent="0.2">
      <c r="B5">
        <v>3</v>
      </c>
      <c r="C5">
        <v>0</v>
      </c>
      <c r="D5">
        <v>0</v>
      </c>
      <c r="E5">
        <v>0</v>
      </c>
    </row>
    <row r="6" spans="2:5" x14ac:dyDescent="0.2">
      <c r="B6">
        <v>4</v>
      </c>
      <c r="C6">
        <v>0</v>
      </c>
      <c r="D6">
        <v>0</v>
      </c>
      <c r="E6">
        <v>0</v>
      </c>
    </row>
    <row r="7" spans="2:5" x14ac:dyDescent="0.2">
      <c r="B7">
        <v>5</v>
      </c>
      <c r="C7">
        <v>0</v>
      </c>
      <c r="D7">
        <v>0</v>
      </c>
      <c r="E7">
        <v>0</v>
      </c>
    </row>
    <row r="8" spans="2:5" x14ac:dyDescent="0.2">
      <c r="B8">
        <v>6</v>
      </c>
      <c r="C8">
        <v>0</v>
      </c>
      <c r="D8">
        <v>0</v>
      </c>
      <c r="E8">
        <v>0</v>
      </c>
    </row>
    <row r="9" spans="2:5" x14ac:dyDescent="0.2">
      <c r="B9">
        <v>7</v>
      </c>
      <c r="C9">
        <v>0</v>
      </c>
      <c r="D9">
        <v>0</v>
      </c>
      <c r="E9">
        <v>0</v>
      </c>
    </row>
    <row r="10" spans="2:5" x14ac:dyDescent="0.2">
      <c r="B10">
        <v>8</v>
      </c>
      <c r="C10">
        <v>0</v>
      </c>
      <c r="D10">
        <v>0</v>
      </c>
      <c r="E10">
        <v>0</v>
      </c>
    </row>
    <row r="11" spans="2:5" x14ac:dyDescent="0.2">
      <c r="B11">
        <v>9</v>
      </c>
      <c r="C11">
        <v>2.2535039609993902E-2</v>
      </c>
      <c r="D11">
        <v>7.800121876904326E-4</v>
      </c>
      <c r="E11">
        <v>1.3272394881170017E-2</v>
      </c>
    </row>
    <row r="12" spans="2:5" x14ac:dyDescent="0.2">
      <c r="B12">
        <v>10</v>
      </c>
      <c r="C12">
        <v>0.2597928092626447</v>
      </c>
      <c r="D12">
        <v>4.3875685557586835E-2</v>
      </c>
      <c r="E12">
        <v>0.13694088970140159</v>
      </c>
    </row>
    <row r="13" spans="2:5" x14ac:dyDescent="0.2">
      <c r="B13">
        <v>11</v>
      </c>
      <c r="C13">
        <v>0.55210237659963435</v>
      </c>
      <c r="D13">
        <v>0.34734917733089576</v>
      </c>
      <c r="E13">
        <v>0.38391224862888479</v>
      </c>
    </row>
    <row r="14" spans="2:5" x14ac:dyDescent="0.2">
      <c r="B14">
        <v>12</v>
      </c>
      <c r="C14">
        <v>0.76965265082266898</v>
      </c>
      <c r="D14">
        <v>0.60146252285191959</v>
      </c>
      <c r="E14">
        <v>0.61425959780621575</v>
      </c>
    </row>
    <row r="15" spans="2:5" x14ac:dyDescent="0.2">
      <c r="B15">
        <v>13</v>
      </c>
      <c r="C15">
        <v>0.91590493601462519</v>
      </c>
      <c r="D15">
        <v>0.82449725776965266</v>
      </c>
      <c r="E15">
        <v>0.59597806215722116</v>
      </c>
    </row>
    <row r="16" spans="2:5" x14ac:dyDescent="0.2">
      <c r="B16">
        <v>14</v>
      </c>
      <c r="C16">
        <v>0.90676416819012795</v>
      </c>
      <c r="D16">
        <v>0.75502742230347342</v>
      </c>
      <c r="E16">
        <v>0.55758683729433267</v>
      </c>
    </row>
    <row r="17" spans="2:5" x14ac:dyDescent="0.2">
      <c r="B17">
        <v>15</v>
      </c>
      <c r="C17">
        <v>0.72760511882998169</v>
      </c>
      <c r="D17">
        <v>0.71297989031078612</v>
      </c>
      <c r="E17">
        <v>0.4387568555758683</v>
      </c>
    </row>
    <row r="18" spans="2:5" x14ac:dyDescent="0.2">
      <c r="B18">
        <v>16</v>
      </c>
      <c r="C18">
        <v>0.40585009140767819</v>
      </c>
      <c r="D18">
        <v>0.40950639853747711</v>
      </c>
      <c r="E18">
        <v>0.23887873248019501</v>
      </c>
    </row>
    <row r="19" spans="2:5" x14ac:dyDescent="0.25">
      <c r="B19">
        <v>17</v>
      </c>
      <c r="C19">
        <v>0.11467397928092625</v>
      </c>
      <c r="D19">
        <v>0.11232175502742228</v>
      </c>
      <c r="E19">
        <v>2.8080438756855571E-2</v>
      </c>
    </row>
    <row r="20" spans="2:5" x14ac:dyDescent="0.25">
      <c r="B20">
        <v>18</v>
      </c>
      <c r="C20">
        <v>2.0597196831200486E-3</v>
      </c>
      <c r="D20">
        <v>1.7550274223034732E-3</v>
      </c>
      <c r="E20">
        <v>4.3875685557586829E-4</v>
      </c>
    </row>
    <row r="21" spans="2:5" x14ac:dyDescent="0.25">
      <c r="B21">
        <v>19</v>
      </c>
      <c r="C21">
        <v>0</v>
      </c>
      <c r="D21">
        <v>0</v>
      </c>
      <c r="E21">
        <v>0</v>
      </c>
    </row>
    <row r="22" spans="2:5" x14ac:dyDescent="0.25">
      <c r="B22">
        <v>20</v>
      </c>
      <c r="C22">
        <v>0</v>
      </c>
      <c r="D22">
        <v>0</v>
      </c>
      <c r="E22">
        <v>0</v>
      </c>
    </row>
    <row r="23" spans="2:5" x14ac:dyDescent="0.25">
      <c r="B23">
        <v>21</v>
      </c>
      <c r="C23">
        <v>0</v>
      </c>
      <c r="D23">
        <v>0</v>
      </c>
      <c r="E23">
        <v>0</v>
      </c>
    </row>
    <row r="24" spans="2:5" x14ac:dyDescent="0.25">
      <c r="B24">
        <v>22</v>
      </c>
      <c r="C24">
        <v>0</v>
      </c>
      <c r="D24">
        <v>0</v>
      </c>
      <c r="E24">
        <v>0</v>
      </c>
    </row>
    <row r="25" spans="2:5" x14ac:dyDescent="0.25">
      <c r="B25">
        <v>23</v>
      </c>
      <c r="C25">
        <v>0</v>
      </c>
      <c r="D25">
        <v>0</v>
      </c>
      <c r="E25">
        <v>0</v>
      </c>
    </row>
    <row r="26" spans="2:5" x14ac:dyDescent="0.25">
      <c r="B26">
        <v>24</v>
      </c>
      <c r="C26">
        <v>0</v>
      </c>
      <c r="D26">
        <v>0</v>
      </c>
      <c r="E26">
        <v>0</v>
      </c>
    </row>
    <row r="28" spans="2:5" x14ac:dyDescent="0.25">
      <c r="C28" t="s">
        <v>82</v>
      </c>
      <c r="D28">
        <f>MAX(C11:E20)</f>
        <v>0.91590493601462519</v>
      </c>
    </row>
    <row r="29" spans="2:5" x14ac:dyDescent="0.25">
      <c r="C29" t="s">
        <v>78</v>
      </c>
      <c r="D29">
        <f>MIN(C11:E20)</f>
        <v>4.3875685557586829E-4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8"/>
  <sheetViews>
    <sheetView zoomScale="110" zoomScaleNormal="60" workbookViewId="0">
      <selection activeCell="C1" sqref="C1:C1048576"/>
    </sheetView>
  </sheetViews>
  <sheetFormatPr defaultColWidth="8.85546875" defaultRowHeight="15" x14ac:dyDescent="0.25"/>
  <cols>
    <col min="2" max="2" width="37" customWidth="1"/>
    <col min="3" max="3" width="10.5703125" bestFit="1" customWidth="1"/>
    <col min="4" max="4" width="17.85546875" bestFit="1" customWidth="1"/>
    <col min="9" max="9" width="31.85546875" customWidth="1"/>
  </cols>
  <sheetData>
    <row r="3" spans="2:5" x14ac:dyDescent="0.2">
      <c r="D3" t="s">
        <v>36</v>
      </c>
    </row>
    <row r="5" spans="2:5" x14ac:dyDescent="0.2">
      <c r="C5">
        <v>1</v>
      </c>
      <c r="D5">
        <v>2</v>
      </c>
      <c r="E5">
        <v>3</v>
      </c>
    </row>
    <row r="6" spans="2:5" x14ac:dyDescent="0.2">
      <c r="B6" t="s">
        <v>37</v>
      </c>
      <c r="C6" t="s">
        <v>42</v>
      </c>
      <c r="D6" t="s">
        <v>43</v>
      </c>
      <c r="E6" t="s">
        <v>44</v>
      </c>
    </row>
    <row r="7" spans="2:5" x14ac:dyDescent="0.2">
      <c r="B7" t="s">
        <v>38</v>
      </c>
      <c r="C7">
        <v>16</v>
      </c>
      <c r="D7">
        <v>24</v>
      </c>
      <c r="E7">
        <v>22</v>
      </c>
    </row>
    <row r="8" spans="2:5" x14ac:dyDescent="0.2">
      <c r="B8" t="s">
        <v>39</v>
      </c>
      <c r="C8">
        <v>3.3</v>
      </c>
      <c r="D8">
        <v>7.2</v>
      </c>
      <c r="E8">
        <v>6.6</v>
      </c>
    </row>
    <row r="9" spans="2:5" x14ac:dyDescent="0.2">
      <c r="B9" t="s">
        <v>40</v>
      </c>
      <c r="C9">
        <v>0.95</v>
      </c>
      <c r="D9">
        <v>0.95</v>
      </c>
      <c r="E9">
        <v>0.95</v>
      </c>
    </row>
    <row r="11" spans="2:5" x14ac:dyDescent="0.2">
      <c r="B11" t="s">
        <v>80</v>
      </c>
      <c r="C11">
        <v>0.95</v>
      </c>
      <c r="D11">
        <v>0.95</v>
      </c>
      <c r="E11">
        <v>0.95</v>
      </c>
    </row>
    <row r="12" spans="2:5" x14ac:dyDescent="0.2">
      <c r="C12">
        <f>C11*C7</f>
        <v>15.2</v>
      </c>
      <c r="D12">
        <f>D11*D7</f>
        <v>22.799999999999997</v>
      </c>
      <c r="E12">
        <f>E11*E7</f>
        <v>20.9</v>
      </c>
    </row>
    <row r="13" spans="2:5" x14ac:dyDescent="0.2">
      <c r="B13" t="s">
        <v>79</v>
      </c>
      <c r="C13">
        <v>0.65</v>
      </c>
      <c r="D13">
        <v>0.8</v>
      </c>
      <c r="E13">
        <v>0.6</v>
      </c>
    </row>
    <row r="14" spans="2:5" x14ac:dyDescent="0.2">
      <c r="C14">
        <f>C13*C7</f>
        <v>10.4</v>
      </c>
      <c r="D14">
        <f t="shared" ref="D14" si="0">D13*D7</f>
        <v>19.200000000000003</v>
      </c>
      <c r="E14">
        <f>E13*E7</f>
        <v>13.2</v>
      </c>
    </row>
    <row r="15" spans="2:5" x14ac:dyDescent="0.2">
      <c r="B15" t="s">
        <v>78</v>
      </c>
      <c r="C15">
        <v>0.5</v>
      </c>
      <c r="D15">
        <v>0.2</v>
      </c>
      <c r="E15">
        <v>0.14000000000000001</v>
      </c>
    </row>
    <row r="16" spans="2:5" x14ac:dyDescent="0.2">
      <c r="C16">
        <f>C15*C7</f>
        <v>8</v>
      </c>
      <c r="D16">
        <f>D15*D7</f>
        <v>4.8000000000000007</v>
      </c>
      <c r="E16">
        <f>E15*E7</f>
        <v>3.08</v>
      </c>
    </row>
    <row r="17" spans="2:5" x14ac:dyDescent="0.25">
      <c r="B17" t="s">
        <v>77</v>
      </c>
      <c r="C17">
        <v>17</v>
      </c>
      <c r="D17">
        <v>16</v>
      </c>
      <c r="E17">
        <v>18</v>
      </c>
    </row>
    <row r="18" spans="2:5" x14ac:dyDescent="0.25">
      <c r="B18" t="s">
        <v>41</v>
      </c>
      <c r="C18">
        <v>9</v>
      </c>
      <c r="D18">
        <v>10</v>
      </c>
      <c r="E18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5"/>
  <sheetViews>
    <sheetView zoomScale="90" zoomScaleNormal="90" workbookViewId="0">
      <selection activeCell="D24" sqref="D24"/>
    </sheetView>
  </sheetViews>
  <sheetFormatPr defaultColWidth="8.85546875" defaultRowHeight="15" x14ac:dyDescent="0.25"/>
  <cols>
    <col min="2" max="2" width="32" customWidth="1"/>
  </cols>
  <sheetData>
    <row r="3" spans="2:5" x14ac:dyDescent="0.2">
      <c r="D3" t="s">
        <v>97</v>
      </c>
    </row>
    <row r="5" spans="2:5" x14ac:dyDescent="0.2">
      <c r="C5" s="2">
        <v>1</v>
      </c>
      <c r="D5" s="2">
        <v>2</v>
      </c>
      <c r="E5" s="2">
        <v>3</v>
      </c>
    </row>
    <row r="6" spans="2:5" x14ac:dyDescent="0.2">
      <c r="B6" t="s">
        <v>38</v>
      </c>
      <c r="C6">
        <v>4</v>
      </c>
      <c r="D6">
        <v>3</v>
      </c>
      <c r="E6">
        <v>3</v>
      </c>
    </row>
    <row r="7" spans="2:5" x14ac:dyDescent="0.2">
      <c r="B7" t="s">
        <v>39</v>
      </c>
      <c r="C7">
        <v>0.6</v>
      </c>
      <c r="D7">
        <v>0.6</v>
      </c>
      <c r="E7">
        <v>0.6</v>
      </c>
    </row>
    <row r="8" spans="2:5" x14ac:dyDescent="0.2">
      <c r="B8" t="s">
        <v>59</v>
      </c>
      <c r="C8">
        <v>0.9</v>
      </c>
      <c r="D8">
        <v>0.9</v>
      </c>
      <c r="E8">
        <v>0.9</v>
      </c>
    </row>
    <row r="10" spans="2:5" x14ac:dyDescent="0.2">
      <c r="B10" t="s">
        <v>57</v>
      </c>
      <c r="C10">
        <v>0.75</v>
      </c>
      <c r="D10">
        <v>0.8</v>
      </c>
      <c r="E10">
        <v>0.75</v>
      </c>
    </row>
    <row r="11" spans="2:5" x14ac:dyDescent="0.2">
      <c r="C11">
        <f>C10*C6</f>
        <v>3</v>
      </c>
      <c r="D11">
        <f t="shared" ref="D11:E11" si="0">D10*D6</f>
        <v>2.4000000000000004</v>
      </c>
      <c r="E11">
        <f t="shared" si="0"/>
        <v>2.25</v>
      </c>
    </row>
    <row r="12" spans="2:5" x14ac:dyDescent="0.2">
      <c r="B12" t="s">
        <v>58</v>
      </c>
      <c r="C12">
        <v>0.4</v>
      </c>
      <c r="D12">
        <v>0.4</v>
      </c>
      <c r="E12">
        <v>0.4</v>
      </c>
    </row>
    <row r="13" spans="2:5" x14ac:dyDescent="0.2">
      <c r="C13">
        <f>C12*C6</f>
        <v>1.6</v>
      </c>
      <c r="D13">
        <f t="shared" ref="D13:E13" si="1">D12*D6</f>
        <v>1.2000000000000002</v>
      </c>
      <c r="E13">
        <f t="shared" si="1"/>
        <v>1.2000000000000002</v>
      </c>
    </row>
    <row r="14" spans="2:5" x14ac:dyDescent="0.2">
      <c r="B14" t="s">
        <v>81</v>
      </c>
      <c r="C14">
        <v>0.95</v>
      </c>
      <c r="D14">
        <v>0.95</v>
      </c>
      <c r="E14">
        <v>0.95</v>
      </c>
    </row>
    <row r="15" spans="2:5" x14ac:dyDescent="0.2">
      <c r="C15">
        <f>C14*C6</f>
        <v>3.8</v>
      </c>
      <c r="D15">
        <f t="shared" ref="D15:E15" si="2">D14*D6</f>
        <v>2.8499999999999996</v>
      </c>
      <c r="E15">
        <f t="shared" si="2"/>
        <v>2.8499999999999996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6"/>
  <sheetViews>
    <sheetView workbookViewId="0">
      <selection activeCell="G22" sqref="G22"/>
    </sheetView>
  </sheetViews>
  <sheetFormatPr defaultColWidth="8.85546875" defaultRowHeight="15" x14ac:dyDescent="0.25"/>
  <sheetData>
    <row r="1" spans="2:3" x14ac:dyDescent="0.2">
      <c r="C1" t="s">
        <v>32</v>
      </c>
    </row>
    <row r="3" spans="2:3" x14ac:dyDescent="0.2">
      <c r="B3">
        <v>1</v>
      </c>
      <c r="C3">
        <v>0.03</v>
      </c>
    </row>
    <row r="4" spans="2:3" x14ac:dyDescent="0.2">
      <c r="B4">
        <v>2</v>
      </c>
      <c r="C4">
        <v>0.03</v>
      </c>
    </row>
    <row r="5" spans="2:3" x14ac:dyDescent="0.2">
      <c r="B5">
        <v>3</v>
      </c>
      <c r="C5">
        <v>0.03</v>
      </c>
    </row>
    <row r="6" spans="2:3" x14ac:dyDescent="0.2">
      <c r="B6">
        <v>4</v>
      </c>
      <c r="C6">
        <v>0.03</v>
      </c>
    </row>
    <row r="7" spans="2:3" x14ac:dyDescent="0.2">
      <c r="B7">
        <v>5</v>
      </c>
      <c r="C7">
        <v>0.03</v>
      </c>
    </row>
    <row r="8" spans="2:3" x14ac:dyDescent="0.2">
      <c r="B8">
        <v>6</v>
      </c>
      <c r="C8">
        <v>0.03</v>
      </c>
    </row>
    <row r="9" spans="2:3" x14ac:dyDescent="0.2">
      <c r="B9">
        <v>7</v>
      </c>
      <c r="C9">
        <v>0.03</v>
      </c>
    </row>
    <row r="10" spans="2:3" x14ac:dyDescent="0.2">
      <c r="B10">
        <v>8</v>
      </c>
      <c r="C10">
        <v>0.03</v>
      </c>
    </row>
    <row r="11" spans="2:3" x14ac:dyDescent="0.2">
      <c r="B11">
        <v>9</v>
      </c>
      <c r="C11">
        <v>0.03</v>
      </c>
    </row>
    <row r="12" spans="2:3" x14ac:dyDescent="0.2">
      <c r="B12">
        <v>10</v>
      </c>
      <c r="C12">
        <v>0.03</v>
      </c>
    </row>
    <row r="13" spans="2:3" x14ac:dyDescent="0.2">
      <c r="B13">
        <v>11</v>
      </c>
      <c r="C13">
        <v>0.03</v>
      </c>
    </row>
    <row r="14" spans="2:3" x14ac:dyDescent="0.2">
      <c r="B14">
        <v>12</v>
      </c>
      <c r="C14">
        <v>0.03</v>
      </c>
    </row>
    <row r="15" spans="2:3" x14ac:dyDescent="0.2">
      <c r="B15">
        <v>13</v>
      </c>
      <c r="C15">
        <v>0.03</v>
      </c>
    </row>
    <row r="16" spans="2:3" x14ac:dyDescent="0.2">
      <c r="B16">
        <v>14</v>
      </c>
      <c r="C16">
        <v>0.03</v>
      </c>
    </row>
    <row r="17" spans="2:3" x14ac:dyDescent="0.2">
      <c r="B17">
        <v>15</v>
      </c>
      <c r="C17">
        <v>0.03</v>
      </c>
    </row>
    <row r="18" spans="2:3" x14ac:dyDescent="0.2">
      <c r="B18">
        <v>16</v>
      </c>
      <c r="C18">
        <v>0.03</v>
      </c>
    </row>
    <row r="19" spans="2:3" x14ac:dyDescent="0.25">
      <c r="B19">
        <v>17</v>
      </c>
      <c r="C19">
        <v>0.03</v>
      </c>
    </row>
    <row r="20" spans="2:3" x14ac:dyDescent="0.25">
      <c r="B20">
        <v>18</v>
      </c>
      <c r="C20">
        <v>0.03</v>
      </c>
    </row>
    <row r="21" spans="2:3" x14ac:dyDescent="0.25">
      <c r="B21">
        <v>19</v>
      </c>
      <c r="C21">
        <v>0.03</v>
      </c>
    </row>
    <row r="22" spans="2:3" x14ac:dyDescent="0.25">
      <c r="B22">
        <v>20</v>
      </c>
      <c r="C22">
        <v>0.03</v>
      </c>
    </row>
    <row r="23" spans="2:3" x14ac:dyDescent="0.25">
      <c r="B23">
        <v>21</v>
      </c>
      <c r="C23">
        <v>0.03</v>
      </c>
    </row>
    <row r="24" spans="2:3" x14ac:dyDescent="0.25">
      <c r="B24">
        <v>22</v>
      </c>
      <c r="C24">
        <v>0.03</v>
      </c>
    </row>
    <row r="25" spans="2:3" x14ac:dyDescent="0.25">
      <c r="B25">
        <v>23</v>
      </c>
      <c r="C25">
        <v>0.03</v>
      </c>
    </row>
    <row r="26" spans="2:3" x14ac:dyDescent="0.25">
      <c r="B26">
        <v>24</v>
      </c>
      <c r="C26">
        <v>0.03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"/>
  <sheetViews>
    <sheetView tabSelected="1" workbookViewId="0">
      <selection activeCell="C4" sqref="C4:C27"/>
    </sheetView>
  </sheetViews>
  <sheetFormatPr defaultColWidth="8.85546875" defaultRowHeight="15" x14ac:dyDescent="0.25"/>
  <sheetData>
    <row r="2" spans="2:3" x14ac:dyDescent="0.2">
      <c r="C2" t="s">
        <v>32</v>
      </c>
    </row>
    <row r="4" spans="2:3" x14ac:dyDescent="0.2">
      <c r="B4">
        <v>1</v>
      </c>
      <c r="C4">
        <v>0.03</v>
      </c>
    </row>
    <row r="5" spans="2:3" x14ac:dyDescent="0.2">
      <c r="B5">
        <v>2</v>
      </c>
      <c r="C5">
        <v>0.02</v>
      </c>
    </row>
    <row r="6" spans="2:3" x14ac:dyDescent="0.2">
      <c r="B6">
        <v>3</v>
      </c>
      <c r="C6">
        <v>0.01</v>
      </c>
    </row>
    <row r="7" spans="2:3" x14ac:dyDescent="0.2">
      <c r="B7">
        <v>4</v>
      </c>
      <c r="C7">
        <v>5.0000000000000001E-3</v>
      </c>
    </row>
    <row r="8" spans="2:3" x14ac:dyDescent="0.2">
      <c r="B8">
        <v>5</v>
      </c>
      <c r="C8">
        <v>7.4999999999999997E-3</v>
      </c>
    </row>
    <row r="9" spans="2:3" x14ac:dyDescent="0.2">
      <c r="B9">
        <v>6</v>
      </c>
      <c r="C9">
        <v>1.7500000000000002E-2</v>
      </c>
    </row>
    <row r="10" spans="2:3" x14ac:dyDescent="0.2">
      <c r="B10">
        <v>7</v>
      </c>
      <c r="C10">
        <v>2.2499999999999999E-2</v>
      </c>
    </row>
    <row r="11" spans="2:3" x14ac:dyDescent="0.2">
      <c r="B11">
        <v>8</v>
      </c>
      <c r="C11">
        <v>3.2000000000000001E-2</v>
      </c>
    </row>
    <row r="12" spans="2:3" x14ac:dyDescent="0.2">
      <c r="B12">
        <v>9</v>
      </c>
      <c r="C12">
        <v>3.2500000000000001E-2</v>
      </c>
    </row>
    <row r="13" spans="2:3" x14ac:dyDescent="0.2">
      <c r="B13">
        <v>10</v>
      </c>
      <c r="C13">
        <v>3.3000000000000002E-2</v>
      </c>
    </row>
    <row r="14" spans="2:3" x14ac:dyDescent="0.2">
      <c r="B14">
        <v>11</v>
      </c>
      <c r="C14">
        <v>3.4500000000000003E-2</v>
      </c>
    </row>
    <row r="15" spans="2:3" x14ac:dyDescent="0.2">
      <c r="B15">
        <v>12</v>
      </c>
      <c r="C15">
        <v>3.5000000000000003E-2</v>
      </c>
    </row>
    <row r="16" spans="2:3" x14ac:dyDescent="0.2">
      <c r="B16">
        <v>13</v>
      </c>
      <c r="C16">
        <v>3.4500000000000003E-2</v>
      </c>
    </row>
    <row r="17" spans="2:4" x14ac:dyDescent="0.2">
      <c r="B17">
        <v>14</v>
      </c>
      <c r="C17">
        <v>3.4000000000000002E-2</v>
      </c>
    </row>
    <row r="18" spans="2:4" x14ac:dyDescent="0.2">
      <c r="B18">
        <v>15</v>
      </c>
      <c r="C18">
        <v>3.3000000000000002E-2</v>
      </c>
    </row>
    <row r="19" spans="2:4" x14ac:dyDescent="0.25">
      <c r="B19">
        <v>16</v>
      </c>
      <c r="C19">
        <v>3.3000000000000002E-2</v>
      </c>
    </row>
    <row r="20" spans="2:4" x14ac:dyDescent="0.25">
      <c r="B20">
        <v>17</v>
      </c>
      <c r="C20">
        <v>3.5499999999999997E-2</v>
      </c>
    </row>
    <row r="21" spans="2:4" x14ac:dyDescent="0.25">
      <c r="B21">
        <v>18</v>
      </c>
      <c r="C21">
        <v>0.04</v>
      </c>
    </row>
    <row r="22" spans="2:4" x14ac:dyDescent="0.25">
      <c r="B22">
        <v>19</v>
      </c>
      <c r="C22">
        <v>4.4999999999999998E-2</v>
      </c>
    </row>
    <row r="23" spans="2:4" x14ac:dyDescent="0.25">
      <c r="B23">
        <v>20</v>
      </c>
      <c r="C23">
        <v>3.7499999999999999E-2</v>
      </c>
    </row>
    <row r="24" spans="2:4" x14ac:dyDescent="0.25">
      <c r="B24">
        <v>21</v>
      </c>
      <c r="C24">
        <v>3.5000000000000003E-2</v>
      </c>
    </row>
    <row r="25" spans="2:4" x14ac:dyDescent="0.25">
      <c r="B25">
        <v>22</v>
      </c>
      <c r="C25">
        <v>3.5000000000000003E-2</v>
      </c>
    </row>
    <row r="26" spans="2:4" x14ac:dyDescent="0.25">
      <c r="B26">
        <v>23</v>
      </c>
      <c r="C26">
        <v>3.2500000000000001E-2</v>
      </c>
    </row>
    <row r="27" spans="2:4" x14ac:dyDescent="0.25">
      <c r="B27">
        <v>24</v>
      </c>
      <c r="C27">
        <v>0.03</v>
      </c>
      <c r="D27">
        <f>MIN(C4:C27)</f>
        <v>5.0000000000000001E-3</v>
      </c>
    </row>
    <row r="28" spans="2:4" x14ac:dyDescent="0.25">
      <c r="D28">
        <f>MAX(C4:C27)</f>
        <v>4.4999999999999998E-2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K27"/>
  <sheetViews>
    <sheetView zoomScale="80" zoomScaleNormal="80" workbookViewId="0">
      <selection activeCell="V31" sqref="V31"/>
    </sheetView>
  </sheetViews>
  <sheetFormatPr defaultColWidth="8.85546875" defaultRowHeight="15" x14ac:dyDescent="0.25"/>
  <sheetData>
    <row r="1" spans="3:37" x14ac:dyDescent="0.2">
      <c r="C1" t="s">
        <v>1</v>
      </c>
      <c r="E1" t="s">
        <v>2</v>
      </c>
      <c r="G1" t="s">
        <v>19</v>
      </c>
      <c r="I1" t="s">
        <v>4</v>
      </c>
      <c r="K1" t="s">
        <v>20</v>
      </c>
      <c r="M1" t="s">
        <v>6</v>
      </c>
      <c r="O1" t="s">
        <v>7</v>
      </c>
      <c r="Q1" t="s">
        <v>8</v>
      </c>
      <c r="S1" t="s">
        <v>21</v>
      </c>
      <c r="U1" t="s">
        <v>22</v>
      </c>
      <c r="W1" t="s">
        <v>9</v>
      </c>
      <c r="Y1" t="s">
        <v>23</v>
      </c>
      <c r="AA1" t="s">
        <v>10</v>
      </c>
      <c r="AC1" t="s">
        <v>11</v>
      </c>
      <c r="AE1" t="s">
        <v>13</v>
      </c>
      <c r="AG1" t="s">
        <v>24</v>
      </c>
    </row>
    <row r="2" spans="3:37" x14ac:dyDescent="0.2">
      <c r="C2" t="s">
        <v>25</v>
      </c>
      <c r="D2" t="s">
        <v>26</v>
      </c>
      <c r="E2" t="s">
        <v>25</v>
      </c>
      <c r="F2" t="s">
        <v>26</v>
      </c>
      <c r="G2" t="s">
        <v>25</v>
      </c>
      <c r="H2" t="s">
        <v>26</v>
      </c>
      <c r="I2" t="s">
        <v>25</v>
      </c>
      <c r="J2" t="s">
        <v>26</v>
      </c>
      <c r="K2" t="s">
        <v>25</v>
      </c>
      <c r="L2" t="s">
        <v>26</v>
      </c>
      <c r="M2" t="s">
        <v>25</v>
      </c>
      <c r="N2" t="s">
        <v>26</v>
      </c>
      <c r="O2" t="s">
        <v>25</v>
      </c>
      <c r="P2" t="s">
        <v>26</v>
      </c>
      <c r="Q2" t="s">
        <v>25</v>
      </c>
      <c r="R2" t="s">
        <v>26</v>
      </c>
      <c r="S2" t="s">
        <v>25</v>
      </c>
      <c r="T2" t="s">
        <v>26</v>
      </c>
      <c r="U2" t="s">
        <v>25</v>
      </c>
      <c r="V2" t="s">
        <v>26</v>
      </c>
      <c r="W2" t="s">
        <v>25</v>
      </c>
      <c r="X2" t="s">
        <v>26</v>
      </c>
      <c r="Y2" t="s">
        <v>25</v>
      </c>
      <c r="Z2" t="s">
        <v>26</v>
      </c>
      <c r="AA2" t="s">
        <v>25</v>
      </c>
      <c r="AB2" t="s">
        <v>26</v>
      </c>
      <c r="AC2" t="s">
        <v>25</v>
      </c>
      <c r="AD2" t="s">
        <v>26</v>
      </c>
      <c r="AE2" t="s">
        <v>25</v>
      </c>
      <c r="AF2" t="s">
        <v>26</v>
      </c>
      <c r="AG2" t="s">
        <v>25</v>
      </c>
      <c r="AH2" t="s">
        <v>26</v>
      </c>
      <c r="AJ2" t="s">
        <v>27</v>
      </c>
    </row>
    <row r="3" spans="3:37" s="4" customFormat="1" ht="15.75" customHeight="1" x14ac:dyDescent="0.2">
      <c r="C3" s="4">
        <v>1</v>
      </c>
      <c r="D3" s="4">
        <v>1</v>
      </c>
      <c r="E3" s="4">
        <v>1.6659999999999999</v>
      </c>
      <c r="F3" s="4">
        <v>0</v>
      </c>
      <c r="G3" s="4">
        <v>2.4</v>
      </c>
      <c r="H3" s="4">
        <v>0</v>
      </c>
      <c r="I3" s="4">
        <v>0.8</v>
      </c>
      <c r="J3" s="4">
        <v>0</v>
      </c>
      <c r="K3" s="4">
        <v>2</v>
      </c>
      <c r="L3" s="4">
        <v>0</v>
      </c>
      <c r="M3" s="4">
        <v>1.8</v>
      </c>
      <c r="N3" s="4">
        <v>1</v>
      </c>
      <c r="O3" s="4">
        <v>5.0000000000000001E-3</v>
      </c>
      <c r="P3" s="4">
        <v>0</v>
      </c>
      <c r="Q3" s="4">
        <v>8.3000000000000004E-2</v>
      </c>
      <c r="R3" s="4">
        <v>0</v>
      </c>
      <c r="S3" s="4">
        <v>0.15</v>
      </c>
      <c r="T3" s="4">
        <v>0</v>
      </c>
      <c r="U3" s="4">
        <v>1.1399999999999999</v>
      </c>
      <c r="V3" s="4">
        <v>0</v>
      </c>
      <c r="W3" s="4">
        <v>5.5E-2</v>
      </c>
      <c r="X3" s="4">
        <v>0</v>
      </c>
      <c r="Y3" s="4">
        <v>2.4</v>
      </c>
      <c r="Z3" s="4">
        <v>0</v>
      </c>
      <c r="AA3" s="4">
        <v>0.22500000000000001</v>
      </c>
      <c r="AB3" s="4">
        <v>0</v>
      </c>
      <c r="AC3" s="4">
        <v>1.2</v>
      </c>
      <c r="AD3" s="4">
        <v>0</v>
      </c>
      <c r="AE3" s="4">
        <v>1.0999999999999999E-2</v>
      </c>
      <c r="AF3" s="4">
        <v>0</v>
      </c>
      <c r="AG3" s="4">
        <v>0.1</v>
      </c>
      <c r="AH3" s="4">
        <v>1</v>
      </c>
      <c r="AI3" s="4">
        <v>0.05</v>
      </c>
      <c r="AK3" s="4">
        <v>1.7209999999999999</v>
      </c>
    </row>
    <row r="4" spans="3:37" s="4" customFormat="1" x14ac:dyDescent="0.2">
      <c r="C4" s="4">
        <v>2</v>
      </c>
      <c r="D4" s="4">
        <v>1</v>
      </c>
      <c r="E4" s="4">
        <v>1.6659999999999999</v>
      </c>
      <c r="F4" s="4">
        <v>0</v>
      </c>
      <c r="G4" s="4">
        <v>2.4</v>
      </c>
      <c r="H4" s="4">
        <v>0</v>
      </c>
      <c r="I4" s="4">
        <v>0.8</v>
      </c>
      <c r="J4" s="4">
        <v>0</v>
      </c>
      <c r="K4" s="4">
        <v>2</v>
      </c>
      <c r="L4" s="4">
        <v>0</v>
      </c>
      <c r="M4" s="4">
        <v>1.8</v>
      </c>
      <c r="N4" s="4">
        <v>1</v>
      </c>
      <c r="O4" s="4">
        <v>5.0000000000000001E-3</v>
      </c>
      <c r="P4" s="4">
        <v>0</v>
      </c>
      <c r="Q4" s="4">
        <v>8.3000000000000004E-2</v>
      </c>
      <c r="R4" s="4">
        <v>0</v>
      </c>
      <c r="S4" s="4">
        <v>0.15</v>
      </c>
      <c r="T4" s="4">
        <v>0</v>
      </c>
      <c r="U4" s="4">
        <v>1.1399999999999999</v>
      </c>
      <c r="V4" s="4">
        <v>0</v>
      </c>
      <c r="W4" s="4">
        <v>5.5E-2</v>
      </c>
      <c r="X4" s="4">
        <v>0</v>
      </c>
      <c r="Y4" s="4">
        <v>2.4</v>
      </c>
      <c r="Z4" s="4">
        <v>0</v>
      </c>
      <c r="AA4" s="4">
        <v>0.22500000000000001</v>
      </c>
      <c r="AB4" s="4">
        <v>0</v>
      </c>
      <c r="AC4" s="4">
        <v>1.2</v>
      </c>
      <c r="AD4" s="4">
        <v>0</v>
      </c>
      <c r="AE4" s="4">
        <v>1.0999999999999999E-2</v>
      </c>
      <c r="AF4" s="4">
        <v>0</v>
      </c>
      <c r="AG4" s="4">
        <v>0.1</v>
      </c>
      <c r="AH4" s="4">
        <v>1</v>
      </c>
      <c r="AI4" s="4">
        <v>0.05</v>
      </c>
      <c r="AK4" s="4">
        <v>1.7209999999999999</v>
      </c>
    </row>
    <row r="5" spans="3:37" s="4" customFormat="1" x14ac:dyDescent="0.2">
      <c r="C5" s="4">
        <v>3</v>
      </c>
      <c r="D5" s="4">
        <v>1</v>
      </c>
      <c r="E5" s="4">
        <v>1.6659999999999999</v>
      </c>
      <c r="F5" s="4">
        <v>0</v>
      </c>
      <c r="G5" s="4">
        <v>2.4</v>
      </c>
      <c r="H5" s="4">
        <v>0</v>
      </c>
      <c r="I5" s="4">
        <v>0.8</v>
      </c>
      <c r="J5" s="4">
        <v>0</v>
      </c>
      <c r="K5" s="4">
        <v>2</v>
      </c>
      <c r="L5" s="4">
        <v>0</v>
      </c>
      <c r="M5" s="4">
        <v>1.8</v>
      </c>
      <c r="N5" s="4">
        <v>1</v>
      </c>
      <c r="O5" s="4">
        <v>5.0000000000000001E-3</v>
      </c>
      <c r="P5" s="4">
        <v>0</v>
      </c>
      <c r="Q5" s="4">
        <v>8.3000000000000004E-2</v>
      </c>
      <c r="R5" s="4">
        <v>0</v>
      </c>
      <c r="S5" s="4">
        <v>0.15</v>
      </c>
      <c r="T5" s="4">
        <v>0</v>
      </c>
      <c r="U5" s="4">
        <v>1.1399999999999999</v>
      </c>
      <c r="V5" s="4">
        <v>0</v>
      </c>
      <c r="W5" s="4">
        <v>5.5E-2</v>
      </c>
      <c r="X5" s="4">
        <v>0</v>
      </c>
      <c r="Y5" s="4">
        <v>2.4</v>
      </c>
      <c r="Z5" s="4">
        <v>0</v>
      </c>
      <c r="AA5" s="4">
        <v>0.22500000000000001</v>
      </c>
      <c r="AB5" s="4">
        <v>0</v>
      </c>
      <c r="AC5" s="4">
        <v>1.2</v>
      </c>
      <c r="AD5" s="4">
        <v>0</v>
      </c>
      <c r="AE5" s="4">
        <v>1.0999999999999999E-2</v>
      </c>
      <c r="AF5" s="4">
        <v>0</v>
      </c>
      <c r="AG5" s="4">
        <v>0.1</v>
      </c>
      <c r="AH5" s="4">
        <v>1</v>
      </c>
      <c r="AI5" s="4">
        <v>0.05</v>
      </c>
      <c r="AK5" s="4">
        <v>1.7209999999999999</v>
      </c>
    </row>
    <row r="6" spans="3:37" s="4" customFormat="1" x14ac:dyDescent="0.2">
      <c r="C6" s="4">
        <v>4</v>
      </c>
      <c r="D6" s="4">
        <v>1</v>
      </c>
      <c r="E6" s="4">
        <v>1.6659999999999999</v>
      </c>
      <c r="F6" s="4">
        <v>0</v>
      </c>
      <c r="G6" s="4">
        <v>2.4</v>
      </c>
      <c r="H6" s="4">
        <v>0</v>
      </c>
      <c r="I6" s="4">
        <v>0.8</v>
      </c>
      <c r="J6" s="4">
        <v>0</v>
      </c>
      <c r="K6" s="4">
        <v>2</v>
      </c>
      <c r="L6" s="4">
        <v>0</v>
      </c>
      <c r="M6" s="4">
        <v>1.8</v>
      </c>
      <c r="N6" s="4">
        <v>1</v>
      </c>
      <c r="O6" s="4">
        <v>5.0000000000000001E-3</v>
      </c>
      <c r="P6" s="4">
        <v>0</v>
      </c>
      <c r="Q6" s="4">
        <v>8.3000000000000004E-2</v>
      </c>
      <c r="R6" s="4">
        <v>0</v>
      </c>
      <c r="S6" s="4">
        <v>0.15</v>
      </c>
      <c r="T6" s="4">
        <v>0</v>
      </c>
      <c r="U6" s="4">
        <v>1.1399999999999999</v>
      </c>
      <c r="V6" s="4">
        <v>0</v>
      </c>
      <c r="W6" s="4">
        <v>5.5E-2</v>
      </c>
      <c r="X6" s="4">
        <v>0</v>
      </c>
      <c r="Y6" s="4">
        <v>2.4</v>
      </c>
      <c r="Z6" s="4">
        <v>0</v>
      </c>
      <c r="AA6" s="4">
        <v>0.22500000000000001</v>
      </c>
      <c r="AB6" s="4">
        <v>0</v>
      </c>
      <c r="AC6" s="4">
        <v>1.2</v>
      </c>
      <c r="AD6" s="4">
        <v>0</v>
      </c>
      <c r="AE6" s="4">
        <v>1.0999999999999999E-2</v>
      </c>
      <c r="AF6" s="4">
        <v>0</v>
      </c>
      <c r="AG6" s="4">
        <v>0.1</v>
      </c>
      <c r="AH6" s="4">
        <v>1</v>
      </c>
      <c r="AI6" s="4">
        <v>0.05</v>
      </c>
      <c r="AK6" s="4">
        <v>1.7209999999999999</v>
      </c>
    </row>
    <row r="7" spans="3:37" s="4" customFormat="1" x14ac:dyDescent="0.2">
      <c r="C7" s="4">
        <v>5</v>
      </c>
      <c r="D7" s="4">
        <v>1</v>
      </c>
      <c r="E7" s="4">
        <v>1.6659999999999999</v>
      </c>
      <c r="F7" s="4">
        <v>0</v>
      </c>
      <c r="G7" s="4">
        <v>2.4</v>
      </c>
      <c r="H7" s="4">
        <v>0</v>
      </c>
      <c r="I7" s="4">
        <v>0.8</v>
      </c>
      <c r="J7" s="4">
        <v>0</v>
      </c>
      <c r="K7" s="4">
        <v>2</v>
      </c>
      <c r="L7" s="4">
        <v>0</v>
      </c>
      <c r="M7" s="4">
        <v>1.8</v>
      </c>
      <c r="N7" s="4">
        <v>1</v>
      </c>
      <c r="O7" s="4">
        <v>5.0000000000000001E-3</v>
      </c>
      <c r="P7" s="4">
        <v>0</v>
      </c>
      <c r="Q7" s="4">
        <v>8.3000000000000004E-2</v>
      </c>
      <c r="R7" s="4">
        <v>0</v>
      </c>
      <c r="S7" s="4">
        <v>0.15</v>
      </c>
      <c r="T7" s="4">
        <v>0</v>
      </c>
      <c r="U7" s="4">
        <v>1.1399999999999999</v>
      </c>
      <c r="V7" s="4">
        <v>0</v>
      </c>
      <c r="W7" s="4">
        <v>5.5E-2</v>
      </c>
      <c r="X7" s="4">
        <v>0</v>
      </c>
      <c r="Y7" s="4">
        <v>2.4</v>
      </c>
      <c r="Z7" s="4">
        <v>0</v>
      </c>
      <c r="AA7" s="4">
        <v>0.22500000000000001</v>
      </c>
      <c r="AB7" s="4">
        <v>0</v>
      </c>
      <c r="AC7" s="4">
        <v>1.2</v>
      </c>
      <c r="AD7" s="4">
        <v>0</v>
      </c>
      <c r="AE7" s="4">
        <v>1.0999999999999999E-2</v>
      </c>
      <c r="AF7" s="4">
        <v>0</v>
      </c>
      <c r="AG7" s="4">
        <v>0.1</v>
      </c>
      <c r="AH7" s="4">
        <v>1</v>
      </c>
      <c r="AI7" s="4">
        <v>0.05</v>
      </c>
      <c r="AK7" s="4">
        <v>1.7209999999999999</v>
      </c>
    </row>
    <row r="8" spans="3:37" s="4" customFormat="1" x14ac:dyDescent="0.2">
      <c r="C8" s="4">
        <v>6</v>
      </c>
      <c r="D8" s="4">
        <v>1</v>
      </c>
      <c r="E8" s="4">
        <v>1.6659999999999999</v>
      </c>
      <c r="F8" s="4">
        <v>0</v>
      </c>
      <c r="G8" s="4">
        <v>2.4</v>
      </c>
      <c r="H8" s="4">
        <v>0</v>
      </c>
      <c r="I8" s="4">
        <v>0.8</v>
      </c>
      <c r="J8" s="4">
        <v>0</v>
      </c>
      <c r="K8" s="4">
        <v>2</v>
      </c>
      <c r="L8" s="4">
        <v>0</v>
      </c>
      <c r="M8" s="4">
        <v>1.8</v>
      </c>
      <c r="N8" s="4">
        <v>1</v>
      </c>
      <c r="O8" s="4">
        <v>5.0000000000000001E-3</v>
      </c>
      <c r="P8" s="4">
        <v>0</v>
      </c>
      <c r="Q8" s="4">
        <v>8.3000000000000004E-2</v>
      </c>
      <c r="R8" s="4">
        <v>0</v>
      </c>
      <c r="S8" s="4">
        <v>0.15</v>
      </c>
      <c r="T8" s="4">
        <v>0</v>
      </c>
      <c r="U8" s="4">
        <v>1.1399999999999999</v>
      </c>
      <c r="V8" s="4">
        <v>0</v>
      </c>
      <c r="W8" s="4">
        <v>5.5E-2</v>
      </c>
      <c r="X8" s="4">
        <v>0</v>
      </c>
      <c r="Y8" s="4">
        <v>2.4</v>
      </c>
      <c r="Z8" s="4">
        <v>0</v>
      </c>
      <c r="AA8" s="4">
        <v>0.22500000000000001</v>
      </c>
      <c r="AB8" s="4">
        <v>0</v>
      </c>
      <c r="AC8" s="4">
        <v>1.2</v>
      </c>
      <c r="AD8" s="4">
        <v>0</v>
      </c>
      <c r="AE8" s="4">
        <v>1.0999999999999999E-2</v>
      </c>
      <c r="AF8" s="4">
        <v>0</v>
      </c>
      <c r="AG8" s="4">
        <v>0.1</v>
      </c>
      <c r="AH8" s="4">
        <v>1</v>
      </c>
      <c r="AI8" s="4">
        <v>0.05</v>
      </c>
      <c r="AK8" s="4">
        <v>1.7209999999999999</v>
      </c>
    </row>
    <row r="9" spans="3:37" s="4" customFormat="1" x14ac:dyDescent="0.2">
      <c r="C9" s="4">
        <v>7</v>
      </c>
      <c r="D9" s="4">
        <v>1</v>
      </c>
      <c r="E9" s="4">
        <v>1.6659999999999999</v>
      </c>
      <c r="F9" s="4">
        <v>0</v>
      </c>
      <c r="G9" s="4">
        <v>2.4</v>
      </c>
      <c r="H9" s="4">
        <v>0.25</v>
      </c>
      <c r="I9" s="4">
        <v>0.8</v>
      </c>
      <c r="J9" s="4">
        <v>0.25</v>
      </c>
      <c r="K9" s="4">
        <v>2</v>
      </c>
      <c r="L9" s="4">
        <v>0.25</v>
      </c>
      <c r="M9" s="4">
        <v>1.8</v>
      </c>
      <c r="N9" s="4">
        <v>1</v>
      </c>
      <c r="O9" s="4">
        <v>5.0000000000000001E-3</v>
      </c>
      <c r="P9" s="4">
        <v>0.5</v>
      </c>
      <c r="Q9" s="4">
        <v>8.3000000000000004E-2</v>
      </c>
      <c r="R9" s="4">
        <v>0</v>
      </c>
      <c r="S9" s="4">
        <v>0.15</v>
      </c>
      <c r="T9" s="4">
        <v>1</v>
      </c>
      <c r="U9" s="4">
        <v>1.1399999999999999</v>
      </c>
      <c r="V9" s="4">
        <v>0</v>
      </c>
      <c r="W9" s="4">
        <v>5.5E-2</v>
      </c>
      <c r="X9" s="4">
        <v>0</v>
      </c>
      <c r="Y9" s="4">
        <v>2.4</v>
      </c>
      <c r="Z9" s="4">
        <v>0</v>
      </c>
      <c r="AA9" s="4">
        <v>0.22500000000000001</v>
      </c>
      <c r="AB9" s="4">
        <v>0</v>
      </c>
      <c r="AC9" s="4">
        <v>1.2</v>
      </c>
      <c r="AD9" s="4">
        <v>0</v>
      </c>
      <c r="AE9" s="4">
        <v>1.0999999999999999E-2</v>
      </c>
      <c r="AF9" s="4">
        <v>0</v>
      </c>
      <c r="AG9" s="4">
        <v>0.1</v>
      </c>
      <c r="AH9" s="4">
        <v>1</v>
      </c>
      <c r="AI9" s="4">
        <v>0.1</v>
      </c>
      <c r="AK9" s="4">
        <v>4.1025</v>
      </c>
    </row>
    <row r="10" spans="3:37" s="4" customFormat="1" x14ac:dyDescent="0.2">
      <c r="C10" s="4">
        <v>8</v>
      </c>
      <c r="D10" s="4">
        <v>1</v>
      </c>
      <c r="E10" s="4">
        <v>1.6659999999999999</v>
      </c>
      <c r="F10" s="4">
        <v>0</v>
      </c>
      <c r="G10" s="4">
        <v>2.4</v>
      </c>
      <c r="H10" s="4">
        <v>0</v>
      </c>
      <c r="I10" s="4">
        <v>0.8</v>
      </c>
      <c r="J10" s="4">
        <v>0</v>
      </c>
      <c r="K10" s="4">
        <v>2</v>
      </c>
      <c r="L10" s="4">
        <v>0</v>
      </c>
      <c r="M10" s="4">
        <v>1.8</v>
      </c>
      <c r="N10" s="4">
        <v>1</v>
      </c>
      <c r="O10" s="4">
        <v>5.0000000000000001E-3</v>
      </c>
      <c r="P10" s="4">
        <v>0</v>
      </c>
      <c r="Q10" s="4">
        <v>8.3000000000000004E-2</v>
      </c>
      <c r="R10" s="4">
        <v>0</v>
      </c>
      <c r="S10" s="4">
        <v>0.15</v>
      </c>
      <c r="T10" s="4">
        <v>0</v>
      </c>
      <c r="U10" s="4">
        <v>1.1399999999999999</v>
      </c>
      <c r="V10" s="4">
        <v>0</v>
      </c>
      <c r="W10" s="4">
        <v>5.5E-2</v>
      </c>
      <c r="X10" s="4">
        <v>0</v>
      </c>
      <c r="Y10" s="4">
        <v>2.4</v>
      </c>
      <c r="Z10" s="4">
        <v>0</v>
      </c>
      <c r="AA10" s="4">
        <v>0.22500000000000001</v>
      </c>
      <c r="AB10" s="4">
        <v>0</v>
      </c>
      <c r="AC10" s="4">
        <v>1.2</v>
      </c>
      <c r="AD10" s="4">
        <v>0</v>
      </c>
      <c r="AE10" s="4">
        <v>1.0999999999999999E-2</v>
      </c>
      <c r="AF10" s="4">
        <v>0</v>
      </c>
      <c r="AG10" s="4">
        <v>0.1</v>
      </c>
      <c r="AH10" s="4">
        <v>1</v>
      </c>
      <c r="AI10" s="4">
        <v>0.05</v>
      </c>
      <c r="AK10" s="4">
        <v>1.7209999999999999</v>
      </c>
    </row>
    <row r="11" spans="3:37" s="4" customFormat="1" x14ac:dyDescent="0.2">
      <c r="C11" s="4">
        <v>9</v>
      </c>
      <c r="D11" s="4">
        <v>1</v>
      </c>
      <c r="E11" s="4">
        <v>1.6659999999999999</v>
      </c>
      <c r="F11" s="4">
        <v>0</v>
      </c>
      <c r="G11" s="4">
        <v>2.4</v>
      </c>
      <c r="H11" s="4">
        <v>0</v>
      </c>
      <c r="I11" s="4">
        <v>0.8</v>
      </c>
      <c r="J11" s="4">
        <v>0</v>
      </c>
      <c r="K11" s="4">
        <v>2</v>
      </c>
      <c r="L11" s="4">
        <v>0</v>
      </c>
      <c r="M11" s="4">
        <v>1.8</v>
      </c>
      <c r="N11" s="4">
        <v>1</v>
      </c>
      <c r="O11" s="4">
        <v>5.0000000000000001E-3</v>
      </c>
      <c r="P11" s="4">
        <v>0</v>
      </c>
      <c r="Q11" s="4">
        <v>8.3000000000000004E-2</v>
      </c>
      <c r="R11" s="4">
        <v>0</v>
      </c>
      <c r="S11" s="4">
        <v>0.15</v>
      </c>
      <c r="T11" s="4">
        <v>0</v>
      </c>
      <c r="U11" s="4">
        <v>1.1399999999999999</v>
      </c>
      <c r="V11" s="4">
        <v>0</v>
      </c>
      <c r="W11" s="4">
        <v>5.5E-2</v>
      </c>
      <c r="X11" s="4">
        <v>0</v>
      </c>
      <c r="Y11" s="4">
        <v>2.4</v>
      </c>
      <c r="Z11" s="4">
        <v>0</v>
      </c>
      <c r="AA11" s="4">
        <v>0.22500000000000001</v>
      </c>
      <c r="AB11" s="4">
        <v>0</v>
      </c>
      <c r="AC11" s="4">
        <v>1.2</v>
      </c>
      <c r="AD11" s="4">
        <v>0</v>
      </c>
      <c r="AE11" s="4">
        <v>1.0999999999999999E-2</v>
      </c>
      <c r="AF11" s="4">
        <v>0</v>
      </c>
      <c r="AG11" s="4">
        <v>0.1</v>
      </c>
      <c r="AH11" s="4">
        <v>1</v>
      </c>
      <c r="AI11" s="4">
        <v>0.05</v>
      </c>
      <c r="AK11" s="4">
        <v>1.7209999999999999</v>
      </c>
    </row>
    <row r="12" spans="3:37" s="4" customFormat="1" x14ac:dyDescent="0.2">
      <c r="C12" s="4">
        <v>10</v>
      </c>
      <c r="D12" s="4">
        <v>1</v>
      </c>
      <c r="E12" s="4">
        <v>1.6659999999999999</v>
      </c>
      <c r="F12" s="4">
        <v>0</v>
      </c>
      <c r="G12" s="4">
        <v>2.4</v>
      </c>
      <c r="H12" s="4">
        <v>0</v>
      </c>
      <c r="I12" s="4">
        <v>0.8</v>
      </c>
      <c r="J12" s="4">
        <v>0</v>
      </c>
      <c r="K12" s="4">
        <v>2</v>
      </c>
      <c r="L12" s="4">
        <v>0</v>
      </c>
      <c r="M12" s="4">
        <v>1.8</v>
      </c>
      <c r="N12" s="4">
        <v>1</v>
      </c>
      <c r="O12" s="4">
        <v>5.0000000000000001E-3</v>
      </c>
      <c r="P12" s="4">
        <v>0</v>
      </c>
      <c r="Q12" s="4">
        <v>8.3000000000000004E-2</v>
      </c>
      <c r="R12" s="4">
        <v>0</v>
      </c>
      <c r="S12" s="4">
        <v>0.15</v>
      </c>
      <c r="T12" s="4">
        <v>0</v>
      </c>
      <c r="U12" s="4">
        <v>1.1399999999999999</v>
      </c>
      <c r="V12" s="4">
        <v>0</v>
      </c>
      <c r="W12" s="4">
        <v>5.5E-2</v>
      </c>
      <c r="X12" s="4">
        <v>0</v>
      </c>
      <c r="Y12" s="4">
        <v>2.4</v>
      </c>
      <c r="Z12" s="4">
        <v>0</v>
      </c>
      <c r="AA12" s="4">
        <v>0.22500000000000001</v>
      </c>
      <c r="AB12" s="4">
        <v>0</v>
      </c>
      <c r="AC12" s="4">
        <v>1.2</v>
      </c>
      <c r="AD12" s="4">
        <v>0</v>
      </c>
      <c r="AE12" s="4">
        <v>1.0999999999999999E-2</v>
      </c>
      <c r="AF12" s="4">
        <v>0</v>
      </c>
      <c r="AG12" s="4">
        <v>0.1</v>
      </c>
      <c r="AH12" s="4">
        <v>1</v>
      </c>
      <c r="AI12" s="4">
        <v>0.05</v>
      </c>
      <c r="AK12" s="4">
        <v>1.7209999999999999</v>
      </c>
    </row>
    <row r="13" spans="3:37" s="4" customFormat="1" x14ac:dyDescent="0.2">
      <c r="C13" s="4">
        <v>11</v>
      </c>
      <c r="D13" s="4">
        <v>1</v>
      </c>
      <c r="E13" s="4">
        <v>1.6659999999999999</v>
      </c>
      <c r="F13" s="4">
        <v>0</v>
      </c>
      <c r="G13" s="4">
        <v>2.4</v>
      </c>
      <c r="H13" s="4">
        <v>0</v>
      </c>
      <c r="I13" s="4">
        <v>0.8</v>
      </c>
      <c r="J13" s="4">
        <v>0</v>
      </c>
      <c r="K13" s="4">
        <v>2</v>
      </c>
      <c r="L13" s="4">
        <v>0</v>
      </c>
      <c r="M13" s="4">
        <v>1.8</v>
      </c>
      <c r="N13" s="4">
        <v>1</v>
      </c>
      <c r="O13" s="4">
        <v>5.0000000000000001E-3</v>
      </c>
      <c r="P13" s="4">
        <v>0</v>
      </c>
      <c r="Q13" s="4">
        <v>8.3000000000000004E-2</v>
      </c>
      <c r="R13" s="4">
        <v>0</v>
      </c>
      <c r="S13" s="4">
        <v>0.15</v>
      </c>
      <c r="T13" s="4">
        <v>0</v>
      </c>
      <c r="U13" s="4">
        <v>1.1399999999999999</v>
      </c>
      <c r="V13" s="4">
        <v>0</v>
      </c>
      <c r="W13" s="4">
        <v>5.5E-2</v>
      </c>
      <c r="X13" s="4">
        <v>0</v>
      </c>
      <c r="Y13" s="4">
        <v>2.4</v>
      </c>
      <c r="Z13" s="4">
        <v>0</v>
      </c>
      <c r="AA13" s="4">
        <v>0.22500000000000001</v>
      </c>
      <c r="AB13" s="4">
        <v>0</v>
      </c>
      <c r="AC13" s="4">
        <v>1.2</v>
      </c>
      <c r="AD13" s="4">
        <v>0</v>
      </c>
      <c r="AE13" s="4">
        <v>1.0999999999999999E-2</v>
      </c>
      <c r="AF13" s="4">
        <v>0</v>
      </c>
      <c r="AG13" s="4">
        <v>0.1</v>
      </c>
      <c r="AH13" s="4">
        <v>1</v>
      </c>
      <c r="AI13" s="4">
        <v>0.05</v>
      </c>
      <c r="AK13" s="4">
        <v>1.7209999999999999</v>
      </c>
    </row>
    <row r="14" spans="3:37" s="4" customFormat="1" x14ac:dyDescent="0.2">
      <c r="C14" s="4">
        <v>12</v>
      </c>
      <c r="D14" s="4">
        <v>1</v>
      </c>
      <c r="E14" s="4">
        <v>1.6659999999999999</v>
      </c>
      <c r="F14" s="4">
        <v>0</v>
      </c>
      <c r="G14" s="4">
        <v>2.4</v>
      </c>
      <c r="H14" s="4">
        <v>0</v>
      </c>
      <c r="I14" s="4">
        <v>0.8</v>
      </c>
      <c r="J14" s="4">
        <v>0</v>
      </c>
      <c r="K14" s="4">
        <v>2</v>
      </c>
      <c r="L14" s="4">
        <v>0</v>
      </c>
      <c r="M14" s="4">
        <v>1.8</v>
      </c>
      <c r="N14" s="4">
        <v>1</v>
      </c>
      <c r="O14" s="4">
        <v>5.0000000000000001E-3</v>
      </c>
      <c r="P14" s="4">
        <v>0</v>
      </c>
      <c r="Q14" s="4">
        <v>8.3000000000000004E-2</v>
      </c>
      <c r="R14" s="4">
        <v>0</v>
      </c>
      <c r="S14" s="4">
        <v>0.15</v>
      </c>
      <c r="T14" s="4">
        <v>0</v>
      </c>
      <c r="U14" s="4">
        <v>1.1399999999999999</v>
      </c>
      <c r="V14" s="4">
        <v>0</v>
      </c>
      <c r="W14" s="4">
        <v>5.5E-2</v>
      </c>
      <c r="X14" s="4">
        <v>0</v>
      </c>
      <c r="Y14" s="4">
        <v>2.4</v>
      </c>
      <c r="Z14" s="4">
        <v>0</v>
      </c>
      <c r="AA14" s="4">
        <v>0.22500000000000001</v>
      </c>
      <c r="AB14" s="4">
        <v>0</v>
      </c>
      <c r="AC14" s="4">
        <v>1.2</v>
      </c>
      <c r="AD14" s="4">
        <v>0</v>
      </c>
      <c r="AE14" s="4">
        <v>1.0999999999999999E-2</v>
      </c>
      <c r="AF14" s="4">
        <v>0</v>
      </c>
      <c r="AG14" s="4">
        <v>0.1</v>
      </c>
      <c r="AH14" s="4">
        <v>1</v>
      </c>
      <c r="AI14" s="4">
        <v>0.05</v>
      </c>
      <c r="AK14" s="4">
        <v>1.7209999999999999</v>
      </c>
    </row>
    <row r="15" spans="3:37" s="4" customFormat="1" x14ac:dyDescent="0.2">
      <c r="C15" s="4">
        <v>13</v>
      </c>
      <c r="D15" s="4">
        <v>1</v>
      </c>
      <c r="E15" s="4">
        <v>1.6659999999999999</v>
      </c>
      <c r="F15" s="4">
        <v>0</v>
      </c>
      <c r="G15" s="4">
        <v>2.4</v>
      </c>
      <c r="H15" s="4">
        <v>0</v>
      </c>
      <c r="I15" s="4">
        <v>0.8</v>
      </c>
      <c r="J15" s="4">
        <v>0</v>
      </c>
      <c r="K15" s="4">
        <v>2</v>
      </c>
      <c r="L15" s="4">
        <v>0</v>
      </c>
      <c r="M15" s="4">
        <v>1.8</v>
      </c>
      <c r="N15" s="4">
        <v>1</v>
      </c>
      <c r="O15" s="4">
        <v>5.0000000000000001E-3</v>
      </c>
      <c r="P15" s="4">
        <v>0</v>
      </c>
      <c r="Q15" s="4">
        <v>8.3000000000000004E-2</v>
      </c>
      <c r="R15" s="4">
        <v>0</v>
      </c>
      <c r="S15" s="4">
        <v>0.15</v>
      </c>
      <c r="T15" s="4">
        <v>0</v>
      </c>
      <c r="U15" s="4">
        <v>1.1399999999999999</v>
      </c>
      <c r="V15" s="4">
        <v>0</v>
      </c>
      <c r="W15" s="4">
        <v>5.5E-2</v>
      </c>
      <c r="X15" s="4">
        <v>0</v>
      </c>
      <c r="Y15" s="4">
        <v>2.4</v>
      </c>
      <c r="Z15" s="4">
        <v>0</v>
      </c>
      <c r="AA15" s="4">
        <v>0.22500000000000001</v>
      </c>
      <c r="AB15" s="4">
        <v>0</v>
      </c>
      <c r="AC15" s="4">
        <v>1.2</v>
      </c>
      <c r="AD15" s="4">
        <v>0</v>
      </c>
      <c r="AE15" s="4">
        <v>1.0999999999999999E-2</v>
      </c>
      <c r="AF15" s="4">
        <v>0</v>
      </c>
      <c r="AG15" s="4">
        <v>0.1</v>
      </c>
      <c r="AH15" s="4">
        <v>1</v>
      </c>
      <c r="AI15" s="4">
        <v>0.05</v>
      </c>
      <c r="AK15" s="4">
        <v>1.7209999999999999</v>
      </c>
    </row>
    <row r="16" spans="3:37" s="4" customFormat="1" x14ac:dyDescent="0.2">
      <c r="C16" s="4">
        <v>14</v>
      </c>
      <c r="D16" s="4">
        <v>1</v>
      </c>
      <c r="E16" s="4">
        <v>1.6659999999999999</v>
      </c>
      <c r="F16" s="4">
        <v>0</v>
      </c>
      <c r="G16" s="4">
        <v>2.4</v>
      </c>
      <c r="H16" s="4">
        <v>0</v>
      </c>
      <c r="I16" s="4">
        <v>0.8</v>
      </c>
      <c r="J16" s="4">
        <v>0</v>
      </c>
      <c r="K16" s="4">
        <v>2</v>
      </c>
      <c r="L16" s="4">
        <v>0</v>
      </c>
      <c r="M16" s="4">
        <v>1.8</v>
      </c>
      <c r="N16" s="4">
        <v>1</v>
      </c>
      <c r="O16" s="4">
        <v>5.0000000000000001E-3</v>
      </c>
      <c r="P16" s="4">
        <v>0</v>
      </c>
      <c r="Q16" s="4">
        <v>8.3000000000000004E-2</v>
      </c>
      <c r="R16" s="4">
        <v>0</v>
      </c>
      <c r="S16" s="4">
        <v>0.15</v>
      </c>
      <c r="T16" s="4">
        <v>0</v>
      </c>
      <c r="U16" s="4">
        <v>1.1399999999999999</v>
      </c>
      <c r="V16" s="4">
        <v>0</v>
      </c>
      <c r="W16" s="4">
        <v>5.5E-2</v>
      </c>
      <c r="X16" s="4">
        <v>0</v>
      </c>
      <c r="Y16" s="4">
        <v>2.4</v>
      </c>
      <c r="Z16" s="4">
        <v>0</v>
      </c>
      <c r="AA16" s="4">
        <v>0.22500000000000001</v>
      </c>
      <c r="AB16" s="4">
        <v>0</v>
      </c>
      <c r="AC16" s="4">
        <v>1.2</v>
      </c>
      <c r="AD16" s="4">
        <v>0</v>
      </c>
      <c r="AE16" s="4">
        <v>1.0999999999999999E-2</v>
      </c>
      <c r="AF16" s="4">
        <v>0</v>
      </c>
      <c r="AG16" s="4">
        <v>0.1</v>
      </c>
      <c r="AH16" s="4">
        <v>1</v>
      </c>
      <c r="AI16" s="4">
        <v>0.05</v>
      </c>
      <c r="AK16" s="4">
        <v>1.7209999999999999</v>
      </c>
    </row>
    <row r="17" spans="3:37" s="4" customFormat="1" x14ac:dyDescent="0.2">
      <c r="C17" s="4">
        <v>15</v>
      </c>
      <c r="D17" s="4">
        <v>1</v>
      </c>
      <c r="E17" s="4">
        <v>1.6659999999999999</v>
      </c>
      <c r="F17" s="4">
        <v>0</v>
      </c>
      <c r="G17" s="4">
        <v>2.4</v>
      </c>
      <c r="H17" s="4">
        <v>0</v>
      </c>
      <c r="I17" s="4">
        <v>0.8</v>
      </c>
      <c r="J17" s="4">
        <v>0</v>
      </c>
      <c r="K17" s="4">
        <v>2</v>
      </c>
      <c r="L17" s="4">
        <v>0</v>
      </c>
      <c r="M17" s="4">
        <v>1.8</v>
      </c>
      <c r="N17" s="4">
        <v>1</v>
      </c>
      <c r="O17" s="4">
        <v>5.0000000000000001E-3</v>
      </c>
      <c r="P17" s="4">
        <v>0</v>
      </c>
      <c r="Q17" s="4">
        <v>8.3000000000000004E-2</v>
      </c>
      <c r="R17" s="4">
        <v>0</v>
      </c>
      <c r="S17" s="4">
        <v>0.15</v>
      </c>
      <c r="T17" s="4">
        <v>0</v>
      </c>
      <c r="U17" s="4">
        <v>1.1399999999999999</v>
      </c>
      <c r="V17" s="4">
        <v>0</v>
      </c>
      <c r="W17" s="4">
        <v>5.5E-2</v>
      </c>
      <c r="X17" s="4">
        <v>0</v>
      </c>
      <c r="Y17" s="4">
        <v>2.4</v>
      </c>
      <c r="Z17" s="4">
        <v>0</v>
      </c>
      <c r="AA17" s="4">
        <v>0.22500000000000001</v>
      </c>
      <c r="AB17" s="4">
        <v>0</v>
      </c>
      <c r="AC17" s="4">
        <v>1.2</v>
      </c>
      <c r="AD17" s="4">
        <v>0</v>
      </c>
      <c r="AE17" s="4">
        <v>1.0999999999999999E-2</v>
      </c>
      <c r="AF17" s="4">
        <v>0</v>
      </c>
      <c r="AG17" s="4">
        <v>0.1</v>
      </c>
      <c r="AH17" s="4">
        <v>1</v>
      </c>
      <c r="AI17" s="4">
        <v>0.05</v>
      </c>
      <c r="AK17" s="4">
        <v>1.7209999999999999</v>
      </c>
    </row>
    <row r="18" spans="3:37" s="4" customFormat="1" x14ac:dyDescent="0.2">
      <c r="C18" s="4">
        <v>16</v>
      </c>
      <c r="D18" s="4">
        <v>1</v>
      </c>
      <c r="E18" s="4">
        <v>1.6659999999999999</v>
      </c>
      <c r="F18" s="4">
        <v>0</v>
      </c>
      <c r="G18" s="4">
        <v>2.4</v>
      </c>
      <c r="H18" s="4">
        <v>0</v>
      </c>
      <c r="I18" s="4">
        <v>0.8</v>
      </c>
      <c r="J18" s="4">
        <v>0</v>
      </c>
      <c r="K18" s="4">
        <v>2</v>
      </c>
      <c r="L18" s="4">
        <v>0</v>
      </c>
      <c r="M18" s="4">
        <v>1.8</v>
      </c>
      <c r="N18" s="4">
        <v>1</v>
      </c>
      <c r="O18" s="4">
        <v>5.0000000000000001E-3</v>
      </c>
      <c r="P18" s="4">
        <v>0</v>
      </c>
      <c r="Q18" s="4">
        <v>8.3000000000000004E-2</v>
      </c>
      <c r="R18" s="4">
        <v>0</v>
      </c>
      <c r="S18" s="4">
        <v>0.15</v>
      </c>
      <c r="T18" s="4">
        <v>0</v>
      </c>
      <c r="U18" s="4">
        <v>1.1399999999999999</v>
      </c>
      <c r="V18" s="4">
        <v>0</v>
      </c>
      <c r="W18" s="4">
        <v>5.5E-2</v>
      </c>
      <c r="X18" s="4">
        <v>0</v>
      </c>
      <c r="Y18" s="4">
        <v>2.4</v>
      </c>
      <c r="Z18" s="4">
        <v>0</v>
      </c>
      <c r="AA18" s="4">
        <v>0.22500000000000001</v>
      </c>
      <c r="AB18" s="4">
        <v>0</v>
      </c>
      <c r="AC18" s="4">
        <v>1.2</v>
      </c>
      <c r="AD18" s="4">
        <v>0</v>
      </c>
      <c r="AE18" s="4">
        <v>1.0999999999999999E-2</v>
      </c>
      <c r="AF18" s="4">
        <v>0</v>
      </c>
      <c r="AG18" s="4">
        <v>0.1</v>
      </c>
      <c r="AH18" s="4">
        <v>1</v>
      </c>
      <c r="AI18" s="4">
        <v>0.05</v>
      </c>
      <c r="AK18" s="4">
        <v>1.7209999999999999</v>
      </c>
    </row>
    <row r="19" spans="3:37" s="4" customFormat="1" x14ac:dyDescent="0.2">
      <c r="C19" s="4">
        <v>17</v>
      </c>
      <c r="D19" s="4">
        <v>1</v>
      </c>
      <c r="E19" s="4">
        <v>1.6659999999999999</v>
      </c>
      <c r="F19" s="4">
        <v>0</v>
      </c>
      <c r="G19" s="4">
        <v>2.4</v>
      </c>
      <c r="H19" s="4">
        <v>0</v>
      </c>
      <c r="I19" s="4">
        <v>0.8</v>
      </c>
      <c r="J19" s="4">
        <v>0</v>
      </c>
      <c r="K19" s="4">
        <v>2</v>
      </c>
      <c r="L19" s="4">
        <v>0</v>
      </c>
      <c r="M19" s="4">
        <v>1.8</v>
      </c>
      <c r="N19" s="4">
        <v>1</v>
      </c>
      <c r="O19" s="4">
        <v>5.0000000000000001E-3</v>
      </c>
      <c r="P19" s="4">
        <v>0</v>
      </c>
      <c r="Q19" s="4">
        <v>8.3000000000000004E-2</v>
      </c>
      <c r="R19" s="4">
        <v>0</v>
      </c>
      <c r="S19" s="4">
        <v>0.15</v>
      </c>
      <c r="T19" s="4">
        <v>0</v>
      </c>
      <c r="U19" s="4">
        <v>1.1399999999999999</v>
      </c>
      <c r="V19" s="4">
        <v>0</v>
      </c>
      <c r="W19" s="4">
        <v>5.5E-2</v>
      </c>
      <c r="X19" s="4">
        <v>0</v>
      </c>
      <c r="Y19" s="4">
        <v>2.4</v>
      </c>
      <c r="Z19" s="4">
        <v>0</v>
      </c>
      <c r="AA19" s="4">
        <v>0.22500000000000001</v>
      </c>
      <c r="AB19" s="4">
        <v>0</v>
      </c>
      <c r="AC19" s="4">
        <v>1.2</v>
      </c>
      <c r="AD19" s="4">
        <v>0</v>
      </c>
      <c r="AE19" s="4">
        <v>1.0999999999999999E-2</v>
      </c>
      <c r="AF19" s="4">
        <v>0</v>
      </c>
      <c r="AG19" s="4">
        <v>0.1</v>
      </c>
      <c r="AH19" s="4">
        <v>1</v>
      </c>
      <c r="AI19" s="4">
        <v>0.05</v>
      </c>
      <c r="AK19" s="4">
        <v>1.7209999999999999</v>
      </c>
    </row>
    <row r="20" spans="3:37" s="4" customFormat="1" x14ac:dyDescent="0.2">
      <c r="C20" s="4">
        <v>18</v>
      </c>
      <c r="D20" s="4">
        <v>1</v>
      </c>
      <c r="E20" s="4">
        <v>1.6659999999999999</v>
      </c>
      <c r="F20" s="4">
        <v>0</v>
      </c>
      <c r="G20" s="4">
        <v>2.4</v>
      </c>
      <c r="H20" s="4">
        <v>0</v>
      </c>
      <c r="I20" s="4">
        <v>0.8</v>
      </c>
      <c r="J20" s="4">
        <v>0</v>
      </c>
      <c r="K20" s="4">
        <v>2</v>
      </c>
      <c r="L20" s="4">
        <v>0.25</v>
      </c>
      <c r="M20" s="4">
        <v>1.8</v>
      </c>
      <c r="N20" s="4">
        <v>1</v>
      </c>
      <c r="O20" s="4">
        <v>5.0000000000000001E-3</v>
      </c>
      <c r="P20" s="4">
        <v>1</v>
      </c>
      <c r="Q20" s="4">
        <v>8.3000000000000004E-2</v>
      </c>
      <c r="R20" s="4">
        <v>0</v>
      </c>
      <c r="S20" s="4">
        <v>0.15</v>
      </c>
      <c r="T20" s="4">
        <v>1</v>
      </c>
      <c r="U20" s="4">
        <v>1.1399999999999999</v>
      </c>
      <c r="V20" s="4">
        <v>0</v>
      </c>
      <c r="W20" s="4">
        <v>5.5E-2</v>
      </c>
      <c r="X20" s="4">
        <v>0.5</v>
      </c>
      <c r="Y20" s="4">
        <v>2.4</v>
      </c>
      <c r="Z20" s="4">
        <v>0.5</v>
      </c>
      <c r="AA20" s="4">
        <v>0.22500000000000001</v>
      </c>
      <c r="AB20" s="4">
        <v>0</v>
      </c>
      <c r="AC20" s="4">
        <v>1.2</v>
      </c>
      <c r="AD20" s="4">
        <v>0</v>
      </c>
      <c r="AE20" s="4">
        <v>1.0999999999999999E-2</v>
      </c>
      <c r="AF20" s="4">
        <v>1</v>
      </c>
      <c r="AG20" s="4">
        <v>0.1</v>
      </c>
      <c r="AH20" s="4">
        <v>1</v>
      </c>
      <c r="AI20" s="4">
        <v>0.1</v>
      </c>
      <c r="AK20" s="4">
        <v>4.8564999999999987</v>
      </c>
    </row>
    <row r="21" spans="3:37" s="4" customFormat="1" x14ac:dyDescent="0.2">
      <c r="C21" s="4">
        <v>19</v>
      </c>
      <c r="D21" s="4">
        <v>1</v>
      </c>
      <c r="E21" s="4">
        <v>1.6659999999999999</v>
      </c>
      <c r="F21" s="4">
        <v>0</v>
      </c>
      <c r="G21" s="4">
        <v>2.4</v>
      </c>
      <c r="H21" s="4">
        <v>0</v>
      </c>
      <c r="I21" s="4">
        <v>0.8</v>
      </c>
      <c r="J21" s="4">
        <v>0</v>
      </c>
      <c r="K21" s="4">
        <v>2</v>
      </c>
      <c r="L21" s="4">
        <v>0</v>
      </c>
      <c r="M21" s="4">
        <v>1.8</v>
      </c>
      <c r="N21" s="4">
        <v>1</v>
      </c>
      <c r="O21" s="4">
        <v>5.0000000000000001E-3</v>
      </c>
      <c r="P21" s="4">
        <v>1</v>
      </c>
      <c r="Q21" s="4">
        <v>8.3000000000000004E-2</v>
      </c>
      <c r="R21" s="4">
        <v>0</v>
      </c>
      <c r="S21" s="4">
        <v>0.15</v>
      </c>
      <c r="T21" s="4">
        <v>1</v>
      </c>
      <c r="U21" s="4">
        <v>1.1399999999999999</v>
      </c>
      <c r="V21" s="4">
        <v>0</v>
      </c>
      <c r="W21" s="4">
        <v>5.5E-2</v>
      </c>
      <c r="X21" s="4">
        <v>0</v>
      </c>
      <c r="Y21" s="4">
        <v>2.4</v>
      </c>
      <c r="Z21" s="4">
        <v>0</v>
      </c>
      <c r="AA21" s="4">
        <v>0.22500000000000001</v>
      </c>
      <c r="AB21" s="4">
        <v>0</v>
      </c>
      <c r="AC21" s="4">
        <v>1.2</v>
      </c>
      <c r="AD21" s="4">
        <v>0</v>
      </c>
      <c r="AE21" s="4">
        <v>1.0999999999999999E-2</v>
      </c>
      <c r="AF21" s="4">
        <v>1</v>
      </c>
      <c r="AG21" s="4">
        <v>0.1</v>
      </c>
      <c r="AH21" s="4">
        <v>1</v>
      </c>
      <c r="AI21" s="4">
        <v>0.1</v>
      </c>
      <c r="AK21" s="4">
        <v>3.0939999999999999</v>
      </c>
    </row>
    <row r="22" spans="3:37" s="4" customFormat="1" x14ac:dyDescent="0.2">
      <c r="C22" s="4">
        <v>20</v>
      </c>
      <c r="D22" s="4">
        <v>1</v>
      </c>
      <c r="E22" s="4">
        <v>1.6659999999999999</v>
      </c>
      <c r="F22" s="4">
        <v>0</v>
      </c>
      <c r="G22" s="4">
        <v>2.4</v>
      </c>
      <c r="H22" s="4">
        <v>0</v>
      </c>
      <c r="I22" s="4">
        <v>0.8</v>
      </c>
      <c r="J22" s="4">
        <v>0.25</v>
      </c>
      <c r="K22" s="4">
        <v>2</v>
      </c>
      <c r="L22" s="4">
        <v>0</v>
      </c>
      <c r="M22" s="4">
        <v>1.8</v>
      </c>
      <c r="N22" s="4">
        <v>1</v>
      </c>
      <c r="O22" s="4">
        <v>5.0000000000000001E-3</v>
      </c>
      <c r="P22" s="4">
        <v>1</v>
      </c>
      <c r="Q22" s="4">
        <v>8.3000000000000004E-2</v>
      </c>
      <c r="R22" s="4">
        <v>1</v>
      </c>
      <c r="S22" s="4">
        <v>0.15</v>
      </c>
      <c r="T22" s="4">
        <v>1</v>
      </c>
      <c r="U22" s="4">
        <v>1.1399999999999999</v>
      </c>
      <c r="V22" s="4">
        <v>0</v>
      </c>
      <c r="W22" s="4">
        <v>5.5E-2</v>
      </c>
      <c r="X22" s="4">
        <v>0</v>
      </c>
      <c r="Y22" s="4">
        <v>2.4</v>
      </c>
      <c r="Z22" s="4">
        <v>0</v>
      </c>
      <c r="AA22" s="4">
        <v>0.22500000000000001</v>
      </c>
      <c r="AB22" s="4">
        <v>0</v>
      </c>
      <c r="AC22" s="4">
        <v>1.2</v>
      </c>
      <c r="AD22" s="4">
        <v>0</v>
      </c>
      <c r="AE22" s="4">
        <v>1.0999999999999999E-2</v>
      </c>
      <c r="AF22" s="4">
        <v>1</v>
      </c>
      <c r="AG22" s="4">
        <v>0.1</v>
      </c>
      <c r="AH22" s="4">
        <v>1</v>
      </c>
      <c r="AI22" s="4">
        <v>0.1</v>
      </c>
      <c r="AK22" s="4">
        <v>3.7439999999999998</v>
      </c>
    </row>
    <row r="23" spans="3:37" s="4" customFormat="1" x14ac:dyDescent="0.25">
      <c r="C23" s="4">
        <v>21</v>
      </c>
      <c r="D23" s="4">
        <v>1</v>
      </c>
      <c r="E23" s="4">
        <v>1.6659999999999999</v>
      </c>
      <c r="F23" s="4">
        <v>0.5</v>
      </c>
      <c r="G23" s="4">
        <v>2.4</v>
      </c>
      <c r="H23" s="4">
        <v>0</v>
      </c>
      <c r="I23" s="4">
        <v>0.8</v>
      </c>
      <c r="J23" s="4">
        <v>0</v>
      </c>
      <c r="K23" s="4">
        <v>2</v>
      </c>
      <c r="L23" s="4">
        <v>0</v>
      </c>
      <c r="M23" s="4">
        <v>1.8</v>
      </c>
      <c r="N23" s="4">
        <v>1</v>
      </c>
      <c r="O23" s="4">
        <v>5.0000000000000001E-3</v>
      </c>
      <c r="P23" s="4">
        <v>1</v>
      </c>
      <c r="Q23" s="4">
        <v>8.3000000000000004E-2</v>
      </c>
      <c r="R23" s="4">
        <v>1</v>
      </c>
      <c r="S23" s="4">
        <v>0.15</v>
      </c>
      <c r="T23" s="4">
        <v>1</v>
      </c>
      <c r="U23" s="4">
        <v>1.1399999999999999</v>
      </c>
      <c r="V23" s="4">
        <v>0</v>
      </c>
      <c r="W23" s="4">
        <v>5.5E-2</v>
      </c>
      <c r="X23" s="4">
        <v>0</v>
      </c>
      <c r="Y23" s="4">
        <v>2.4</v>
      </c>
      <c r="Z23" s="4">
        <v>0</v>
      </c>
      <c r="AA23" s="4">
        <v>0.22500000000000001</v>
      </c>
      <c r="AB23" s="4">
        <v>0</v>
      </c>
      <c r="AC23" s="4">
        <v>1.2</v>
      </c>
      <c r="AD23" s="4">
        <v>0</v>
      </c>
      <c r="AE23" s="4">
        <v>1.0999999999999999E-2</v>
      </c>
      <c r="AF23" s="4">
        <v>1</v>
      </c>
      <c r="AG23" s="4">
        <v>0.1</v>
      </c>
      <c r="AH23" s="4">
        <v>1</v>
      </c>
      <c r="AI23" s="4">
        <v>0.1</v>
      </c>
      <c r="AK23" s="4">
        <v>4.4439999999999991</v>
      </c>
    </row>
    <row r="24" spans="3:37" s="4" customFormat="1" x14ac:dyDescent="0.25">
      <c r="C24" s="4">
        <v>22</v>
      </c>
      <c r="D24" s="4">
        <v>1</v>
      </c>
      <c r="E24" s="4">
        <v>1.6659999999999999</v>
      </c>
      <c r="F24" s="4">
        <v>0</v>
      </c>
      <c r="G24" s="4">
        <v>2.4</v>
      </c>
      <c r="H24" s="4">
        <v>0</v>
      </c>
      <c r="I24" s="4">
        <v>0.8</v>
      </c>
      <c r="J24" s="4">
        <v>0</v>
      </c>
      <c r="K24" s="4">
        <v>2</v>
      </c>
      <c r="L24" s="4">
        <v>0</v>
      </c>
      <c r="M24" s="4">
        <v>1.8</v>
      </c>
      <c r="N24" s="4">
        <v>1</v>
      </c>
      <c r="O24" s="4">
        <v>5.0000000000000001E-3</v>
      </c>
      <c r="P24" s="4">
        <v>1</v>
      </c>
      <c r="Q24" s="4">
        <v>8.3000000000000004E-2</v>
      </c>
      <c r="R24" s="4">
        <v>0.25</v>
      </c>
      <c r="S24" s="4">
        <v>0.15</v>
      </c>
      <c r="T24" s="4">
        <v>1</v>
      </c>
      <c r="U24" s="4">
        <v>1.1399999999999999</v>
      </c>
      <c r="V24" s="4">
        <v>0</v>
      </c>
      <c r="W24" s="4">
        <v>5.5E-2</v>
      </c>
      <c r="X24" s="4">
        <v>0</v>
      </c>
      <c r="Y24" s="4">
        <v>2.4</v>
      </c>
      <c r="Z24" s="4">
        <v>0</v>
      </c>
      <c r="AA24" s="4">
        <v>0.22500000000000001</v>
      </c>
      <c r="AB24" s="4">
        <v>0</v>
      </c>
      <c r="AC24" s="4">
        <v>1.2</v>
      </c>
      <c r="AD24" s="4">
        <v>0</v>
      </c>
      <c r="AE24" s="4">
        <v>1.0999999999999999E-2</v>
      </c>
      <c r="AF24" s="4">
        <v>1</v>
      </c>
      <c r="AG24" s="4">
        <v>0.1</v>
      </c>
      <c r="AH24" s="4">
        <v>1</v>
      </c>
      <c r="AI24" s="4">
        <v>0.1</v>
      </c>
      <c r="AK24" s="4">
        <v>3.1314999999999995</v>
      </c>
    </row>
    <row r="25" spans="3:37" s="4" customFormat="1" x14ac:dyDescent="0.25">
      <c r="C25" s="4">
        <v>23</v>
      </c>
      <c r="D25" s="4">
        <v>1</v>
      </c>
      <c r="E25" s="4">
        <v>1.6659999999999999</v>
      </c>
      <c r="F25" s="4">
        <v>0</v>
      </c>
      <c r="G25" s="4">
        <v>2.4</v>
      </c>
      <c r="H25" s="4">
        <v>0</v>
      </c>
      <c r="I25" s="4">
        <v>0.8</v>
      </c>
      <c r="J25" s="4">
        <v>0</v>
      </c>
      <c r="K25" s="4">
        <v>2</v>
      </c>
      <c r="L25" s="4">
        <v>0</v>
      </c>
      <c r="M25" s="4">
        <v>1.8</v>
      </c>
      <c r="N25" s="4">
        <v>1</v>
      </c>
      <c r="O25" s="4">
        <v>5.0000000000000001E-3</v>
      </c>
      <c r="P25" s="4">
        <v>1</v>
      </c>
      <c r="Q25" s="4">
        <v>8.3000000000000004E-2</v>
      </c>
      <c r="R25" s="4">
        <v>0</v>
      </c>
      <c r="S25" s="4">
        <v>0.15</v>
      </c>
      <c r="T25" s="4">
        <v>1</v>
      </c>
      <c r="U25" s="4">
        <v>1.1399999999999999</v>
      </c>
      <c r="V25" s="4">
        <v>0</v>
      </c>
      <c r="W25" s="4">
        <v>5.5E-2</v>
      </c>
      <c r="X25" s="4">
        <v>0</v>
      </c>
      <c r="Y25" s="4">
        <v>2.4</v>
      </c>
      <c r="Z25" s="4">
        <v>0</v>
      </c>
      <c r="AA25" s="4">
        <v>0.22500000000000001</v>
      </c>
      <c r="AB25" s="4">
        <v>0</v>
      </c>
      <c r="AC25" s="4">
        <v>1.2</v>
      </c>
      <c r="AD25" s="4">
        <v>0</v>
      </c>
      <c r="AE25" s="4">
        <v>1.0999999999999999E-2</v>
      </c>
      <c r="AF25" s="4">
        <v>1</v>
      </c>
      <c r="AG25" s="4">
        <v>0.1</v>
      </c>
      <c r="AH25" s="4">
        <v>1</v>
      </c>
      <c r="AI25" s="4">
        <v>0.1</v>
      </c>
      <c r="AK25" s="4">
        <v>3.0939999999999999</v>
      </c>
    </row>
    <row r="26" spans="3:37" s="4" customFormat="1" x14ac:dyDescent="0.25">
      <c r="C26" s="4">
        <v>24</v>
      </c>
      <c r="D26" s="4">
        <v>1</v>
      </c>
      <c r="E26" s="4">
        <v>1.6659999999999999</v>
      </c>
      <c r="F26" s="4">
        <v>0</v>
      </c>
      <c r="G26" s="4">
        <v>2.4</v>
      </c>
      <c r="H26" s="4">
        <v>0</v>
      </c>
      <c r="I26" s="4">
        <v>0.8</v>
      </c>
      <c r="J26" s="4">
        <v>0</v>
      </c>
      <c r="K26" s="4">
        <v>2</v>
      </c>
      <c r="L26" s="4">
        <v>0</v>
      </c>
      <c r="M26" s="4">
        <v>1.8</v>
      </c>
      <c r="N26" s="4">
        <v>1</v>
      </c>
      <c r="O26" s="4">
        <v>5.0000000000000001E-3</v>
      </c>
      <c r="P26" s="4">
        <v>0.25</v>
      </c>
      <c r="Q26" s="4">
        <v>8.3000000000000004E-2</v>
      </c>
      <c r="R26" s="4">
        <v>0</v>
      </c>
      <c r="S26" s="4">
        <v>0.15</v>
      </c>
      <c r="T26" s="4">
        <v>0.25</v>
      </c>
      <c r="U26" s="4">
        <v>1.1399999999999999</v>
      </c>
      <c r="V26" s="4">
        <v>0</v>
      </c>
      <c r="W26" s="4">
        <v>5.5E-2</v>
      </c>
      <c r="X26" s="4">
        <v>0</v>
      </c>
      <c r="Y26" s="4">
        <v>2.4</v>
      </c>
      <c r="Z26" s="4">
        <v>0</v>
      </c>
      <c r="AA26" s="4">
        <v>0.22500000000000001</v>
      </c>
      <c r="AB26" s="4">
        <v>0</v>
      </c>
      <c r="AC26" s="4">
        <v>1.2</v>
      </c>
      <c r="AD26" s="4">
        <v>0</v>
      </c>
      <c r="AE26" s="4">
        <v>1.0999999999999999E-2</v>
      </c>
      <c r="AF26" s="4">
        <v>0.25</v>
      </c>
      <c r="AG26" s="4">
        <v>0.1</v>
      </c>
      <c r="AH26" s="4">
        <v>1</v>
      </c>
      <c r="AI26" s="4">
        <v>6.25E-2</v>
      </c>
      <c r="AK26" s="4">
        <v>2.0642499999999999</v>
      </c>
    </row>
    <row r="27" spans="3:37" s="4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2"/>
  <sheetViews>
    <sheetView zoomScale="90" zoomScaleNormal="90" workbookViewId="0">
      <selection activeCell="D33" sqref="D33"/>
    </sheetView>
  </sheetViews>
  <sheetFormatPr defaultColWidth="8.85546875" defaultRowHeight="15" x14ac:dyDescent="0.25"/>
  <sheetData>
    <row r="2" spans="2:14" x14ac:dyDescent="0.2">
      <c r="C2" t="s">
        <v>98</v>
      </c>
      <c r="D2" t="s">
        <v>99</v>
      </c>
      <c r="E2" t="s">
        <v>100</v>
      </c>
    </row>
    <row r="3" spans="2:14" x14ac:dyDescent="0.2">
      <c r="C3">
        <v>1</v>
      </c>
      <c r="D3">
        <v>2</v>
      </c>
      <c r="E3">
        <v>3</v>
      </c>
      <c r="I3" t="s">
        <v>34</v>
      </c>
      <c r="K3" t="s">
        <v>33</v>
      </c>
      <c r="M3" t="s">
        <v>35</v>
      </c>
    </row>
    <row r="4" spans="2:14" x14ac:dyDescent="0.2">
      <c r="B4">
        <v>1</v>
      </c>
      <c r="C4">
        <v>1.8</v>
      </c>
      <c r="D4">
        <v>1.8</v>
      </c>
      <c r="E4">
        <v>1.6</v>
      </c>
      <c r="H4">
        <v>1</v>
      </c>
      <c r="I4">
        <v>1.8</v>
      </c>
      <c r="J4">
        <v>1.8</v>
      </c>
      <c r="K4">
        <v>1.8</v>
      </c>
      <c r="L4">
        <v>1.8</v>
      </c>
      <c r="M4">
        <v>1.6</v>
      </c>
      <c r="N4">
        <v>1.6</v>
      </c>
    </row>
    <row r="5" spans="2:14" x14ac:dyDescent="0.2">
      <c r="B5">
        <v>2</v>
      </c>
      <c r="C5">
        <v>1.8</v>
      </c>
      <c r="D5">
        <v>1.8</v>
      </c>
      <c r="E5">
        <v>1.6</v>
      </c>
      <c r="H5">
        <v>2</v>
      </c>
      <c r="I5">
        <v>1.8</v>
      </c>
      <c r="J5">
        <v>1.8</v>
      </c>
      <c r="K5">
        <v>1.8</v>
      </c>
      <c r="L5">
        <v>1.8</v>
      </c>
      <c r="M5">
        <v>1.6</v>
      </c>
      <c r="N5">
        <v>1.6</v>
      </c>
    </row>
    <row r="6" spans="2:14" x14ac:dyDescent="0.2">
      <c r="B6">
        <v>3</v>
      </c>
      <c r="C6">
        <v>1.8</v>
      </c>
      <c r="D6">
        <v>1.8</v>
      </c>
      <c r="E6">
        <v>1.6</v>
      </c>
      <c r="H6">
        <v>3</v>
      </c>
      <c r="I6">
        <v>1.8</v>
      </c>
      <c r="J6">
        <v>1.8</v>
      </c>
      <c r="K6">
        <v>1.8</v>
      </c>
      <c r="L6">
        <v>1.8</v>
      </c>
      <c r="M6">
        <v>1.6</v>
      </c>
      <c r="N6">
        <v>1.6</v>
      </c>
    </row>
    <row r="7" spans="2:14" x14ac:dyDescent="0.2">
      <c r="B7">
        <v>4</v>
      </c>
      <c r="C7">
        <v>1.8</v>
      </c>
      <c r="D7">
        <v>1.8</v>
      </c>
      <c r="E7">
        <v>1.6</v>
      </c>
      <c r="H7">
        <v>4</v>
      </c>
      <c r="I7">
        <v>1.8</v>
      </c>
      <c r="J7">
        <v>1.8</v>
      </c>
      <c r="K7">
        <v>1.8</v>
      </c>
      <c r="L7">
        <v>1.8</v>
      </c>
      <c r="M7">
        <v>1.6</v>
      </c>
      <c r="N7">
        <v>1.6</v>
      </c>
    </row>
    <row r="8" spans="2:14" x14ac:dyDescent="0.2">
      <c r="B8">
        <v>5</v>
      </c>
      <c r="C8">
        <v>1.8</v>
      </c>
      <c r="D8">
        <v>1.8</v>
      </c>
      <c r="E8">
        <v>1.6</v>
      </c>
      <c r="H8">
        <v>5</v>
      </c>
      <c r="I8">
        <v>1.8</v>
      </c>
      <c r="J8">
        <v>1.8</v>
      </c>
      <c r="K8">
        <v>1.8</v>
      </c>
      <c r="L8">
        <v>1.8</v>
      </c>
      <c r="M8">
        <v>1.6</v>
      </c>
      <c r="N8">
        <v>1.6</v>
      </c>
    </row>
    <row r="9" spans="2:14" x14ac:dyDescent="0.2">
      <c r="B9">
        <v>6</v>
      </c>
      <c r="C9">
        <v>1.8</v>
      </c>
      <c r="D9">
        <v>1.8</v>
      </c>
      <c r="E9">
        <v>1.6</v>
      </c>
      <c r="H9">
        <v>6</v>
      </c>
      <c r="I9">
        <v>1.8</v>
      </c>
      <c r="J9">
        <v>1.8</v>
      </c>
      <c r="K9">
        <v>1.8</v>
      </c>
      <c r="L9">
        <v>1.8</v>
      </c>
      <c r="M9">
        <v>1.6</v>
      </c>
      <c r="N9">
        <v>1.6</v>
      </c>
    </row>
    <row r="10" spans="2:14" x14ac:dyDescent="0.2">
      <c r="B10">
        <v>7</v>
      </c>
      <c r="C10">
        <v>1.8</v>
      </c>
      <c r="D10">
        <v>3.7</v>
      </c>
      <c r="E10">
        <v>5.2</v>
      </c>
      <c r="H10">
        <v>7</v>
      </c>
      <c r="I10">
        <v>1.8</v>
      </c>
      <c r="J10">
        <v>1.8</v>
      </c>
      <c r="K10">
        <v>3.7</v>
      </c>
      <c r="L10">
        <v>3.7</v>
      </c>
      <c r="M10">
        <v>5.2</v>
      </c>
      <c r="N10">
        <v>5.2</v>
      </c>
    </row>
    <row r="11" spans="2:14" x14ac:dyDescent="0.2">
      <c r="B11">
        <v>8</v>
      </c>
      <c r="C11">
        <v>1.8</v>
      </c>
      <c r="D11">
        <v>1.8</v>
      </c>
      <c r="E11">
        <v>1.6</v>
      </c>
      <c r="H11">
        <v>8</v>
      </c>
      <c r="I11">
        <v>1.8</v>
      </c>
      <c r="J11">
        <v>1.8</v>
      </c>
      <c r="K11">
        <v>1.8</v>
      </c>
      <c r="L11">
        <v>1.8</v>
      </c>
      <c r="M11">
        <v>1.6</v>
      </c>
      <c r="N11">
        <v>1.6</v>
      </c>
    </row>
    <row r="12" spans="2:14" x14ac:dyDescent="0.2">
      <c r="B12">
        <v>9</v>
      </c>
      <c r="C12">
        <v>1.8</v>
      </c>
      <c r="D12">
        <v>1.8</v>
      </c>
      <c r="E12">
        <v>1.8</v>
      </c>
      <c r="H12">
        <v>9</v>
      </c>
      <c r="I12">
        <v>1.8</v>
      </c>
      <c r="J12">
        <v>1.8</v>
      </c>
      <c r="K12">
        <v>1.8</v>
      </c>
      <c r="L12">
        <v>1.8</v>
      </c>
      <c r="M12">
        <v>1.8</v>
      </c>
      <c r="N12">
        <v>1.8</v>
      </c>
    </row>
    <row r="13" spans="2:14" x14ac:dyDescent="0.2">
      <c r="B13">
        <v>10</v>
      </c>
      <c r="C13">
        <v>4.9000000000000004</v>
      </c>
      <c r="D13">
        <v>1.8</v>
      </c>
      <c r="E13">
        <v>2.2000000000000002</v>
      </c>
      <c r="H13">
        <v>10</v>
      </c>
      <c r="I13">
        <v>4.9000000000000004</v>
      </c>
      <c r="J13">
        <v>4.9000000000000004</v>
      </c>
      <c r="K13">
        <v>1.8</v>
      </c>
      <c r="L13">
        <v>1.8</v>
      </c>
      <c r="M13">
        <v>2.2000000000000002</v>
      </c>
      <c r="N13">
        <v>2.2000000000000002</v>
      </c>
    </row>
    <row r="14" spans="2:14" x14ac:dyDescent="0.2">
      <c r="B14">
        <v>11</v>
      </c>
      <c r="C14">
        <v>6.8</v>
      </c>
      <c r="D14">
        <v>1.8</v>
      </c>
      <c r="E14">
        <v>4.4000000000000004</v>
      </c>
      <c r="H14">
        <v>11</v>
      </c>
      <c r="I14">
        <v>6.8</v>
      </c>
      <c r="J14">
        <v>6.8</v>
      </c>
      <c r="K14">
        <v>1.8</v>
      </c>
      <c r="L14">
        <v>1.8</v>
      </c>
      <c r="M14">
        <v>4.4000000000000004</v>
      </c>
      <c r="N14">
        <v>4.4000000000000004</v>
      </c>
    </row>
    <row r="15" spans="2:14" x14ac:dyDescent="0.2">
      <c r="B15">
        <v>12</v>
      </c>
      <c r="C15">
        <v>7.5</v>
      </c>
      <c r="D15">
        <v>1.8</v>
      </c>
      <c r="E15">
        <v>4.5999999999999996</v>
      </c>
      <c r="H15">
        <v>12</v>
      </c>
      <c r="I15">
        <v>7.5</v>
      </c>
      <c r="J15">
        <v>7.5</v>
      </c>
      <c r="K15">
        <v>1.8</v>
      </c>
      <c r="L15">
        <v>1.8</v>
      </c>
      <c r="M15">
        <v>4.5999999999999996</v>
      </c>
      <c r="N15">
        <v>4.5999999999999996</v>
      </c>
    </row>
    <row r="16" spans="2:14" x14ac:dyDescent="0.2">
      <c r="B16">
        <v>13</v>
      </c>
      <c r="C16">
        <v>4.2</v>
      </c>
      <c r="D16">
        <v>1.8</v>
      </c>
      <c r="E16">
        <v>4.9000000000000004</v>
      </c>
      <c r="H16">
        <v>13</v>
      </c>
      <c r="I16">
        <v>4.2</v>
      </c>
      <c r="J16">
        <v>4.2</v>
      </c>
      <c r="K16">
        <v>1.8</v>
      </c>
      <c r="L16">
        <v>1.8</v>
      </c>
      <c r="M16">
        <v>4.9000000000000004</v>
      </c>
      <c r="N16">
        <v>4.9000000000000004</v>
      </c>
    </row>
    <row r="17" spans="2:14" x14ac:dyDescent="0.2">
      <c r="B17">
        <v>14</v>
      </c>
      <c r="C17">
        <v>1.9</v>
      </c>
      <c r="D17">
        <v>1.8</v>
      </c>
      <c r="E17">
        <v>2.8</v>
      </c>
      <c r="H17">
        <v>14</v>
      </c>
      <c r="I17">
        <v>1.9</v>
      </c>
      <c r="J17">
        <v>1.9</v>
      </c>
      <c r="K17">
        <v>1.8</v>
      </c>
      <c r="L17">
        <v>1.8</v>
      </c>
      <c r="M17">
        <v>2.8</v>
      </c>
      <c r="N17">
        <v>2.8</v>
      </c>
    </row>
    <row r="18" spans="2:14" x14ac:dyDescent="0.2">
      <c r="B18">
        <v>15</v>
      </c>
      <c r="C18">
        <v>1.9</v>
      </c>
      <c r="D18">
        <v>1.8</v>
      </c>
      <c r="E18">
        <v>2.8</v>
      </c>
      <c r="H18">
        <v>15</v>
      </c>
      <c r="I18">
        <v>1.9</v>
      </c>
      <c r="J18">
        <v>1.9</v>
      </c>
      <c r="K18">
        <v>1.8</v>
      </c>
      <c r="L18">
        <v>1.8</v>
      </c>
      <c r="M18">
        <v>2.8</v>
      </c>
      <c r="N18">
        <v>2.8</v>
      </c>
    </row>
    <row r="19" spans="2:14" x14ac:dyDescent="0.2">
      <c r="B19">
        <v>16</v>
      </c>
      <c r="C19">
        <v>1.9</v>
      </c>
      <c r="D19">
        <v>1.8</v>
      </c>
      <c r="E19">
        <v>2.8</v>
      </c>
      <c r="H19">
        <v>16</v>
      </c>
      <c r="I19">
        <v>1.9</v>
      </c>
      <c r="J19">
        <v>1.9</v>
      </c>
      <c r="K19">
        <v>1.8</v>
      </c>
      <c r="L19">
        <v>1.8</v>
      </c>
      <c r="M19">
        <v>2.8</v>
      </c>
      <c r="N19">
        <v>2.8</v>
      </c>
    </row>
    <row r="20" spans="2:14" x14ac:dyDescent="0.2">
      <c r="B20">
        <v>17</v>
      </c>
      <c r="C20">
        <v>3.2</v>
      </c>
      <c r="D20">
        <v>4.9000000000000004</v>
      </c>
      <c r="E20">
        <v>2.9</v>
      </c>
      <c r="H20">
        <v>17</v>
      </c>
      <c r="I20">
        <v>3.2</v>
      </c>
      <c r="J20">
        <v>3.2</v>
      </c>
      <c r="K20">
        <v>4.9000000000000004</v>
      </c>
      <c r="L20">
        <v>4.9000000000000004</v>
      </c>
      <c r="M20">
        <v>2.9</v>
      </c>
      <c r="N20">
        <v>2.9</v>
      </c>
    </row>
    <row r="21" spans="2:14" x14ac:dyDescent="0.25">
      <c r="B21">
        <v>18</v>
      </c>
      <c r="C21">
        <v>3.7</v>
      </c>
      <c r="D21">
        <v>5.6</v>
      </c>
      <c r="E21">
        <v>3.1</v>
      </c>
      <c r="H21">
        <v>18</v>
      </c>
      <c r="I21">
        <v>3.7</v>
      </c>
      <c r="J21">
        <v>3.7</v>
      </c>
      <c r="K21">
        <v>5.6</v>
      </c>
      <c r="L21">
        <v>5.6</v>
      </c>
      <c r="M21">
        <v>3.1</v>
      </c>
      <c r="N21">
        <v>3.1</v>
      </c>
    </row>
    <row r="22" spans="2:14" x14ac:dyDescent="0.25">
      <c r="B22">
        <v>19</v>
      </c>
      <c r="C22">
        <v>3.3</v>
      </c>
      <c r="D22">
        <v>6.2</v>
      </c>
      <c r="E22">
        <v>5.4</v>
      </c>
      <c r="H22">
        <v>19</v>
      </c>
      <c r="I22">
        <v>3.3</v>
      </c>
      <c r="J22">
        <v>3.3</v>
      </c>
      <c r="K22">
        <v>6.2</v>
      </c>
      <c r="L22">
        <v>6.2</v>
      </c>
      <c r="M22">
        <v>5.4</v>
      </c>
      <c r="N22">
        <v>5.4</v>
      </c>
    </row>
    <row r="23" spans="2:14" x14ac:dyDescent="0.25">
      <c r="B23">
        <v>20</v>
      </c>
      <c r="C23">
        <v>3.1</v>
      </c>
      <c r="D23">
        <v>4.9000000000000004</v>
      </c>
      <c r="E23">
        <v>2.4</v>
      </c>
      <c r="H23">
        <v>20</v>
      </c>
      <c r="I23">
        <v>3.1</v>
      </c>
      <c r="J23">
        <v>3.1</v>
      </c>
      <c r="K23">
        <v>4.9000000000000004</v>
      </c>
      <c r="L23">
        <v>4.9000000000000004</v>
      </c>
      <c r="M23">
        <v>2.4</v>
      </c>
      <c r="N23">
        <v>2.4</v>
      </c>
    </row>
    <row r="24" spans="2:14" x14ac:dyDescent="0.25">
      <c r="B24">
        <v>21</v>
      </c>
      <c r="C24">
        <v>2.2000000000000002</v>
      </c>
      <c r="D24">
        <v>4.7</v>
      </c>
      <c r="E24">
        <v>3.3</v>
      </c>
      <c r="H24">
        <v>21</v>
      </c>
      <c r="I24">
        <v>2.2000000000000002</v>
      </c>
      <c r="J24">
        <v>2.2000000000000002</v>
      </c>
      <c r="K24">
        <v>4.7</v>
      </c>
      <c r="L24">
        <v>4.7</v>
      </c>
      <c r="M24">
        <v>3.3</v>
      </c>
      <c r="N24">
        <v>3.3</v>
      </c>
    </row>
    <row r="25" spans="2:14" x14ac:dyDescent="0.25">
      <c r="B25">
        <v>22</v>
      </c>
      <c r="C25">
        <v>3.2</v>
      </c>
      <c r="D25">
        <v>2.1</v>
      </c>
      <c r="E25">
        <v>2.8</v>
      </c>
      <c r="H25">
        <v>22</v>
      </c>
      <c r="I25">
        <v>3.2</v>
      </c>
      <c r="J25">
        <v>3.2</v>
      </c>
      <c r="K25">
        <v>2.1</v>
      </c>
      <c r="L25">
        <v>2.1</v>
      </c>
      <c r="M25">
        <v>2.8</v>
      </c>
      <c r="N25">
        <v>2.8</v>
      </c>
    </row>
    <row r="26" spans="2:14" x14ac:dyDescent="0.25">
      <c r="B26">
        <v>23</v>
      </c>
      <c r="C26">
        <v>2.5</v>
      </c>
      <c r="D26">
        <v>2</v>
      </c>
      <c r="E26">
        <v>1.8</v>
      </c>
      <c r="H26">
        <v>23</v>
      </c>
      <c r="I26">
        <v>2.5</v>
      </c>
      <c r="J26">
        <v>2.5</v>
      </c>
      <c r="K26">
        <v>2</v>
      </c>
      <c r="L26">
        <v>2</v>
      </c>
      <c r="M26">
        <v>1.8</v>
      </c>
      <c r="N26">
        <v>1.8</v>
      </c>
    </row>
    <row r="27" spans="2:14" x14ac:dyDescent="0.25">
      <c r="B27">
        <v>24</v>
      </c>
      <c r="C27">
        <v>2.1</v>
      </c>
      <c r="D27">
        <v>1.8</v>
      </c>
      <c r="E27">
        <v>1.7</v>
      </c>
      <c r="H27">
        <v>24</v>
      </c>
      <c r="I27">
        <v>2.1</v>
      </c>
      <c r="J27">
        <v>2.1</v>
      </c>
      <c r="K27">
        <v>1.8</v>
      </c>
      <c r="L27">
        <v>1.8</v>
      </c>
      <c r="M27">
        <v>1.7</v>
      </c>
      <c r="N27">
        <v>1.7</v>
      </c>
    </row>
    <row r="28" spans="2:14" x14ac:dyDescent="0.25">
      <c r="C28">
        <f>SUM(C4:C27)</f>
        <v>68.600000000000009</v>
      </c>
      <c r="D28">
        <f>SUM(D4:D27)</f>
        <v>62.900000000000013</v>
      </c>
      <c r="E28">
        <f>SUM(E4:E27)</f>
        <v>66.099999999999994</v>
      </c>
    </row>
    <row r="31" spans="2:14" x14ac:dyDescent="0.25">
      <c r="C31" t="s">
        <v>78</v>
      </c>
      <c r="D31">
        <f>MIN(C4:E27)</f>
        <v>1.6</v>
      </c>
    </row>
    <row r="32" spans="2:14" x14ac:dyDescent="0.25">
      <c r="C32" t="s">
        <v>82</v>
      </c>
      <c r="D32">
        <f>MAX(C4:E27)</f>
        <v>7.5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43"/>
  <sheetViews>
    <sheetView topLeftCell="A31" zoomScale="82" zoomScaleNormal="58" workbookViewId="0">
      <selection activeCell="D47" sqref="D47"/>
    </sheetView>
  </sheetViews>
  <sheetFormatPr defaultColWidth="11.42578125" defaultRowHeight="15" x14ac:dyDescent="0.25"/>
  <sheetData>
    <row r="4" spans="1:29" x14ac:dyDescent="0.2">
      <c r="A4" t="s">
        <v>101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7">
        <v>2</v>
      </c>
      <c r="M4" s="7">
        <v>2</v>
      </c>
      <c r="N4" s="7">
        <v>2</v>
      </c>
      <c r="O4" s="7">
        <v>2</v>
      </c>
      <c r="P4" s="7">
        <v>2</v>
      </c>
      <c r="Q4" s="7">
        <v>2</v>
      </c>
      <c r="R4" s="7">
        <v>2</v>
      </c>
      <c r="S4" s="7">
        <v>2</v>
      </c>
      <c r="T4" s="7">
        <v>2</v>
      </c>
      <c r="U4" s="8">
        <v>3</v>
      </c>
      <c r="V4" s="8">
        <v>3</v>
      </c>
      <c r="W4" s="8">
        <v>3</v>
      </c>
      <c r="X4" s="8">
        <v>3</v>
      </c>
      <c r="Y4" s="8">
        <v>3</v>
      </c>
      <c r="Z4" s="8">
        <v>3</v>
      </c>
      <c r="AA4" s="8">
        <v>3</v>
      </c>
      <c r="AB4" s="8">
        <v>3</v>
      </c>
      <c r="AC4" s="8">
        <v>3</v>
      </c>
    </row>
    <row r="5" spans="1:29" x14ac:dyDescent="0.2">
      <c r="A5" t="s">
        <v>102</v>
      </c>
      <c r="C5" s="6">
        <v>1</v>
      </c>
      <c r="D5" s="6">
        <v>1</v>
      </c>
      <c r="E5" s="6">
        <v>1</v>
      </c>
      <c r="F5" s="7">
        <v>2</v>
      </c>
      <c r="G5" s="7">
        <v>2</v>
      </c>
      <c r="H5" s="7">
        <v>2</v>
      </c>
      <c r="I5" s="8">
        <v>3</v>
      </c>
      <c r="J5" s="8">
        <v>3</v>
      </c>
      <c r="K5" s="8">
        <v>3</v>
      </c>
      <c r="L5" s="6">
        <v>1</v>
      </c>
      <c r="M5" s="6">
        <v>1</v>
      </c>
      <c r="N5" s="6">
        <v>1</v>
      </c>
      <c r="O5" s="7">
        <v>2</v>
      </c>
      <c r="P5" s="7">
        <v>2</v>
      </c>
      <c r="Q5" s="7">
        <v>2</v>
      </c>
      <c r="R5" s="8">
        <v>3</v>
      </c>
      <c r="S5" s="8">
        <v>3</v>
      </c>
      <c r="T5" s="8">
        <v>3</v>
      </c>
      <c r="U5" s="9">
        <v>1</v>
      </c>
      <c r="V5" s="9">
        <v>1</v>
      </c>
      <c r="W5" s="9">
        <v>1</v>
      </c>
      <c r="X5" s="10">
        <v>2</v>
      </c>
      <c r="Y5" s="10">
        <v>2</v>
      </c>
      <c r="Z5" s="10">
        <v>2</v>
      </c>
      <c r="AA5" s="11">
        <v>3</v>
      </c>
      <c r="AB5" s="11">
        <v>3</v>
      </c>
      <c r="AC5" s="11">
        <v>3</v>
      </c>
    </row>
    <row r="6" spans="1:29" x14ac:dyDescent="0.2">
      <c r="A6" t="s">
        <v>103</v>
      </c>
      <c r="C6" s="6" t="s">
        <v>74</v>
      </c>
      <c r="D6" s="7" t="s">
        <v>75</v>
      </c>
      <c r="E6" s="8" t="s">
        <v>76</v>
      </c>
      <c r="F6" s="6" t="s">
        <v>74</v>
      </c>
      <c r="G6" s="7" t="s">
        <v>75</v>
      </c>
      <c r="H6" s="8" t="s">
        <v>76</v>
      </c>
      <c r="I6" s="6" t="s">
        <v>74</v>
      </c>
      <c r="J6" s="7" t="s">
        <v>75</v>
      </c>
      <c r="K6" s="8" t="s">
        <v>76</v>
      </c>
      <c r="L6" s="6" t="s">
        <v>74</v>
      </c>
      <c r="M6" s="7" t="s">
        <v>75</v>
      </c>
      <c r="N6" s="8" t="s">
        <v>76</v>
      </c>
      <c r="O6" s="6" t="s">
        <v>74</v>
      </c>
      <c r="P6" s="7" t="s">
        <v>75</v>
      </c>
      <c r="Q6" s="8" t="s">
        <v>76</v>
      </c>
      <c r="R6" s="6" t="s">
        <v>74</v>
      </c>
      <c r="S6" s="7" t="s">
        <v>75</v>
      </c>
      <c r="T6" s="8" t="s">
        <v>76</v>
      </c>
      <c r="U6" s="6" t="s">
        <v>74</v>
      </c>
      <c r="V6" s="7" t="s">
        <v>75</v>
      </c>
      <c r="W6" s="8" t="s">
        <v>76</v>
      </c>
      <c r="X6" s="6" t="s">
        <v>74</v>
      </c>
      <c r="Y6" s="7" t="s">
        <v>75</v>
      </c>
      <c r="Z6" s="8" t="s">
        <v>76</v>
      </c>
      <c r="AA6" s="6" t="s">
        <v>74</v>
      </c>
      <c r="AB6" s="7" t="s">
        <v>75</v>
      </c>
      <c r="AC6" s="8" t="s">
        <v>76</v>
      </c>
    </row>
    <row r="7" spans="1:29" x14ac:dyDescent="0.2">
      <c r="B7" s="14">
        <v>1</v>
      </c>
      <c r="C7">
        <v>0</v>
      </c>
      <c r="D7">
        <v>0</v>
      </c>
      <c r="E7" s="12">
        <v>0</v>
      </c>
      <c r="F7" s="13">
        <v>0</v>
      </c>
      <c r="G7">
        <v>0</v>
      </c>
      <c r="H7" s="12">
        <v>1</v>
      </c>
      <c r="I7">
        <v>0</v>
      </c>
      <c r="J7">
        <v>0</v>
      </c>
      <c r="K7" s="14">
        <v>4</v>
      </c>
      <c r="L7">
        <v>0</v>
      </c>
      <c r="M7">
        <v>0</v>
      </c>
      <c r="N7" s="12">
        <v>0</v>
      </c>
      <c r="O7" s="13">
        <v>0</v>
      </c>
      <c r="P7">
        <v>0</v>
      </c>
      <c r="Q7" s="12">
        <v>0</v>
      </c>
      <c r="R7">
        <v>0</v>
      </c>
      <c r="S7">
        <v>0</v>
      </c>
      <c r="T7" s="14">
        <v>4</v>
      </c>
      <c r="U7">
        <v>0.5</v>
      </c>
      <c r="V7">
        <v>0</v>
      </c>
      <c r="W7" s="12">
        <v>1</v>
      </c>
      <c r="X7" s="13">
        <v>0.5</v>
      </c>
      <c r="Y7">
        <v>0</v>
      </c>
      <c r="Z7" s="12">
        <v>0</v>
      </c>
      <c r="AA7">
        <v>0</v>
      </c>
      <c r="AB7">
        <v>0</v>
      </c>
      <c r="AC7" s="14">
        <v>4</v>
      </c>
    </row>
    <row r="8" spans="1:29" x14ac:dyDescent="0.2">
      <c r="B8" s="14">
        <v>2</v>
      </c>
      <c r="C8">
        <v>0</v>
      </c>
      <c r="D8">
        <v>0</v>
      </c>
      <c r="E8" s="12">
        <v>0</v>
      </c>
      <c r="F8" s="13">
        <v>0</v>
      </c>
      <c r="G8">
        <v>0</v>
      </c>
      <c r="H8" s="12">
        <v>1</v>
      </c>
      <c r="I8">
        <v>0</v>
      </c>
      <c r="J8">
        <v>0</v>
      </c>
      <c r="K8" s="14">
        <v>4</v>
      </c>
      <c r="L8">
        <v>0</v>
      </c>
      <c r="M8">
        <v>0</v>
      </c>
      <c r="N8" s="12">
        <v>0</v>
      </c>
      <c r="O8" s="13">
        <v>0</v>
      </c>
      <c r="P8">
        <v>0</v>
      </c>
      <c r="Q8" s="12">
        <v>0</v>
      </c>
      <c r="R8">
        <v>0</v>
      </c>
      <c r="S8">
        <v>0</v>
      </c>
      <c r="T8" s="14">
        <v>4</v>
      </c>
      <c r="U8">
        <v>0</v>
      </c>
      <c r="V8">
        <v>0</v>
      </c>
      <c r="W8" s="12">
        <v>1</v>
      </c>
      <c r="X8" s="13">
        <v>0.5</v>
      </c>
      <c r="Y8">
        <v>0</v>
      </c>
      <c r="Z8" s="12">
        <v>0</v>
      </c>
      <c r="AA8">
        <v>0</v>
      </c>
      <c r="AB8">
        <v>0</v>
      </c>
      <c r="AC8" s="14">
        <v>4</v>
      </c>
    </row>
    <row r="9" spans="1:29" x14ac:dyDescent="0.2">
      <c r="B9" s="14">
        <v>3</v>
      </c>
      <c r="C9">
        <v>0</v>
      </c>
      <c r="D9">
        <v>0</v>
      </c>
      <c r="E9" s="12">
        <v>0</v>
      </c>
      <c r="F9" s="13">
        <v>0</v>
      </c>
      <c r="G9">
        <v>0</v>
      </c>
      <c r="H9" s="12">
        <v>1</v>
      </c>
      <c r="I9">
        <v>0</v>
      </c>
      <c r="J9">
        <v>0</v>
      </c>
      <c r="K9" s="14">
        <v>4</v>
      </c>
      <c r="L9">
        <v>0</v>
      </c>
      <c r="M9">
        <v>0</v>
      </c>
      <c r="N9" s="12">
        <v>0</v>
      </c>
      <c r="O9" s="13">
        <v>0</v>
      </c>
      <c r="P9">
        <v>0</v>
      </c>
      <c r="Q9" s="12">
        <v>0</v>
      </c>
      <c r="R9">
        <v>0</v>
      </c>
      <c r="S9">
        <v>0</v>
      </c>
      <c r="T9" s="14">
        <v>4</v>
      </c>
      <c r="U9">
        <v>0</v>
      </c>
      <c r="V9">
        <v>0</v>
      </c>
      <c r="W9" s="12">
        <v>1</v>
      </c>
      <c r="X9" s="13">
        <v>0</v>
      </c>
      <c r="Y9">
        <v>0</v>
      </c>
      <c r="Z9" s="12">
        <v>0</v>
      </c>
      <c r="AA9">
        <v>0</v>
      </c>
      <c r="AB9">
        <v>0</v>
      </c>
      <c r="AC9" s="14">
        <v>4</v>
      </c>
    </row>
    <row r="10" spans="1:29" x14ac:dyDescent="0.2">
      <c r="B10" s="14">
        <v>4</v>
      </c>
      <c r="C10">
        <v>0</v>
      </c>
      <c r="D10">
        <v>0</v>
      </c>
      <c r="E10" s="12">
        <v>0</v>
      </c>
      <c r="F10" s="13">
        <v>0</v>
      </c>
      <c r="G10">
        <v>0</v>
      </c>
      <c r="H10" s="12">
        <v>1</v>
      </c>
      <c r="I10">
        <v>0</v>
      </c>
      <c r="J10">
        <v>0</v>
      </c>
      <c r="K10" s="14">
        <v>4</v>
      </c>
      <c r="L10">
        <v>0</v>
      </c>
      <c r="M10">
        <v>0</v>
      </c>
      <c r="N10" s="12">
        <v>0</v>
      </c>
      <c r="O10" s="13">
        <v>0</v>
      </c>
      <c r="P10">
        <v>0</v>
      </c>
      <c r="Q10" s="12">
        <v>0</v>
      </c>
      <c r="R10">
        <v>0</v>
      </c>
      <c r="S10">
        <v>0</v>
      </c>
      <c r="T10" s="14">
        <v>4</v>
      </c>
      <c r="U10">
        <v>0</v>
      </c>
      <c r="V10">
        <v>0</v>
      </c>
      <c r="W10" s="12">
        <v>0</v>
      </c>
      <c r="X10" s="13">
        <v>0</v>
      </c>
      <c r="Y10">
        <v>0</v>
      </c>
      <c r="Z10" s="12">
        <v>0</v>
      </c>
      <c r="AA10">
        <v>0</v>
      </c>
      <c r="AB10">
        <v>0</v>
      </c>
      <c r="AC10" s="14">
        <v>4</v>
      </c>
    </row>
    <row r="11" spans="1:29" x14ac:dyDescent="0.2">
      <c r="B11" s="14">
        <v>5</v>
      </c>
      <c r="C11">
        <v>0</v>
      </c>
      <c r="D11">
        <v>0</v>
      </c>
      <c r="E11" s="12">
        <v>0</v>
      </c>
      <c r="F11" s="13">
        <v>0</v>
      </c>
      <c r="G11">
        <v>0</v>
      </c>
      <c r="H11" s="12">
        <v>1</v>
      </c>
      <c r="I11">
        <v>0</v>
      </c>
      <c r="J11">
        <v>0</v>
      </c>
      <c r="K11" s="14">
        <v>4</v>
      </c>
      <c r="L11">
        <v>0</v>
      </c>
      <c r="M11">
        <v>0</v>
      </c>
      <c r="N11" s="12">
        <v>0</v>
      </c>
      <c r="O11" s="13">
        <v>0</v>
      </c>
      <c r="P11">
        <v>0</v>
      </c>
      <c r="Q11" s="12">
        <v>0</v>
      </c>
      <c r="R11">
        <v>0</v>
      </c>
      <c r="S11">
        <v>0</v>
      </c>
      <c r="T11" s="14">
        <v>4</v>
      </c>
      <c r="U11">
        <v>0</v>
      </c>
      <c r="V11">
        <v>0</v>
      </c>
      <c r="W11" s="12">
        <v>0</v>
      </c>
      <c r="X11" s="13">
        <v>0</v>
      </c>
      <c r="Y11">
        <v>0</v>
      </c>
      <c r="Z11" s="12">
        <v>0</v>
      </c>
      <c r="AA11">
        <v>0</v>
      </c>
      <c r="AB11">
        <v>0</v>
      </c>
      <c r="AC11" s="14">
        <v>4</v>
      </c>
    </row>
    <row r="12" spans="1:29" x14ac:dyDescent="0.2">
      <c r="B12" s="14">
        <v>6</v>
      </c>
      <c r="C12">
        <v>0</v>
      </c>
      <c r="D12">
        <v>0</v>
      </c>
      <c r="E12" s="12">
        <v>0</v>
      </c>
      <c r="F12" s="13">
        <v>0</v>
      </c>
      <c r="G12">
        <v>0</v>
      </c>
      <c r="H12" s="12">
        <v>1</v>
      </c>
      <c r="I12">
        <v>0</v>
      </c>
      <c r="J12">
        <v>0</v>
      </c>
      <c r="K12" s="14">
        <v>4</v>
      </c>
      <c r="L12">
        <v>0</v>
      </c>
      <c r="M12">
        <v>0</v>
      </c>
      <c r="N12" s="12">
        <v>0</v>
      </c>
      <c r="O12" s="13">
        <v>0</v>
      </c>
      <c r="P12">
        <v>0</v>
      </c>
      <c r="Q12" s="12">
        <v>0</v>
      </c>
      <c r="R12">
        <v>0.5</v>
      </c>
      <c r="S12">
        <v>1.5</v>
      </c>
      <c r="T12" s="14">
        <v>4</v>
      </c>
      <c r="U12">
        <v>0</v>
      </c>
      <c r="V12">
        <v>0</v>
      </c>
      <c r="W12" s="12">
        <v>0</v>
      </c>
      <c r="X12" s="13">
        <v>0</v>
      </c>
      <c r="Y12">
        <v>0</v>
      </c>
      <c r="Z12" s="12">
        <v>0</v>
      </c>
      <c r="AA12">
        <v>0</v>
      </c>
      <c r="AB12">
        <v>0</v>
      </c>
      <c r="AC12" s="14">
        <v>4</v>
      </c>
    </row>
    <row r="13" spans="1:29" x14ac:dyDescent="0.2">
      <c r="B13" s="14">
        <v>7</v>
      </c>
      <c r="C13">
        <v>0</v>
      </c>
      <c r="D13">
        <v>0</v>
      </c>
      <c r="E13" s="12">
        <v>0</v>
      </c>
      <c r="F13" s="13">
        <v>0</v>
      </c>
      <c r="G13">
        <v>0</v>
      </c>
      <c r="H13" s="12">
        <v>0</v>
      </c>
      <c r="I13">
        <v>0</v>
      </c>
      <c r="J13">
        <v>0</v>
      </c>
      <c r="K13" s="14">
        <v>0</v>
      </c>
      <c r="L13">
        <v>0.5</v>
      </c>
      <c r="M13">
        <v>1.35</v>
      </c>
      <c r="N13" s="12">
        <v>0</v>
      </c>
      <c r="O13" s="13">
        <v>0</v>
      </c>
      <c r="P13">
        <v>0</v>
      </c>
      <c r="Q13" s="12">
        <v>0</v>
      </c>
      <c r="R13">
        <v>0.5</v>
      </c>
      <c r="S13">
        <v>0</v>
      </c>
      <c r="T13" s="14">
        <v>0</v>
      </c>
      <c r="U13">
        <v>0</v>
      </c>
      <c r="V13">
        <v>0</v>
      </c>
      <c r="W13" s="12">
        <v>0</v>
      </c>
      <c r="X13" s="13">
        <v>0</v>
      </c>
      <c r="Y13">
        <v>0</v>
      </c>
      <c r="Z13" s="12">
        <v>0</v>
      </c>
      <c r="AA13">
        <v>0</v>
      </c>
      <c r="AB13">
        <v>0</v>
      </c>
      <c r="AC13" s="14">
        <v>0</v>
      </c>
    </row>
    <row r="14" spans="1:29" x14ac:dyDescent="0.2">
      <c r="B14" s="14">
        <v>8</v>
      </c>
      <c r="C14">
        <v>0</v>
      </c>
      <c r="D14">
        <v>0</v>
      </c>
      <c r="E14" s="12">
        <v>0</v>
      </c>
      <c r="F14" s="13">
        <v>0</v>
      </c>
      <c r="G14">
        <v>0</v>
      </c>
      <c r="H14" s="12">
        <v>0</v>
      </c>
      <c r="I14">
        <v>0</v>
      </c>
      <c r="J14">
        <v>0</v>
      </c>
      <c r="K14" s="14">
        <v>0</v>
      </c>
      <c r="L14">
        <v>0.5</v>
      </c>
      <c r="M14">
        <v>0</v>
      </c>
      <c r="N14" s="12">
        <v>0</v>
      </c>
      <c r="O14" s="13">
        <v>0</v>
      </c>
      <c r="P14">
        <v>0</v>
      </c>
      <c r="Q14" s="12">
        <v>0</v>
      </c>
      <c r="R14">
        <v>0</v>
      </c>
      <c r="S14">
        <v>0</v>
      </c>
      <c r="T14" s="14">
        <v>0</v>
      </c>
      <c r="U14">
        <v>0</v>
      </c>
      <c r="V14">
        <v>0</v>
      </c>
      <c r="W14" s="12">
        <v>0</v>
      </c>
      <c r="X14" s="13">
        <v>0</v>
      </c>
      <c r="Y14">
        <v>0</v>
      </c>
      <c r="Z14" s="12">
        <v>0</v>
      </c>
      <c r="AA14">
        <v>0</v>
      </c>
      <c r="AB14">
        <v>0</v>
      </c>
      <c r="AC14" s="14">
        <v>0</v>
      </c>
    </row>
    <row r="15" spans="1:29" x14ac:dyDescent="0.2">
      <c r="B15" s="14">
        <v>9</v>
      </c>
      <c r="C15">
        <v>0</v>
      </c>
      <c r="D15">
        <v>0</v>
      </c>
      <c r="E15" s="12">
        <v>0</v>
      </c>
      <c r="F15" s="13">
        <v>0</v>
      </c>
      <c r="G15">
        <v>0</v>
      </c>
      <c r="H15" s="12">
        <v>0</v>
      </c>
      <c r="I15">
        <v>0</v>
      </c>
      <c r="J15">
        <v>0</v>
      </c>
      <c r="K15" s="14">
        <v>0</v>
      </c>
      <c r="L15">
        <v>0</v>
      </c>
      <c r="M15">
        <v>0</v>
      </c>
      <c r="N15" s="12">
        <v>0</v>
      </c>
      <c r="O15" s="13">
        <v>0.5</v>
      </c>
      <c r="P15">
        <v>0</v>
      </c>
      <c r="Q15" s="12">
        <v>0</v>
      </c>
      <c r="R15">
        <v>0</v>
      </c>
      <c r="S15">
        <v>0</v>
      </c>
      <c r="T15" s="14">
        <v>0</v>
      </c>
      <c r="U15">
        <v>0</v>
      </c>
      <c r="V15">
        <v>0</v>
      </c>
      <c r="W15" s="12">
        <v>0</v>
      </c>
      <c r="X15" s="13">
        <v>0</v>
      </c>
      <c r="Y15">
        <v>0</v>
      </c>
      <c r="Z15" s="12">
        <v>0</v>
      </c>
      <c r="AA15">
        <v>0</v>
      </c>
      <c r="AB15">
        <v>0</v>
      </c>
      <c r="AC15" s="14">
        <v>0</v>
      </c>
    </row>
    <row r="16" spans="1:29" x14ac:dyDescent="0.2">
      <c r="B16" s="14">
        <v>10</v>
      </c>
      <c r="C16">
        <v>0</v>
      </c>
      <c r="D16">
        <v>0</v>
      </c>
      <c r="E16" s="12">
        <v>0</v>
      </c>
      <c r="F16" s="13">
        <v>0</v>
      </c>
      <c r="G16">
        <v>0</v>
      </c>
      <c r="H16" s="12">
        <v>0</v>
      </c>
      <c r="I16">
        <v>0</v>
      </c>
      <c r="J16">
        <v>0</v>
      </c>
      <c r="K16" s="14">
        <v>0</v>
      </c>
      <c r="L16">
        <v>0</v>
      </c>
      <c r="M16">
        <v>0</v>
      </c>
      <c r="N16" s="12">
        <v>0</v>
      </c>
      <c r="O16" s="13">
        <v>0.5</v>
      </c>
      <c r="P16">
        <v>1.2</v>
      </c>
      <c r="Q16" s="12">
        <v>0</v>
      </c>
      <c r="R16">
        <v>0</v>
      </c>
      <c r="S16">
        <v>0</v>
      </c>
      <c r="T16" s="14">
        <v>0</v>
      </c>
      <c r="U16">
        <v>0</v>
      </c>
      <c r="V16">
        <v>0</v>
      </c>
      <c r="W16" s="12">
        <v>0</v>
      </c>
      <c r="X16" s="13">
        <v>0</v>
      </c>
      <c r="Y16">
        <v>0</v>
      </c>
      <c r="Z16" s="12">
        <v>0</v>
      </c>
      <c r="AA16">
        <v>0</v>
      </c>
      <c r="AB16">
        <v>0</v>
      </c>
      <c r="AC16" s="14">
        <v>0</v>
      </c>
    </row>
    <row r="17" spans="2:29" x14ac:dyDescent="0.2">
      <c r="B17" s="14">
        <v>11</v>
      </c>
      <c r="C17">
        <v>0</v>
      </c>
      <c r="D17">
        <v>0</v>
      </c>
      <c r="E17" s="12">
        <v>0</v>
      </c>
      <c r="F17" s="13">
        <v>0</v>
      </c>
      <c r="G17">
        <v>0</v>
      </c>
      <c r="H17" s="12">
        <v>0</v>
      </c>
      <c r="I17">
        <v>0</v>
      </c>
      <c r="J17">
        <v>0</v>
      </c>
      <c r="K17" s="14">
        <v>0</v>
      </c>
      <c r="L17">
        <v>0</v>
      </c>
      <c r="M17">
        <v>0</v>
      </c>
      <c r="N17" s="12">
        <v>0</v>
      </c>
      <c r="O17" s="13">
        <v>0</v>
      </c>
      <c r="P17">
        <v>0</v>
      </c>
      <c r="Q17" s="12">
        <v>0</v>
      </c>
      <c r="R17">
        <v>0</v>
      </c>
      <c r="S17">
        <v>0</v>
      </c>
      <c r="T17" s="14">
        <v>0</v>
      </c>
      <c r="U17">
        <v>0</v>
      </c>
      <c r="V17">
        <v>0</v>
      </c>
      <c r="W17" s="12">
        <v>0</v>
      </c>
      <c r="X17" s="13">
        <v>0</v>
      </c>
      <c r="Y17">
        <v>0</v>
      </c>
      <c r="Z17" s="12">
        <v>0</v>
      </c>
      <c r="AA17">
        <v>0</v>
      </c>
      <c r="AB17">
        <v>0</v>
      </c>
      <c r="AC17" s="14">
        <v>0</v>
      </c>
    </row>
    <row r="18" spans="2:29" x14ac:dyDescent="0.2">
      <c r="B18" s="14">
        <v>12</v>
      </c>
      <c r="C18">
        <v>0</v>
      </c>
      <c r="D18">
        <v>0</v>
      </c>
      <c r="E18" s="12">
        <v>0</v>
      </c>
      <c r="F18" s="13">
        <v>0</v>
      </c>
      <c r="G18">
        <v>0</v>
      </c>
      <c r="H18" s="12">
        <v>0</v>
      </c>
      <c r="I18">
        <v>0</v>
      </c>
      <c r="J18">
        <v>0</v>
      </c>
      <c r="K18" s="14">
        <v>2.5</v>
      </c>
      <c r="L18">
        <v>0</v>
      </c>
      <c r="M18">
        <v>0</v>
      </c>
      <c r="N18" s="12">
        <v>0</v>
      </c>
      <c r="O18" s="13">
        <v>0</v>
      </c>
      <c r="P18">
        <v>0</v>
      </c>
      <c r="Q18" s="12">
        <v>0</v>
      </c>
      <c r="R18">
        <v>0</v>
      </c>
      <c r="S18">
        <v>0</v>
      </c>
      <c r="T18" s="14">
        <v>2.5</v>
      </c>
      <c r="U18">
        <v>0</v>
      </c>
      <c r="V18">
        <v>0</v>
      </c>
      <c r="W18" s="12">
        <v>0</v>
      </c>
      <c r="X18" s="13">
        <v>0</v>
      </c>
      <c r="Y18">
        <v>0</v>
      </c>
      <c r="Z18" s="12">
        <v>0</v>
      </c>
      <c r="AA18">
        <v>0</v>
      </c>
      <c r="AB18">
        <v>0</v>
      </c>
      <c r="AC18" s="14">
        <v>2.5</v>
      </c>
    </row>
    <row r="19" spans="2:29" x14ac:dyDescent="0.2">
      <c r="B19" s="14">
        <v>13</v>
      </c>
      <c r="C19">
        <v>0</v>
      </c>
      <c r="D19">
        <v>0</v>
      </c>
      <c r="E19" s="12">
        <v>0</v>
      </c>
      <c r="F19" s="13">
        <v>0</v>
      </c>
      <c r="G19">
        <v>0</v>
      </c>
      <c r="H19" s="12">
        <v>0</v>
      </c>
      <c r="I19">
        <v>0</v>
      </c>
      <c r="J19">
        <v>0</v>
      </c>
      <c r="K19" s="14">
        <v>2.5</v>
      </c>
      <c r="L19">
        <v>0</v>
      </c>
      <c r="M19">
        <v>0</v>
      </c>
      <c r="N19" s="12">
        <v>0</v>
      </c>
      <c r="O19" s="13">
        <v>0</v>
      </c>
      <c r="P19">
        <v>0</v>
      </c>
      <c r="Q19" s="12">
        <v>0</v>
      </c>
      <c r="R19">
        <v>0</v>
      </c>
      <c r="S19">
        <v>0</v>
      </c>
      <c r="T19" s="14">
        <v>2.5</v>
      </c>
      <c r="U19">
        <v>0</v>
      </c>
      <c r="V19">
        <v>0</v>
      </c>
      <c r="W19" s="12">
        <v>0</v>
      </c>
      <c r="X19" s="13">
        <v>0</v>
      </c>
      <c r="Y19">
        <v>0</v>
      </c>
      <c r="Z19" s="12">
        <v>0</v>
      </c>
      <c r="AA19">
        <v>0</v>
      </c>
      <c r="AB19">
        <v>0</v>
      </c>
      <c r="AC19" s="14">
        <v>2.5</v>
      </c>
    </row>
    <row r="20" spans="2:29" x14ac:dyDescent="0.2">
      <c r="B20" s="14">
        <v>14</v>
      </c>
      <c r="C20">
        <v>0</v>
      </c>
      <c r="D20">
        <v>0</v>
      </c>
      <c r="E20" s="12">
        <v>0</v>
      </c>
      <c r="F20" s="13">
        <v>0</v>
      </c>
      <c r="G20">
        <v>0</v>
      </c>
      <c r="H20" s="12">
        <v>0</v>
      </c>
      <c r="I20">
        <v>0</v>
      </c>
      <c r="J20">
        <v>0</v>
      </c>
      <c r="K20" s="14">
        <v>2.5</v>
      </c>
      <c r="L20">
        <v>0</v>
      </c>
      <c r="M20">
        <v>0</v>
      </c>
      <c r="N20" s="12">
        <v>0</v>
      </c>
      <c r="O20" s="13">
        <v>0</v>
      </c>
      <c r="P20">
        <v>0</v>
      </c>
      <c r="Q20" s="12">
        <v>0</v>
      </c>
      <c r="R20">
        <v>0</v>
      </c>
      <c r="S20">
        <v>0</v>
      </c>
      <c r="T20" s="14">
        <v>2.5</v>
      </c>
      <c r="U20">
        <v>0</v>
      </c>
      <c r="V20">
        <v>0</v>
      </c>
      <c r="W20" s="12">
        <v>0</v>
      </c>
      <c r="X20" s="13">
        <v>0</v>
      </c>
      <c r="Y20">
        <v>0</v>
      </c>
      <c r="Z20" s="12">
        <v>0</v>
      </c>
      <c r="AA20">
        <v>0</v>
      </c>
      <c r="AB20">
        <v>0</v>
      </c>
      <c r="AC20" s="14">
        <v>2.5</v>
      </c>
    </row>
    <row r="21" spans="2:29" x14ac:dyDescent="0.2">
      <c r="B21" s="14">
        <v>15</v>
      </c>
      <c r="C21">
        <v>0</v>
      </c>
      <c r="D21">
        <v>0</v>
      </c>
      <c r="E21" s="12">
        <v>0</v>
      </c>
      <c r="F21" s="13">
        <v>0</v>
      </c>
      <c r="G21">
        <v>0</v>
      </c>
      <c r="H21" s="12">
        <v>0</v>
      </c>
      <c r="I21">
        <v>0</v>
      </c>
      <c r="J21">
        <v>0</v>
      </c>
      <c r="K21" s="14">
        <v>2.5</v>
      </c>
      <c r="L21">
        <v>0</v>
      </c>
      <c r="M21">
        <v>0</v>
      </c>
      <c r="N21" s="12">
        <v>0</v>
      </c>
      <c r="O21" s="13">
        <v>0</v>
      </c>
      <c r="P21">
        <v>0</v>
      </c>
      <c r="Q21" s="12">
        <v>0</v>
      </c>
      <c r="R21">
        <v>0</v>
      </c>
      <c r="S21">
        <v>0</v>
      </c>
      <c r="T21" s="14">
        <v>2.5</v>
      </c>
      <c r="U21">
        <v>0</v>
      </c>
      <c r="V21">
        <v>0</v>
      </c>
      <c r="W21" s="12">
        <v>0</v>
      </c>
      <c r="X21" s="13">
        <v>0</v>
      </c>
      <c r="Y21">
        <v>0</v>
      </c>
      <c r="Z21" s="12">
        <v>0</v>
      </c>
      <c r="AA21">
        <v>0</v>
      </c>
      <c r="AB21">
        <v>0</v>
      </c>
      <c r="AC21" s="14">
        <v>2.5</v>
      </c>
    </row>
    <row r="22" spans="2:29" x14ac:dyDescent="0.2">
      <c r="B22" s="14">
        <v>16</v>
      </c>
      <c r="C22">
        <v>0</v>
      </c>
      <c r="D22">
        <v>0</v>
      </c>
      <c r="E22" s="12">
        <v>0</v>
      </c>
      <c r="F22" s="13">
        <v>0</v>
      </c>
      <c r="G22">
        <v>0</v>
      </c>
      <c r="H22" s="12">
        <v>0</v>
      </c>
      <c r="I22">
        <v>0</v>
      </c>
      <c r="J22">
        <v>0</v>
      </c>
      <c r="K22" s="14">
        <v>2.5</v>
      </c>
      <c r="L22">
        <v>0</v>
      </c>
      <c r="M22">
        <v>0</v>
      </c>
      <c r="N22" s="12">
        <v>0</v>
      </c>
      <c r="O22" s="13">
        <v>0</v>
      </c>
      <c r="P22">
        <v>0</v>
      </c>
      <c r="Q22" s="12">
        <v>0</v>
      </c>
      <c r="R22">
        <v>0</v>
      </c>
      <c r="S22">
        <v>0</v>
      </c>
      <c r="T22" s="14">
        <v>2.5</v>
      </c>
      <c r="U22">
        <v>0</v>
      </c>
      <c r="V22">
        <v>0</v>
      </c>
      <c r="W22" s="12">
        <v>0</v>
      </c>
      <c r="X22" s="13">
        <v>0</v>
      </c>
      <c r="Y22">
        <v>0</v>
      </c>
      <c r="Z22" s="12">
        <v>0</v>
      </c>
      <c r="AA22">
        <v>0</v>
      </c>
      <c r="AB22">
        <v>0</v>
      </c>
      <c r="AC22" s="14">
        <v>2.5</v>
      </c>
    </row>
    <row r="23" spans="2:29" x14ac:dyDescent="0.25">
      <c r="B23" s="14">
        <v>17</v>
      </c>
      <c r="C23">
        <v>0</v>
      </c>
      <c r="D23">
        <v>0</v>
      </c>
      <c r="E23" s="12">
        <v>2.5</v>
      </c>
      <c r="F23" s="13">
        <v>0</v>
      </c>
      <c r="G23">
        <v>0</v>
      </c>
      <c r="H23" s="12">
        <v>1</v>
      </c>
      <c r="I23">
        <v>0</v>
      </c>
      <c r="J23">
        <v>0</v>
      </c>
      <c r="K23" s="14">
        <v>2.5</v>
      </c>
      <c r="L23">
        <v>0</v>
      </c>
      <c r="M23">
        <v>0</v>
      </c>
      <c r="N23" s="12">
        <v>4</v>
      </c>
      <c r="O23" s="13">
        <v>0</v>
      </c>
      <c r="P23">
        <v>0</v>
      </c>
      <c r="Q23" s="12">
        <v>1</v>
      </c>
      <c r="R23">
        <v>0</v>
      </c>
      <c r="S23">
        <v>0</v>
      </c>
      <c r="T23" s="14">
        <v>2.5</v>
      </c>
      <c r="U23">
        <v>0</v>
      </c>
      <c r="V23">
        <v>0</v>
      </c>
      <c r="W23" s="12">
        <v>4</v>
      </c>
      <c r="X23" s="13">
        <v>0</v>
      </c>
      <c r="Y23">
        <v>0</v>
      </c>
      <c r="Z23" s="12">
        <v>1</v>
      </c>
      <c r="AA23">
        <v>0.5</v>
      </c>
      <c r="AB23">
        <v>1.5</v>
      </c>
      <c r="AC23" s="14">
        <v>2.5</v>
      </c>
    </row>
    <row r="24" spans="2:29" x14ac:dyDescent="0.25">
      <c r="B24" s="14">
        <v>18</v>
      </c>
      <c r="C24">
        <v>0</v>
      </c>
      <c r="D24">
        <v>1.35</v>
      </c>
      <c r="E24" s="12">
        <v>2.5</v>
      </c>
      <c r="F24" s="13">
        <v>0</v>
      </c>
      <c r="G24">
        <v>1.2</v>
      </c>
      <c r="H24" s="12">
        <v>1</v>
      </c>
      <c r="I24">
        <v>0</v>
      </c>
      <c r="J24">
        <v>1.5</v>
      </c>
      <c r="K24" s="14">
        <v>4</v>
      </c>
      <c r="L24">
        <v>0</v>
      </c>
      <c r="M24">
        <v>0</v>
      </c>
      <c r="N24" s="12">
        <v>4</v>
      </c>
      <c r="O24" s="13">
        <v>0</v>
      </c>
      <c r="P24" s="13">
        <v>0</v>
      </c>
      <c r="Q24" s="12">
        <v>1</v>
      </c>
      <c r="R24">
        <v>0</v>
      </c>
      <c r="S24">
        <v>1.5</v>
      </c>
      <c r="T24" s="14">
        <v>4</v>
      </c>
      <c r="U24">
        <v>0</v>
      </c>
      <c r="V24">
        <v>0</v>
      </c>
      <c r="W24" s="12">
        <v>4</v>
      </c>
      <c r="X24" s="13">
        <v>0</v>
      </c>
      <c r="Y24">
        <v>0</v>
      </c>
      <c r="Z24" s="12">
        <v>1</v>
      </c>
      <c r="AA24">
        <v>0.5</v>
      </c>
      <c r="AB24">
        <v>1.5</v>
      </c>
      <c r="AC24" s="14">
        <v>4</v>
      </c>
    </row>
    <row r="25" spans="2:29" x14ac:dyDescent="0.25">
      <c r="B25" s="14">
        <v>19</v>
      </c>
      <c r="C25">
        <v>0</v>
      </c>
      <c r="D25">
        <v>0</v>
      </c>
      <c r="E25" s="12">
        <v>2.5</v>
      </c>
      <c r="F25" s="13">
        <v>0</v>
      </c>
      <c r="G25">
        <v>0</v>
      </c>
      <c r="H25" s="12">
        <v>1</v>
      </c>
      <c r="I25">
        <v>0.5</v>
      </c>
      <c r="J25">
        <v>0</v>
      </c>
      <c r="K25" s="14">
        <v>4</v>
      </c>
      <c r="L25">
        <v>0</v>
      </c>
      <c r="M25">
        <v>0</v>
      </c>
      <c r="N25" s="12">
        <v>4</v>
      </c>
      <c r="O25" s="13">
        <v>0</v>
      </c>
      <c r="P25">
        <v>0</v>
      </c>
      <c r="Q25" s="12">
        <v>1</v>
      </c>
      <c r="R25">
        <v>0.5</v>
      </c>
      <c r="S25">
        <v>0</v>
      </c>
      <c r="T25" s="14">
        <v>4</v>
      </c>
      <c r="U25">
        <v>0</v>
      </c>
      <c r="V25">
        <v>0</v>
      </c>
      <c r="W25" s="12">
        <v>2.5</v>
      </c>
      <c r="X25" s="13">
        <v>0</v>
      </c>
      <c r="Y25">
        <v>0</v>
      </c>
      <c r="Z25" s="12">
        <v>1</v>
      </c>
      <c r="AA25">
        <v>0.5</v>
      </c>
      <c r="AB25">
        <v>0</v>
      </c>
      <c r="AC25" s="14">
        <v>4</v>
      </c>
    </row>
    <row r="26" spans="2:29" x14ac:dyDescent="0.25">
      <c r="B26" s="14">
        <v>20</v>
      </c>
      <c r="C26">
        <v>0.5</v>
      </c>
      <c r="D26">
        <v>0</v>
      </c>
      <c r="E26" s="12">
        <v>2.5</v>
      </c>
      <c r="F26" s="13">
        <v>0</v>
      </c>
      <c r="G26">
        <v>0</v>
      </c>
      <c r="H26" s="12">
        <v>0</v>
      </c>
      <c r="I26">
        <v>0.5</v>
      </c>
      <c r="J26">
        <v>0</v>
      </c>
      <c r="K26" s="14">
        <v>4</v>
      </c>
      <c r="L26">
        <v>0</v>
      </c>
      <c r="M26">
        <v>0</v>
      </c>
      <c r="N26" s="12">
        <v>0</v>
      </c>
      <c r="O26" s="13">
        <v>0</v>
      </c>
      <c r="P26">
        <v>0</v>
      </c>
      <c r="Q26" s="12">
        <v>0</v>
      </c>
      <c r="R26">
        <v>0.5</v>
      </c>
      <c r="S26">
        <v>0</v>
      </c>
      <c r="T26" s="14">
        <v>4</v>
      </c>
      <c r="U26">
        <v>0</v>
      </c>
      <c r="V26">
        <v>0</v>
      </c>
      <c r="W26" s="12">
        <v>2.5</v>
      </c>
      <c r="X26" s="13">
        <v>0</v>
      </c>
      <c r="Y26">
        <v>0</v>
      </c>
      <c r="Z26" s="12">
        <v>0</v>
      </c>
      <c r="AA26">
        <v>0.5</v>
      </c>
      <c r="AB26">
        <v>0</v>
      </c>
      <c r="AC26" s="14">
        <v>4</v>
      </c>
    </row>
    <row r="27" spans="2:29" x14ac:dyDescent="0.25">
      <c r="B27" s="14">
        <v>21</v>
      </c>
      <c r="C27">
        <v>0.5</v>
      </c>
      <c r="D27">
        <v>0</v>
      </c>
      <c r="E27" s="12">
        <v>2.5</v>
      </c>
      <c r="F27" s="13">
        <v>0</v>
      </c>
      <c r="G27">
        <v>0</v>
      </c>
      <c r="H27" s="12">
        <v>0</v>
      </c>
      <c r="I27">
        <v>0</v>
      </c>
      <c r="J27">
        <v>0</v>
      </c>
      <c r="K27" s="14">
        <v>4</v>
      </c>
      <c r="L27">
        <v>0</v>
      </c>
      <c r="M27">
        <v>0</v>
      </c>
      <c r="N27" s="12">
        <v>0</v>
      </c>
      <c r="O27" s="13">
        <v>0</v>
      </c>
      <c r="P27">
        <v>0</v>
      </c>
      <c r="Q27" s="12">
        <v>0</v>
      </c>
      <c r="R27">
        <v>0</v>
      </c>
      <c r="S27">
        <v>0</v>
      </c>
      <c r="T27" s="14">
        <v>4</v>
      </c>
      <c r="U27">
        <v>0</v>
      </c>
      <c r="V27">
        <v>0</v>
      </c>
      <c r="W27" s="12">
        <v>1</v>
      </c>
      <c r="X27" s="13">
        <v>0</v>
      </c>
      <c r="Y27">
        <v>0</v>
      </c>
      <c r="Z27" s="12">
        <v>0</v>
      </c>
      <c r="AA27">
        <v>0</v>
      </c>
      <c r="AB27">
        <v>0</v>
      </c>
      <c r="AC27" s="14">
        <v>4</v>
      </c>
    </row>
    <row r="28" spans="2:29" x14ac:dyDescent="0.25">
      <c r="B28" s="14">
        <v>22</v>
      </c>
      <c r="C28">
        <v>0</v>
      </c>
      <c r="D28">
        <v>0</v>
      </c>
      <c r="E28" s="12">
        <v>2.5</v>
      </c>
      <c r="F28" s="13">
        <v>0</v>
      </c>
      <c r="G28">
        <v>0</v>
      </c>
      <c r="H28" s="12">
        <v>0</v>
      </c>
      <c r="I28">
        <v>0</v>
      </c>
      <c r="J28">
        <v>1.5</v>
      </c>
      <c r="K28" s="14">
        <v>4</v>
      </c>
      <c r="L28">
        <v>0</v>
      </c>
      <c r="M28">
        <v>0</v>
      </c>
      <c r="N28" s="12">
        <v>0</v>
      </c>
      <c r="O28" s="13">
        <v>0</v>
      </c>
      <c r="P28">
        <v>0</v>
      </c>
      <c r="Q28" s="12">
        <v>0</v>
      </c>
      <c r="R28">
        <v>0</v>
      </c>
      <c r="S28">
        <v>0</v>
      </c>
      <c r="T28" s="14">
        <v>4</v>
      </c>
      <c r="U28">
        <v>0</v>
      </c>
      <c r="V28">
        <v>0</v>
      </c>
      <c r="W28" s="12">
        <v>1</v>
      </c>
      <c r="X28" s="13">
        <v>0</v>
      </c>
      <c r="Y28">
        <v>0</v>
      </c>
      <c r="Z28" s="12">
        <v>0</v>
      </c>
      <c r="AA28">
        <v>0</v>
      </c>
      <c r="AB28">
        <v>0</v>
      </c>
      <c r="AC28" s="14">
        <v>4</v>
      </c>
    </row>
    <row r="29" spans="2:29" x14ac:dyDescent="0.25">
      <c r="B29" s="14">
        <v>23</v>
      </c>
      <c r="C29">
        <v>0</v>
      </c>
      <c r="D29">
        <v>0</v>
      </c>
      <c r="E29" s="12">
        <v>0</v>
      </c>
      <c r="F29" s="13">
        <v>0.5</v>
      </c>
      <c r="G29">
        <v>0</v>
      </c>
      <c r="H29" s="12">
        <v>1</v>
      </c>
      <c r="I29">
        <v>0.5</v>
      </c>
      <c r="J29">
        <v>0</v>
      </c>
      <c r="K29" s="14">
        <v>4</v>
      </c>
      <c r="L29">
        <v>0</v>
      </c>
      <c r="M29">
        <v>0</v>
      </c>
      <c r="N29" s="12">
        <v>0</v>
      </c>
      <c r="O29" s="13">
        <v>0</v>
      </c>
      <c r="P29">
        <v>0</v>
      </c>
      <c r="Q29" s="12">
        <v>4</v>
      </c>
      <c r="R29">
        <v>0</v>
      </c>
      <c r="S29">
        <v>0</v>
      </c>
      <c r="T29" s="14">
        <v>4</v>
      </c>
      <c r="U29">
        <v>0</v>
      </c>
      <c r="V29">
        <v>0</v>
      </c>
      <c r="W29" s="12">
        <v>1</v>
      </c>
      <c r="X29" s="13">
        <v>0</v>
      </c>
      <c r="Y29">
        <v>0</v>
      </c>
      <c r="Z29" s="12">
        <v>4</v>
      </c>
      <c r="AA29">
        <v>0</v>
      </c>
      <c r="AB29">
        <v>0</v>
      </c>
      <c r="AC29" s="14">
        <v>4</v>
      </c>
    </row>
    <row r="30" spans="2:29" x14ac:dyDescent="0.25">
      <c r="B30" s="14">
        <v>24</v>
      </c>
      <c r="C30">
        <v>0</v>
      </c>
      <c r="D30">
        <v>0</v>
      </c>
      <c r="E30" s="12">
        <v>0</v>
      </c>
      <c r="F30" s="13">
        <v>0.5</v>
      </c>
      <c r="G30">
        <v>0</v>
      </c>
      <c r="H30" s="12">
        <v>1</v>
      </c>
      <c r="I30">
        <v>0.5</v>
      </c>
      <c r="J30">
        <v>0</v>
      </c>
      <c r="K30" s="14">
        <v>4</v>
      </c>
      <c r="L30">
        <v>0</v>
      </c>
      <c r="M30">
        <v>0</v>
      </c>
      <c r="N30" s="12">
        <v>0</v>
      </c>
      <c r="O30" s="13">
        <v>0</v>
      </c>
      <c r="P30">
        <v>0</v>
      </c>
      <c r="Q30" s="12">
        <v>4</v>
      </c>
      <c r="R30">
        <v>0</v>
      </c>
      <c r="S30">
        <v>0</v>
      </c>
      <c r="T30" s="14">
        <v>4</v>
      </c>
      <c r="U30">
        <v>0.5</v>
      </c>
      <c r="V30">
        <v>1.35</v>
      </c>
      <c r="W30" s="12">
        <v>1</v>
      </c>
      <c r="X30" s="13">
        <v>0</v>
      </c>
      <c r="Y30">
        <v>1.2</v>
      </c>
      <c r="Z30" s="12">
        <v>4</v>
      </c>
      <c r="AA30">
        <v>0</v>
      </c>
      <c r="AB30">
        <v>0</v>
      </c>
      <c r="AC30" s="14">
        <v>4</v>
      </c>
    </row>
    <row r="32" spans="2:29" x14ac:dyDescent="0.25">
      <c r="B32" t="s">
        <v>105</v>
      </c>
      <c r="C32">
        <f>SUM(C7:C30)</f>
        <v>1</v>
      </c>
      <c r="D32">
        <f t="shared" ref="D32:AB32" si="0">SUM(D7:D30)</f>
        <v>1.35</v>
      </c>
      <c r="E32">
        <f t="shared" si="0"/>
        <v>15</v>
      </c>
      <c r="F32">
        <f t="shared" si="0"/>
        <v>1</v>
      </c>
      <c r="G32">
        <f t="shared" si="0"/>
        <v>1.2</v>
      </c>
      <c r="H32">
        <f t="shared" si="0"/>
        <v>11</v>
      </c>
      <c r="I32">
        <f t="shared" si="0"/>
        <v>2</v>
      </c>
      <c r="J32">
        <f t="shared" si="0"/>
        <v>3</v>
      </c>
      <c r="K32">
        <f t="shared" si="0"/>
        <v>67</v>
      </c>
      <c r="L32">
        <f t="shared" si="0"/>
        <v>1</v>
      </c>
      <c r="M32">
        <f t="shared" si="0"/>
        <v>1.35</v>
      </c>
      <c r="N32">
        <f t="shared" si="0"/>
        <v>12</v>
      </c>
      <c r="O32">
        <f t="shared" si="0"/>
        <v>1</v>
      </c>
      <c r="P32">
        <f t="shared" si="0"/>
        <v>1.2</v>
      </c>
      <c r="Q32">
        <f t="shared" si="0"/>
        <v>11</v>
      </c>
      <c r="R32">
        <f t="shared" si="0"/>
        <v>2</v>
      </c>
      <c r="S32">
        <f t="shared" si="0"/>
        <v>3</v>
      </c>
      <c r="T32">
        <f t="shared" si="0"/>
        <v>67</v>
      </c>
      <c r="U32">
        <f t="shared" si="0"/>
        <v>1</v>
      </c>
      <c r="V32">
        <f>SUM(V7:V30)</f>
        <v>1.35</v>
      </c>
      <c r="W32">
        <f t="shared" si="0"/>
        <v>20</v>
      </c>
      <c r="X32">
        <f t="shared" si="0"/>
        <v>1</v>
      </c>
      <c r="Y32">
        <f>SUM(Y7:Y30)</f>
        <v>1.2</v>
      </c>
      <c r="Z32">
        <f t="shared" si="0"/>
        <v>11</v>
      </c>
      <c r="AA32">
        <f>SUM(AA7:AA30)</f>
        <v>2</v>
      </c>
      <c r="AB32">
        <f t="shared" si="0"/>
        <v>3</v>
      </c>
      <c r="AC32">
        <f>SUM(AC7:AC30)</f>
        <v>67</v>
      </c>
    </row>
    <row r="33" spans="2:21" x14ac:dyDescent="0.25">
      <c r="B33" t="s">
        <v>106</v>
      </c>
      <c r="C33">
        <f>SUM(C32:K32)</f>
        <v>102.55</v>
      </c>
      <c r="L33">
        <f>SUM(L32:T32)</f>
        <v>99.55</v>
      </c>
      <c r="U33">
        <f>SUM(U32:AC32)</f>
        <v>107.55</v>
      </c>
    </row>
    <row r="36" spans="2:21" x14ac:dyDescent="0.25">
      <c r="D36" t="s">
        <v>78</v>
      </c>
      <c r="E36" t="s">
        <v>82</v>
      </c>
      <c r="F36" t="s">
        <v>88</v>
      </c>
    </row>
    <row r="37" spans="2:21" x14ac:dyDescent="0.25">
      <c r="C37" t="s">
        <v>74</v>
      </c>
      <c r="D37">
        <v>0.5</v>
      </c>
      <c r="E37">
        <v>0.5</v>
      </c>
      <c r="F37">
        <f>AVERAGE(D37:E37)</f>
        <v>0.5</v>
      </c>
    </row>
    <row r="38" spans="2:21" x14ac:dyDescent="0.25">
      <c r="C38" t="s">
        <v>75</v>
      </c>
      <c r="D38">
        <v>1.2</v>
      </c>
      <c r="E38">
        <v>1.5</v>
      </c>
      <c r="F38">
        <f>AVERAGE(D38:E38)</f>
        <v>1.35</v>
      </c>
    </row>
    <row r="39" spans="2:21" x14ac:dyDescent="0.25">
      <c r="C39" t="s">
        <v>76</v>
      </c>
      <c r="D39">
        <v>1</v>
      </c>
      <c r="E39">
        <v>4</v>
      </c>
      <c r="F39">
        <f>AVERAGE(D39:E39)</f>
        <v>2.5</v>
      </c>
    </row>
    <row r="42" spans="2:21" x14ac:dyDescent="0.25">
      <c r="C42" t="s">
        <v>102</v>
      </c>
      <c r="D42">
        <v>1</v>
      </c>
      <c r="E42">
        <v>2</v>
      </c>
      <c r="F42">
        <v>3</v>
      </c>
    </row>
    <row r="43" spans="2:21" x14ac:dyDescent="0.25">
      <c r="C43" t="s">
        <v>104</v>
      </c>
      <c r="D43">
        <v>2</v>
      </c>
      <c r="E43">
        <v>1</v>
      </c>
      <c r="F4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PV</vt:lpstr>
      <vt:lpstr>EV</vt:lpstr>
      <vt:lpstr>ESS</vt:lpstr>
      <vt:lpstr>Selling_Price</vt:lpstr>
      <vt:lpstr>Real_Time_Price</vt:lpstr>
      <vt:lpstr>InfLoad</vt:lpstr>
      <vt:lpstr>InfLoadT</vt:lpstr>
      <vt:lpstr>Appliances</vt:lpstr>
      <vt:lpstr>ContLoad</vt:lpstr>
      <vt:lpstr>ContLoadHVAC</vt:lpstr>
      <vt:lpstr>Wind</vt:lpstr>
      <vt:lpstr>Grid</vt:lpstr>
    </vt:vector>
  </TitlesOfParts>
  <Company>INESC TEC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Santos</dc:creator>
  <cp:lastModifiedBy>Paul Ashraf</cp:lastModifiedBy>
  <dcterms:created xsi:type="dcterms:W3CDTF">2019-08-21T08:18:25Z</dcterms:created>
  <dcterms:modified xsi:type="dcterms:W3CDTF">2020-02-25T14:52:45Z</dcterms:modified>
</cp:coreProperties>
</file>