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qalearning-my.sharepoint.com/personal/lkirke_qa_com/Documents/Documents/Level 3 Data Essentials/M1 - Data Mindset in a Digital Word - AEDXD2DE3M1/NEW - Module 1/Day 1/Activities/Activity 3/"/>
    </mc:Choice>
  </mc:AlternateContent>
  <xr:revisionPtr revIDLastSave="36" documentId="13_ncr:1_{F13B047F-B5B5-4A2D-A015-34F4D032CDA1}" xr6:coauthVersionLast="47" xr6:coauthVersionMax="47" xr10:uidLastSave="{D3DB07EE-F1AE-46A9-AE07-CFF1C51DDCA3}"/>
  <bookViews>
    <workbookView xWindow="-110" yWindow="-110" windowWidth="19420" windowHeight="11620" xr2:uid="{8DD6AE18-5550-494C-9377-B97F194C643B}"/>
  </bookViews>
  <sheets>
    <sheet name="1. Sum and Sumif" sheetId="1" r:id="rId1"/>
    <sheet name="2. Fill" sheetId="2" r:id="rId2"/>
    <sheet name="3. Split" sheetId="3" r:id="rId3"/>
    <sheet name="4. Transpose" sheetId="4" r:id="rId4"/>
    <sheet name="5. Sort &amp; Filter" sheetId="5" r:id="rId5"/>
    <sheet name="6. Tables" sheetId="6" r:id="rId6"/>
    <sheet name="7. Drop-downs" sheetId="7" r:id="rId7"/>
    <sheet name="8. Analyse" sheetId="8" r:id="rId8"/>
    <sheet name="9. Charts" sheetId="9" r:id="rId9"/>
    <sheet name="10. Pivot Tables" sheetId="10" r:id="rId10"/>
  </sheets>
  <calcPr calcId="191028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C30" i="1"/>
  <c r="A7" i="10" l="1"/>
  <c r="A6" i="10"/>
  <c r="A5" i="10"/>
  <c r="A4" i="10"/>
  <c r="A3" i="10"/>
  <c r="A2" i="10"/>
  <c r="A15" i="9"/>
  <c r="A14" i="9"/>
  <c r="A13" i="9"/>
  <c r="A12" i="9"/>
  <c r="A11" i="9"/>
  <c r="A10" i="9"/>
  <c r="A7" i="9"/>
  <c r="A6" i="9"/>
  <c r="A5" i="9"/>
  <c r="A4" i="9"/>
  <c r="A3" i="9"/>
  <c r="A2" i="9"/>
  <c r="A26" i="5" l="1"/>
  <c r="A25" i="5"/>
  <c r="A24" i="5"/>
  <c r="A23" i="5"/>
  <c r="A22" i="5"/>
  <c r="A21" i="5"/>
  <c r="A18" i="5" l="1"/>
  <c r="A17" i="5"/>
  <c r="A16" i="5"/>
  <c r="A15" i="5"/>
  <c r="A14" i="5"/>
  <c r="A13" i="5"/>
  <c r="F27" i="3" l="1"/>
  <c r="D27" i="3"/>
  <c r="C27" i="3"/>
  <c r="E27" i="3" l="1"/>
  <c r="G6" i="2" l="1"/>
  <c r="I5" i="2"/>
  <c r="K5" i="2" s="1"/>
  <c r="I4" i="2"/>
  <c r="K4" i="2" s="1"/>
  <c r="I3" i="2"/>
  <c r="K3" i="2" s="1"/>
  <c r="I2" i="2"/>
  <c r="K2" i="2" s="1"/>
  <c r="E2" i="2"/>
  <c r="C2" i="2"/>
</calcChain>
</file>

<file path=xl/sharedStrings.xml><?xml version="1.0" encoding="utf-8"?>
<sst xmlns="http://schemas.openxmlformats.org/spreadsheetml/2006/main" count="311" uniqueCount="109">
  <si>
    <t>Fruit</t>
  </si>
  <si>
    <t>Amount</t>
  </si>
  <si>
    <t>Meat</t>
  </si>
  <si>
    <t>Apples</t>
  </si>
  <si>
    <t>Beef</t>
  </si>
  <si>
    <t>Oranges</t>
  </si>
  <si>
    <t>Chicken</t>
  </si>
  <si>
    <t>Bananas</t>
  </si>
  <si>
    <t>Pork</t>
  </si>
  <si>
    <t>Lemons</t>
  </si>
  <si>
    <t>Fish</t>
  </si>
  <si>
    <t>Item</t>
  </si>
  <si>
    <t>Bread</t>
  </si>
  <si>
    <t>Donuts</t>
  </si>
  <si>
    <t>Cookies</t>
  </si>
  <si>
    <t>Cakes</t>
  </si>
  <si>
    <t>Pies</t>
  </si>
  <si>
    <t>Table</t>
  </si>
  <si>
    <t>Cars</t>
  </si>
  <si>
    <t>Trucks</t>
  </si>
  <si>
    <t>Bikes</t>
  </si>
  <si>
    <t>Skates</t>
  </si>
  <si>
    <t>Total:</t>
  </si>
  <si>
    <t>This:</t>
  </si>
  <si>
    <t>Plus this:</t>
  </si>
  <si>
    <t>Equals:</t>
  </si>
  <si>
    <t>Dept.</t>
  </si>
  <si>
    <t>Category</t>
  </si>
  <si>
    <t>Product</t>
  </si>
  <si>
    <t>Count</t>
  </si>
  <si>
    <t>Produce</t>
  </si>
  <si>
    <t>Apple</t>
  </si>
  <si>
    <t>Orange</t>
  </si>
  <si>
    <t>Banana</t>
  </si>
  <si>
    <t>Pears</t>
  </si>
  <si>
    <t>Jan</t>
  </si>
  <si>
    <t>Week 1</t>
  </si>
  <si>
    <t>Qrtr 1</t>
  </si>
  <si>
    <t>Intervals</t>
  </si>
  <si>
    <t>Email</t>
  </si>
  <si>
    <t>First name</t>
  </si>
  <si>
    <t>Last name</t>
  </si>
  <si>
    <t>Nancy.Smith@contoso.com</t>
  </si>
  <si>
    <t>Smith</t>
  </si>
  <si>
    <t>Andy.North@fabrikam.com</t>
  </si>
  <si>
    <t>Jan.Kotas@relecloud.com</t>
  </si>
  <si>
    <t>Mariya.Jones@contoso.com</t>
  </si>
  <si>
    <t xml:space="preserve">Yvonne.McKay@fabrikam.com </t>
  </si>
  <si>
    <t>Peter.Alvin@usoplay.com</t>
  </si>
  <si>
    <t>Lisa.Time@contoso.com</t>
  </si>
  <si>
    <t>John.O'Neal@fabrikam.com</t>
  </si>
  <si>
    <t>Nina.Khan@relecloud.com</t>
  </si>
  <si>
    <t>Company name</t>
  </si>
  <si>
    <t>Nancy,Smith,Contoso Ltd.</t>
  </si>
  <si>
    <t>Andy,North,Fabrikam Inc.</t>
  </si>
  <si>
    <t>Jan,Kotas,Relecloud</t>
  </si>
  <si>
    <t>Mariya,Jones,Contoso Ltd.</t>
  </si>
  <si>
    <t>Steven,Thorpe,Relecloud</t>
  </si>
  <si>
    <t>Michael,Neipper,Fabrikam Inc.</t>
  </si>
  <si>
    <t>Robert,Zare,Relecloud</t>
  </si>
  <si>
    <t>Yvonne,McKay,Fabrikam Inc.</t>
  </si>
  <si>
    <t>Peter,Alvin,Usoplay</t>
  </si>
  <si>
    <t>Lisa,Time,Contoso Ltd</t>
  </si>
  <si>
    <t>John,O'Neal,Fabrikam Inc.</t>
  </si>
  <si>
    <t>Nina,Khan,Relecloud</t>
  </si>
  <si>
    <t>Name inside one cell</t>
  </si>
  <si>
    <t>[Helper column]</t>
  </si>
  <si>
    <t>Middle name</t>
  </si>
  <si>
    <t>Yvonne Francis McKay</t>
  </si>
  <si>
    <t>Department</t>
  </si>
  <si>
    <t>Oct</t>
  </si>
  <si>
    <t>Nov</t>
  </si>
  <si>
    <t>Dec</t>
  </si>
  <si>
    <t>Bakery</t>
  </si>
  <si>
    <t>Desserts</t>
  </si>
  <si>
    <t>Veggies</t>
  </si>
  <si>
    <t>Deli</t>
  </si>
  <si>
    <t>Salads</t>
  </si>
  <si>
    <t>Breads</t>
  </si>
  <si>
    <t>Sandwiches</t>
  </si>
  <si>
    <t>Expense date</t>
  </si>
  <si>
    <t>Employee</t>
  </si>
  <si>
    <t>Food</t>
  </si>
  <si>
    <t>Hotel</t>
  </si>
  <si>
    <t>Jackie</t>
  </si>
  <si>
    <t>Mark</t>
  </si>
  <si>
    <t>Dave</t>
  </si>
  <si>
    <t>Tricia</t>
  </si>
  <si>
    <t>Jeff</t>
  </si>
  <si>
    <t>Laura</t>
  </si>
  <si>
    <t>Sandwich</t>
  </si>
  <si>
    <t>Total</t>
  </si>
  <si>
    <t>Sales</t>
  </si>
  <si>
    <t>Broccoli</t>
  </si>
  <si>
    <t>Kale</t>
  </si>
  <si>
    <t>Ham</t>
  </si>
  <si>
    <t>Year</t>
  </si>
  <si>
    <t>Conference attendance</t>
  </si>
  <si>
    <t>Date</t>
  </si>
  <si>
    <t>Food sales</t>
  </si>
  <si>
    <t>Salesperson</t>
  </si>
  <si>
    <t>Row Labels</t>
  </si>
  <si>
    <t>Sum of Amount</t>
  </si>
  <si>
    <t>Anne</t>
  </si>
  <si>
    <t>Beer</t>
  </si>
  <si>
    <t>Wine</t>
  </si>
  <si>
    <t>Fizzy pop</t>
  </si>
  <si>
    <t>Grand Total</t>
  </si>
  <si>
    <t>Mariya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</si>
</sst>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64" formatCode="&quot;$&quot;#,##0_);[Red]\(&quot;$&quot;#,##0\)"/>
    <numFmt numFmtId="165" formatCode="&quot;£&quot;#,##0"/>
    <numFmt numFmtId="166" formatCode="&quot;£&quot;#,##0.00"/>
    <numFmt numFmtId="167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18181B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/>
      <top/>
      <bottom style="thin">
        <color indexed="64"/>
      </bottom>
      <diagonal/>
    </border>
    <border>
      <left style="thin">
        <color rgb="FF339966"/>
      </left>
      <right/>
      <top/>
      <bottom/>
      <diagonal/>
    </border>
    <border>
      <left/>
      <right/>
      <top style="thin">
        <color rgb="FF339966"/>
      </top>
      <bottom/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4">
    <xf numFmtId="0" fontId="0" fillId="0" borderId="0"/>
    <xf numFmtId="0" fontId="2" fillId="0" borderId="1" applyNumberFormat="0" applyFill="0" applyAlignment="0" applyProtection="0"/>
    <xf numFmtId="0" fontId="1" fillId="2" borderId="0"/>
    <xf numFmtId="0" fontId="1" fillId="3" borderId="2"/>
    <xf numFmtId="0" fontId="1" fillId="2" borderId="3"/>
    <xf numFmtId="0" fontId="2" fillId="0" borderId="0" applyNumberFormat="0" applyFill="0" applyBorder="0" applyAlignment="0" applyProtection="0"/>
    <xf numFmtId="0" fontId="1" fillId="0" borderId="4" applyNumberFormat="0" applyFont="0" applyFill="0" applyAlignment="0"/>
    <xf numFmtId="0" fontId="1" fillId="0" borderId="5" applyNumberFormat="0" applyFont="0" applyFill="0" applyAlignment="0"/>
    <xf numFmtId="0" fontId="1" fillId="0" borderId="7" applyNumberFormat="0" applyFont="0" applyFill="0" applyAlignment="0"/>
    <xf numFmtId="0" fontId="1" fillId="0" borderId="8" applyNumberFormat="0" applyFont="0" applyFill="0"/>
    <xf numFmtId="44" fontId="1" fillId="0" borderId="0" applyFont="0" applyFill="0" applyBorder="0" applyAlignment="0" applyProtection="0"/>
    <xf numFmtId="14" fontId="1" fillId="0" borderId="0" applyFont="0" applyFill="0" applyBorder="0" applyAlignment="0"/>
    <xf numFmtId="164" fontId="1" fillId="4" borderId="0" applyFont="0" applyBorder="0" applyAlignment="0"/>
    <xf numFmtId="42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1"/>
    <xf numFmtId="0" fontId="1" fillId="2" borderId="0" xfId="2"/>
    <xf numFmtId="0" fontId="1" fillId="0" borderId="0" xfId="0" applyFont="1" applyAlignment="1">
      <alignment horizontal="left"/>
    </xf>
    <xf numFmtId="0" fontId="1" fillId="3" borderId="2" xfId="3"/>
    <xf numFmtId="0" fontId="1" fillId="2" borderId="3" xfId="4"/>
    <xf numFmtId="0" fontId="1" fillId="2" borderId="4" xfId="6" applyFont="1" applyFill="1"/>
    <xf numFmtId="0" fontId="3" fillId="2" borderId="0" xfId="5" applyFont="1" applyFill="1"/>
    <xf numFmtId="0" fontId="2" fillId="2" borderId="0" xfId="5" applyFill="1"/>
    <xf numFmtId="0" fontId="0" fillId="0" borderId="5" xfId="7" applyFont="1" applyFill="1"/>
    <xf numFmtId="0" fontId="0" fillId="0" borderId="6" xfId="0" applyBorder="1"/>
    <xf numFmtId="0" fontId="0" fillId="0" borderId="5" xfId="9" applyFont="1" applyFill="1" applyBorder="1"/>
    <xf numFmtId="0" fontId="0" fillId="0" borderId="9" xfId="8" applyFont="1" applyFill="1" applyBorder="1"/>
    <xf numFmtId="0" fontId="0" fillId="0" borderId="0" xfId="8" applyFont="1" applyFill="1" applyBorder="1"/>
    <xf numFmtId="11" fontId="5" fillId="0" borderId="0" xfId="0" applyNumberFormat="1" applyFont="1"/>
    <xf numFmtId="0" fontId="0" fillId="0" borderId="0" xfId="2" applyFont="1" applyFill="1"/>
    <xf numFmtId="0" fontId="1" fillId="0" borderId="0" xfId="2" applyFill="1"/>
    <xf numFmtId="0" fontId="2" fillId="0" borderId="0" xfId="1" applyBorder="1"/>
    <xf numFmtId="44" fontId="1" fillId="2" borderId="0" xfId="10" applyFill="1"/>
    <xf numFmtId="44" fontId="0" fillId="0" borderId="0" xfId="10" applyFont="1"/>
    <xf numFmtId="0" fontId="0" fillId="2" borderId="0" xfId="0" applyFill="1"/>
    <xf numFmtId="44" fontId="0" fillId="2" borderId="0" xfId="10" applyFont="1" applyFill="1"/>
    <xf numFmtId="14" fontId="0" fillId="0" borderId="0" xfId="11" applyFont="1"/>
    <xf numFmtId="164" fontId="0" fillId="0" borderId="0" xfId="0" applyNumberFormat="1"/>
    <xf numFmtId="164" fontId="0" fillId="4" borderId="0" xfId="12" applyFont="1"/>
    <xf numFmtId="0" fontId="2" fillId="0" borderId="0" xfId="1" applyNumberFormat="1" applyBorder="1"/>
    <xf numFmtId="0" fontId="0" fillId="2" borderId="0" xfId="2" applyFont="1"/>
    <xf numFmtId="165" fontId="0" fillId="0" borderId="0" xfId="10" applyNumberFormat="1" applyFont="1"/>
    <xf numFmtId="0" fontId="6" fillId="5" borderId="0" xfId="0" applyFont="1" applyFill="1"/>
    <xf numFmtId="165" fontId="0" fillId="2" borderId="0" xfId="10" applyNumberFormat="1" applyFont="1" applyFill="1" applyAlignment="1"/>
    <xf numFmtId="165" fontId="0" fillId="0" borderId="0" xfId="10" applyNumberFormat="1" applyFont="1" applyAlignment="1"/>
    <xf numFmtId="166" fontId="0" fillId="0" borderId="0" xfId="13" applyNumberFormat="1" applyFont="1" applyAlignment="1">
      <alignment horizontal="right"/>
    </xf>
    <xf numFmtId="0" fontId="0" fillId="0" borderId="10" xfId="0" applyBorder="1"/>
    <xf numFmtId="166" fontId="0" fillId="0" borderId="11" xfId="0" applyNumberFormat="1" applyBorder="1"/>
    <xf numFmtId="0" fontId="0" fillId="0" borderId="12" xfId="0" pivotButton="1" applyBorder="1"/>
    <xf numFmtId="0" fontId="0" fillId="0" borderId="12" xfId="0" applyBorder="1" applyAlignment="1">
      <alignment horizontal="left"/>
    </xf>
    <xf numFmtId="166" fontId="0" fillId="0" borderId="10" xfId="0" applyNumberFormat="1" applyBorder="1"/>
    <xf numFmtId="0" fontId="0" fillId="0" borderId="13" xfId="0" applyBorder="1" applyAlignment="1">
      <alignment horizontal="left"/>
    </xf>
    <xf numFmtId="166" fontId="0" fillId="0" borderId="14" xfId="0" applyNumberFormat="1" applyBorder="1"/>
    <xf numFmtId="0" fontId="0" fillId="0" borderId="15" xfId="0" applyBorder="1" applyAlignment="1">
      <alignment horizontal="left"/>
    </xf>
    <xf numFmtId="0" fontId="1" fillId="6" borderId="2" xfId="3" applyFill="1"/>
  </cellXfs>
  <cellStyles count="14">
    <cellStyle name="Bottom Border" xfId="6" xr:uid="{C2A716D2-4483-4B25-BB8F-163E5F5BFDC1}"/>
    <cellStyle name="Currency" xfId="10" builtinId="4"/>
    <cellStyle name="Currency [0]" xfId="13" builtinId="7"/>
    <cellStyle name="Date" xfId="11" xr:uid="{98EEDCAE-60D7-4A08-A307-8E93A6B86E12}"/>
    <cellStyle name="GrayCell" xfId="2" xr:uid="{9307F112-7BF3-472A-AED9-6EE14C84C3FE}"/>
    <cellStyle name="Heading 3" xfId="1" builtinId="18"/>
    <cellStyle name="Heading 4" xfId="5" builtinId="19"/>
    <cellStyle name="Highlight" xfId="12" xr:uid="{4AAD7B8D-C8AE-416E-B070-BEC8C913397A}"/>
    <cellStyle name="Left Bottom Green Border" xfId="9" xr:uid="{EFAC6A5F-0682-46C9-86D1-1E3ED0CBD9E5}"/>
    <cellStyle name="Left Green Border" xfId="7" xr:uid="{242FDAF5-067C-42EE-A383-C39438AB39F5}"/>
    <cellStyle name="Normal" xfId="0" builtinId="0"/>
    <cellStyle name="OrangeBorder" xfId="4" xr:uid="{B97A06EC-96F5-40B9-A247-A43D44EA0B1F}"/>
    <cellStyle name="Right Green Border" xfId="8" xr:uid="{342D3711-5FCB-4C0F-BFBF-310DA143FA4B}"/>
    <cellStyle name="YellowCell" xfId="3" xr:uid="{3B0E7199-BD4E-4C1E-8B12-FB8E3ACBD865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£&quot;#,##0.00"/>
    </dxf>
    <dxf>
      <numFmt numFmtId="166" formatCode="&quot;£&quot;#,##0.00"/>
    </dxf>
    <dxf>
      <numFmt numFmtId="165" formatCode="&quot;£&quot;#,##0"/>
      <alignment horizontal="general" vertical="bottom" textRotation="0" wrapText="0" indent="0" justifyLastLine="0" shrinkToFit="0" readingOrder="0"/>
    </dxf>
    <dxf>
      <numFmt numFmtId="165" formatCode="&quot;£&quot;#,##0"/>
    </dxf>
    <dxf>
      <numFmt numFmtId="165" formatCode="&quot;£&quot;#,##0"/>
    </dxf>
    <dxf>
      <numFmt numFmtId="165" formatCode="&quot;£&quot;#,##0"/>
    </dxf>
    <dxf>
      <numFmt numFmtId="168" formatCode="&quot;$&quot;#,##0_);\(&quot;$&quot;#,##0\)"/>
    </dxf>
    <dxf>
      <numFmt numFmtId="168" formatCode="&quot;$&quot;#,##0_);\(&quot;$&quot;#,##0\)"/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 xr9:uid="{B2468E88-96B8-4634-A9FC-DC38C4C81BCC}">
      <tableStyleElement type="headerRow" dxfId="9"/>
      <tableStyleElement type="first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711200</xdr:colOff>
      <xdr:row>0</xdr:row>
      <xdr:rowOff>0</xdr:rowOff>
    </xdr:from>
    <xdr:to>
      <xdr:col>6</xdr:col>
      <xdr:colOff>87362</xdr:colOff>
      <xdr:row>3</xdr:row>
      <xdr:rowOff>116745</xdr:rowOff>
    </xdr:to>
    <xdr:grpSp>
      <xdr:nvGrpSpPr>
        <xdr:cNvPr id="5" name="PivotTable Arrow" descr="Arrow pointing towards Pivot Table">
          <a:extLst>
            <a:ext uri="{FF2B5EF4-FFF2-40B4-BE49-F238E27FC236}">
              <a16:creationId xmlns:a16="http://schemas.microsoft.com/office/drawing/2014/main" id="{75555573-73B1-4E37-A8BE-4F518B9194A5}"/>
            </a:ext>
          </a:extLst>
        </xdr:cNvPr>
        <xdr:cNvGrpSpPr/>
      </xdr:nvGrpSpPr>
      <xdr:grpSpPr>
        <a:xfrm>
          <a:off x="3314700" y="0"/>
          <a:ext cx="1446262" cy="669195"/>
          <a:chOff x="6810375" y="2584916"/>
          <a:chExt cx="1404987" cy="669195"/>
        </a:xfrm>
      </xdr:grpSpPr>
      <xdr:sp macro="" textlink="">
        <xdr:nvSpPr>
          <xdr:cNvPr id="6" name="Arc 5" descr="Arrow">
            <a:extLst>
              <a:ext uri="{FF2B5EF4-FFF2-40B4-BE49-F238E27FC236}">
                <a16:creationId xmlns:a16="http://schemas.microsoft.com/office/drawing/2014/main" id="{2F5054C8-A41C-B8CB-A86D-3529516582CC}"/>
              </a:ext>
            </a:extLst>
          </xdr:cNvPr>
          <xdr:cNvSpPr/>
        </xdr:nvSpPr>
        <xdr:spPr>
          <a:xfrm rot="9903799">
            <a:off x="7535519" y="2584916"/>
            <a:ext cx="640711" cy="669195"/>
          </a:xfrm>
          <a:prstGeom prst="arc">
            <a:avLst>
              <a:gd name="adj1" fmla="val 15011426"/>
              <a:gd name="adj2" fmla="val 20877560"/>
            </a:avLst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Step" descr="PivotTable">
            <a:extLst>
              <a:ext uri="{FF2B5EF4-FFF2-40B4-BE49-F238E27FC236}">
                <a16:creationId xmlns:a16="http://schemas.microsoft.com/office/drawing/2014/main" id="{13E345D3-284E-31DD-3CDC-8E8E78CE2762}"/>
              </a:ext>
            </a:extLst>
          </xdr:cNvPr>
          <xdr:cNvSpPr txBox="1"/>
        </xdr:nvSpPr>
        <xdr:spPr>
          <a:xfrm>
            <a:off x="6810375" y="2851150"/>
            <a:ext cx="1404987" cy="3216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PivotTable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personal/lkirke_qa_com/Documents/Documents/Level%203%20Data%20Essentials/Excel%20tour/Welcome%20to%20Excel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803.907807986114" createdVersion="6" refreshedVersion="6" minRefreshableVersion="3" recordCount="6" xr:uid="{D8F7745D-811E-4A91-8DE3-9263F4819F79}">
  <cacheSource type="worksheet">
    <worksheetSource name="PivotTableData" r:id="rId2"/>
  </cacheSource>
  <cacheFields count="4">
    <cacheField name="Date" numFmtId="14">
      <sharedItems containsSemiMixedTypes="0" containsNonDate="0" containsDate="1" containsString="0" minDate="2015-01-15T00:00:00" maxDate="2015-03-07T00:00:00"/>
    </cacheField>
    <cacheField name="Salesperson" numFmtId="0">
      <sharedItems count="4">
        <s v="Anne"/>
        <s v="Mark"/>
        <s v="Mariya"/>
        <s v="Laura"/>
      </sharedItems>
    </cacheField>
    <cacheField name="Product" numFmtId="0">
      <sharedItems count="3">
        <s v="Beer"/>
        <s v="Wine"/>
        <s v="Soda"/>
      </sharedItems>
    </cacheField>
    <cacheField name="Amount" numFmtId="167">
      <sharedItems containsSemiMixedTypes="0" containsString="0" containsNumber="1" containsInteger="1" minValue="510" maxValue="1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d v="2015-01-15T00:00:00"/>
    <x v="0"/>
    <x v="0"/>
    <n v="1400"/>
  </r>
  <r>
    <d v="2015-01-20T00:00:00"/>
    <x v="1"/>
    <x v="1"/>
    <n v="1010"/>
  </r>
  <r>
    <d v="2015-02-06T00:00:00"/>
    <x v="0"/>
    <x v="0"/>
    <n v="750"/>
  </r>
  <r>
    <d v="2015-02-10T00:00:00"/>
    <x v="1"/>
    <x v="2"/>
    <n v="510"/>
  </r>
  <r>
    <d v="2015-02-23T00:00:00"/>
    <x v="2"/>
    <x v="2"/>
    <n v="1600"/>
  </r>
  <r>
    <d v="2015-03-06T00:00:00"/>
    <x v="3"/>
    <x v="1"/>
    <n v="6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325C9-1404-4104-9ED8-5425790F4EA8}" name="PivotTable4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G1:H5" firstHeaderRow="1" firstDataRow="1" firstDataCol="1"/>
  <pivotFields count="4">
    <pivotField numFmtId="14" subtotalTop="0" showAll="0"/>
    <pivotField subtotalTop="0" showAll="0">
      <items count="5">
        <item x="0"/>
        <item x="3"/>
        <item x="2"/>
        <item x="1"/>
        <item t="default"/>
      </items>
    </pivotField>
    <pivotField axis="axisRow" subtotalTop="0" showAll="0">
      <items count="4">
        <item x="0"/>
        <item n="Fizzy pop" x="2"/>
        <item x="1"/>
        <item t="default"/>
      </items>
    </pivotField>
    <pivotField dataField="1" numFmtId="167" subtotalTop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3" baseField="2" baseItem="1" numFmtId="166"/>
  </dataFields>
  <formats count="1">
    <format dxfId="1">
      <pivotArea outline="0" collapsedLevelsAreSubtotals="1" fieldPosition="0"/>
    </format>
  </formats>
  <pivotTableStyleInfo name="PivotTable Style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Summary="Sample PivotTable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D67568-57CE-47B4-ABC7-9912B6C50694}" name="Sort" displayName="Sort" ref="A12:D18">
  <autoFilter ref="A12:D18" xr:uid="{76D67568-57CE-47B4-ABC7-9912B6C50694}"/>
  <tableColumns count="4">
    <tableColumn id="1" xr3:uid="{26A57FBD-FAA7-4257-86DA-3CCA0720ADFF}" name="Expense date" totalsRowLabel="Total" dataCellStyle="Date"/>
    <tableColumn id="2" xr3:uid="{6228A8F2-AB96-470C-918C-52EFB37BC8D1}" name="Employee"/>
    <tableColumn id="4" xr3:uid="{463921C6-6540-4B33-A715-6007FE777E01}" name="Food"/>
    <tableColumn id="5" xr3:uid="{DDF2F8A0-D967-4263-BD8B-A8FDFC14E71F}" name="Hotel" totalsRowFunction="sum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Sort by date, or by color sample table with four columns: Expense date, Employee, Food, and Hotel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8C14CE-0645-4B19-A7D6-A8228D8E735B}" name="Filter" displayName="Filter" ref="A20:D26">
  <autoFilter ref="A20:D26" xr:uid="{0A8C14CE-0645-4B19-A7D6-A8228D8E735B}"/>
  <tableColumns count="4">
    <tableColumn id="1" xr3:uid="{0B782382-0ECA-4CD6-A0DE-E7165169CABD}" name="Expense date" totalsRowLabel="Total" dataCellStyle="Date"/>
    <tableColumn id="2" xr3:uid="{E85387F9-C436-4851-955E-1203303509EF}" name="Employee"/>
    <tableColumn id="4" xr3:uid="{BB04EF72-6ACC-4843-8358-0EBB8D973AF2}" name="Food"/>
    <tableColumn id="5" xr3:uid="{598DC93B-7FAC-4583-B099-D0E0D31D7B6B}" name="Hotel" totalsRowFunction="sum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More ways to filter data sample table with four columns: Expense date, Employee, Food, and Hotel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A2FD12-2AE6-4A39-ACBC-81F4A28243E6}" name="TotalRows" displayName="TotalRows" ref="A21:C29" headerRowCellStyle="Heading 3">
  <autoFilter ref="A21:C29" xr:uid="{97A2FD12-2AE6-4A39-ACBC-81F4A28243E6}"/>
  <tableColumns count="3">
    <tableColumn id="1" xr3:uid="{9E057649-2FC5-425F-910C-20875EB98879}" name="Department" totalsRowLabel="Total"/>
    <tableColumn id="2" xr3:uid="{5244015E-31CC-415D-9B50-775FB3545750}" name="Category"/>
    <tableColumn id="6" xr3:uid="{69714C63-868F-4CBE-9DC2-A9FFEE02C68B}" name="Sales" totalsRowFunction="sum" totalsRowDxfId="7" dataCellStyle="Currency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Sample table for illustrating total rows in tables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E3D051-B209-4E03-94AD-BCAB71F30494}" name="CalculatedColumns" displayName="CalculatedColumns" ref="A11:F19" totalsRowShown="0" headerRowCellStyle="Heading 3">
  <autoFilter ref="A11:F19" xr:uid="{D3E3D051-B209-4E03-94AD-BCAB71F30494}"/>
  <tableColumns count="6">
    <tableColumn id="1" xr3:uid="{E9F651D9-5E79-4E98-910E-1F0480777157}" name="Department"/>
    <tableColumn id="2" xr3:uid="{8B0BDC7B-36F3-4038-B097-ACB8A95785F3}" name="Category"/>
    <tableColumn id="3" xr3:uid="{8625227F-3077-464B-B5E9-0A36982274B1}" name="Oct" dataCellStyle="Currency"/>
    <tableColumn id="4" xr3:uid="{40AEF895-51DE-425D-AEF5-A1FC8D648AC3}" name="Nov" dataCellStyle="Currency"/>
    <tableColumn id="5" xr3:uid="{368E1F3D-E27C-4D0E-B281-858B820EC97E}" name="Dec" dataCellStyle="Currency"/>
    <tableColumn id="6" xr3:uid="{EAA17791-65EE-4F38-86F7-3A935C5F16AE}" name="Total" dataDxfId="6" dataCellStyle="Currency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Sample table for illustrating calculated columns in tables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BC1163-89C6-4C0F-BEB9-AC6F172CEE69}" name="AnalyzeData" displayName="AnalyzeData" ref="A1:E9" totalsRowShown="0">
  <autoFilter ref="A1:E9" xr:uid="{8ABC1163-89C6-4C0F-BEB9-AC6F172CEE69}"/>
  <tableColumns count="5">
    <tableColumn id="1" xr3:uid="{FD7DB947-5E2D-4860-8A40-13E60D488856}" name="Department"/>
    <tableColumn id="2" xr3:uid="{5300C839-26DC-4CAF-B29D-32949DDFC765}" name="Category"/>
    <tableColumn id="3" xr3:uid="{79B07C1D-2DB4-4200-971F-2DC13AEB2D23}" name="Oct" dataDxfId="5" dataCellStyle="Currency"/>
    <tableColumn id="4" xr3:uid="{601AA16F-00AB-4403-8FE1-F0E16BEE6772}" name="Nov" dataDxfId="4" dataCellStyle="Currency"/>
    <tableColumn id="5" xr3:uid="{136AF7B1-8284-46F5-A7D1-E14C6FC15E35}" name="Dec" dataDxfId="3" dataCellStyle="Currency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Quick Analysis table for filtering data. This sample data has Department, Category, Oct, Nov, and Dec amounts with sample data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BD4997-F98B-4ED2-BDFC-3DC7D3C69B59}" name="RecommendedChartData" displayName="RecommendedChartData" ref="A1:B7" totalsRowShown="0">
  <autoFilter ref="A1:B7" xr:uid="{A1BD4997-F98B-4ED2-BDFC-3DC7D3C69B59}"/>
  <tableColumns count="2">
    <tableColumn id="1" xr3:uid="{151C8941-DBCC-42CD-8F21-F68CAFB8CCCA}" name="Year"/>
    <tableColumn id="2" xr3:uid="{60919DDE-956B-4C27-B3A9-10BF5F916564}" name="Conference attendance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Sample table for illustrating charting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CFB534-D5A0-4CA6-9FE2-3E0F3294824E}" name="RecommendedChartData2" displayName="RecommendedChartData2" ref="A9:C15" totalsRowShown="0">
  <autoFilter ref="A9:C15" xr:uid="{47CFB534-D5A0-4CA6-9FE2-3E0F3294824E}"/>
  <tableColumns count="3">
    <tableColumn id="1" xr3:uid="{3079AF81-89EA-40BB-806D-883FC0ACEC54}" name="Date"/>
    <tableColumn id="2" xr3:uid="{F29A0581-FB10-4499-A0D1-6E1FE895D4F3}" name="Conference attendance"/>
    <tableColumn id="3" xr3:uid="{0190E5BE-F6E8-40CD-981B-07CD942C27D8}" name="Food sales" dataDxfId="2" dataCellStyle="Currency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Sample table for illustrating charting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BE93A5C-2A12-4251-BEB8-435BD95D95D0}" name="PivotTableData" displayName="PivotTableData" ref="A1:D7" totalsRowShown="0">
  <autoFilter ref="A1:D7" xr:uid="{6BE93A5C-2A12-4251-BEB8-435BD95D95D0}"/>
  <tableColumns count="4">
    <tableColumn id="1" xr3:uid="{B89DD1F9-CB73-4643-AF83-0CFC6AB3629F}" name="Date" dataCellStyle="Date"/>
    <tableColumn id="2" xr3:uid="{A1C1F5B0-34E4-4992-BCC7-2050FA468383}" name="Salesperson"/>
    <tableColumn id="3" xr3:uid="{D3DD02BB-1456-42DD-B8B6-ADED6C287865}" name="Product"/>
    <tableColumn id="4" xr3:uid="{E82CE7BD-F5C9-4251-A4D6-F023CF7E7D66}" name="Amount" dataDxfId="0" dataCellStyle="Currency [0]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Sample table for summarizing data with PivotTables"/>
    </ext>
  </extLst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59E23-8C94-4471-ADD9-7D9200AEA0C8}">
  <dimension ref="A1:H30"/>
  <sheetViews>
    <sheetView tabSelected="1" workbookViewId="0">
      <selection activeCell="L12" sqref="L12"/>
    </sheetView>
  </sheetViews>
  <sheetFormatPr defaultRowHeight="14.5" x14ac:dyDescent="0.35"/>
  <sheetData>
    <row r="1" spans="1:8" ht="15" thickBot="1" x14ac:dyDescent="0.4">
      <c r="A1" s="1" t="s">
        <v>0</v>
      </c>
      <c r="B1" s="1" t="s">
        <v>1</v>
      </c>
      <c r="D1" s="1" t="s">
        <v>2</v>
      </c>
      <c r="E1" s="1" t="s">
        <v>1</v>
      </c>
      <c r="G1" s="1" t="s">
        <v>2</v>
      </c>
      <c r="H1" s="1" t="s">
        <v>1</v>
      </c>
    </row>
    <row r="2" spans="1:8" x14ac:dyDescent="0.35">
      <c r="A2" s="2" t="s">
        <v>3</v>
      </c>
      <c r="B2" s="2">
        <v>50</v>
      </c>
      <c r="D2" s="2" t="s">
        <v>4</v>
      </c>
      <c r="E2" s="2">
        <v>50</v>
      </c>
      <c r="G2" s="2" t="s">
        <v>4</v>
      </c>
      <c r="H2" s="2">
        <v>50</v>
      </c>
    </row>
    <row r="3" spans="1:8" x14ac:dyDescent="0.35">
      <c r="A3" s="2" t="s">
        <v>5</v>
      </c>
      <c r="B3" s="2">
        <v>20</v>
      </c>
      <c r="D3" s="2" t="s">
        <v>6</v>
      </c>
      <c r="E3" s="2">
        <v>30</v>
      </c>
      <c r="G3" s="2" t="s">
        <v>6</v>
      </c>
      <c r="H3" s="2">
        <v>30</v>
      </c>
    </row>
    <row r="4" spans="1:8" x14ac:dyDescent="0.35">
      <c r="A4" s="2" t="s">
        <v>7</v>
      </c>
      <c r="B4" s="2">
        <v>60</v>
      </c>
      <c r="D4" s="2" t="s">
        <v>8</v>
      </c>
      <c r="E4" s="2">
        <v>10</v>
      </c>
      <c r="G4" s="2" t="s">
        <v>8</v>
      </c>
      <c r="H4" s="2">
        <v>10</v>
      </c>
    </row>
    <row r="5" spans="1:8" x14ac:dyDescent="0.35">
      <c r="A5" s="2" t="s">
        <v>9</v>
      </c>
      <c r="B5" s="2">
        <v>40</v>
      </c>
      <c r="D5" s="2" t="s">
        <v>10</v>
      </c>
      <c r="E5" s="2">
        <v>50</v>
      </c>
      <c r="G5" s="2" t="s">
        <v>10</v>
      </c>
      <c r="H5" s="2">
        <v>50</v>
      </c>
    </row>
    <row r="6" spans="1:8" x14ac:dyDescent="0.35">
      <c r="A6" s="3"/>
      <c r="B6" s="4"/>
      <c r="D6" s="3"/>
      <c r="E6" s="4"/>
      <c r="G6" s="3"/>
      <c r="H6" s="4"/>
    </row>
    <row r="8" spans="1:8" ht="15" thickBot="1" x14ac:dyDescent="0.4">
      <c r="A8" s="1" t="s">
        <v>11</v>
      </c>
      <c r="B8" s="1" t="s">
        <v>1</v>
      </c>
      <c r="D8" s="1" t="s">
        <v>11</v>
      </c>
      <c r="E8" s="1" t="s">
        <v>1</v>
      </c>
      <c r="G8" s="1" t="s">
        <v>11</v>
      </c>
      <c r="H8" s="1" t="s">
        <v>1</v>
      </c>
    </row>
    <row r="9" spans="1:8" x14ac:dyDescent="0.35">
      <c r="A9" s="2" t="s">
        <v>12</v>
      </c>
      <c r="B9" s="2">
        <v>50</v>
      </c>
      <c r="D9" s="2" t="s">
        <v>12</v>
      </c>
      <c r="E9" s="2">
        <v>50</v>
      </c>
      <c r="G9" s="2" t="s">
        <v>12</v>
      </c>
      <c r="H9" s="2">
        <v>50</v>
      </c>
    </row>
    <row r="10" spans="1:8" x14ac:dyDescent="0.35">
      <c r="A10" s="2" t="s">
        <v>13</v>
      </c>
      <c r="B10" s="2">
        <v>100</v>
      </c>
      <c r="D10" s="2" t="s">
        <v>13</v>
      </c>
      <c r="E10" s="2">
        <v>100</v>
      </c>
      <c r="G10" s="2" t="s">
        <v>13</v>
      </c>
      <c r="H10" s="2">
        <v>100</v>
      </c>
    </row>
    <row r="11" spans="1:8" x14ac:dyDescent="0.35">
      <c r="A11" s="2" t="s">
        <v>14</v>
      </c>
      <c r="B11" s="2">
        <v>40</v>
      </c>
      <c r="D11" s="2" t="s">
        <v>14</v>
      </c>
      <c r="E11" s="2">
        <v>40</v>
      </c>
      <c r="G11" s="2" t="s">
        <v>14</v>
      </c>
      <c r="H11" s="2">
        <v>40</v>
      </c>
    </row>
    <row r="12" spans="1:8" x14ac:dyDescent="0.35">
      <c r="A12" s="2" t="s">
        <v>15</v>
      </c>
      <c r="B12" s="2">
        <v>50</v>
      </c>
      <c r="D12" s="2" t="s">
        <v>15</v>
      </c>
      <c r="E12" s="2">
        <v>50</v>
      </c>
      <c r="G12" s="2" t="s">
        <v>15</v>
      </c>
      <c r="H12" s="2">
        <v>50</v>
      </c>
    </row>
    <row r="13" spans="1:8" ht="15" thickBot="1" x14ac:dyDescent="0.4">
      <c r="A13" s="2" t="s">
        <v>16</v>
      </c>
      <c r="B13" s="2">
        <v>20</v>
      </c>
      <c r="D13" s="2" t="s">
        <v>16</v>
      </c>
      <c r="E13" s="2">
        <v>20</v>
      </c>
      <c r="G13" s="2" t="s">
        <v>16</v>
      </c>
      <c r="H13" s="2">
        <v>20</v>
      </c>
    </row>
    <row r="14" spans="1:8" ht="15.5" thickTop="1" thickBot="1" x14ac:dyDescent="0.4">
      <c r="A14" s="3"/>
      <c r="B14" s="4"/>
      <c r="D14" s="3"/>
      <c r="E14" s="5"/>
      <c r="G14" s="3"/>
      <c r="H14" s="5"/>
    </row>
    <row r="15" spans="1:8" ht="15" thickTop="1" x14ac:dyDescent="0.35"/>
    <row r="16" spans="1:8" ht="15" thickBot="1" x14ac:dyDescent="0.4">
      <c r="A16" s="1" t="s">
        <v>0</v>
      </c>
      <c r="B16" s="1" t="s">
        <v>1</v>
      </c>
    </row>
    <row r="17" spans="1:5" x14ac:dyDescent="0.35">
      <c r="A17" s="2" t="s">
        <v>3</v>
      </c>
      <c r="B17" s="2">
        <v>50</v>
      </c>
    </row>
    <row r="18" spans="1:5" x14ac:dyDescent="0.35">
      <c r="A18" s="2" t="s">
        <v>5</v>
      </c>
      <c r="B18" s="2">
        <v>20</v>
      </c>
    </row>
    <row r="19" spans="1:5" x14ac:dyDescent="0.35">
      <c r="A19" s="2" t="s">
        <v>7</v>
      </c>
      <c r="B19" s="2">
        <v>60</v>
      </c>
    </row>
    <row r="20" spans="1:5" x14ac:dyDescent="0.35">
      <c r="A20" s="2" t="s">
        <v>9</v>
      </c>
      <c r="B20" s="2">
        <v>40</v>
      </c>
    </row>
    <row r="21" spans="1:5" x14ac:dyDescent="0.35">
      <c r="A21" s="3"/>
      <c r="B21" s="4">
        <f>SUM(B17:B20)</f>
        <v>170</v>
      </c>
    </row>
    <row r="23" spans="1:5" ht="15" thickBot="1" x14ac:dyDescent="0.4">
      <c r="A23" s="1" t="s">
        <v>11</v>
      </c>
      <c r="B23" s="1" t="s">
        <v>1</v>
      </c>
      <c r="D23" s="1" t="s">
        <v>11</v>
      </c>
      <c r="E23" s="1" t="s">
        <v>1</v>
      </c>
    </row>
    <row r="24" spans="1:5" x14ac:dyDescent="0.35">
      <c r="A24" s="2" t="s">
        <v>17</v>
      </c>
      <c r="B24" s="2">
        <v>20</v>
      </c>
      <c r="D24" s="2" t="s">
        <v>18</v>
      </c>
      <c r="E24" s="2">
        <v>20</v>
      </c>
    </row>
    <row r="25" spans="1:5" x14ac:dyDescent="0.35">
      <c r="A25" s="2"/>
      <c r="B25" s="2"/>
      <c r="D25" s="2" t="s">
        <v>19</v>
      </c>
      <c r="E25" s="2">
        <v>10</v>
      </c>
    </row>
    <row r="26" spans="1:5" x14ac:dyDescent="0.35">
      <c r="A26" s="2"/>
      <c r="B26" s="2"/>
      <c r="D26" s="2" t="s">
        <v>20</v>
      </c>
      <c r="E26" s="2">
        <v>10</v>
      </c>
    </row>
    <row r="27" spans="1:5" x14ac:dyDescent="0.35">
      <c r="A27" s="2"/>
      <c r="B27" s="2"/>
      <c r="D27" s="2" t="s">
        <v>21</v>
      </c>
      <c r="E27" s="2">
        <v>40</v>
      </c>
    </row>
    <row r="29" spans="1:5" ht="15" thickBot="1" x14ac:dyDescent="0.4">
      <c r="C29" s="1" t="s">
        <v>22</v>
      </c>
    </row>
    <row r="30" spans="1:5" x14ac:dyDescent="0.35">
      <c r="C30" s="4">
        <f>SUM(B24,E24:E27,100)</f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6B38-8BE6-4FA8-894C-DC108771003D}">
  <dimension ref="A1:H7"/>
  <sheetViews>
    <sheetView workbookViewId="0">
      <selection activeCell="J5" sqref="J5"/>
    </sheetView>
  </sheetViews>
  <sheetFormatPr defaultRowHeight="14.5" x14ac:dyDescent="0.35"/>
  <cols>
    <col min="1" max="1" width="12.453125" bestFit="1" customWidth="1"/>
    <col min="2" max="2" width="14" bestFit="1" customWidth="1"/>
    <col min="3" max="3" width="10.81640625" customWidth="1"/>
    <col min="4" max="4" width="12.1796875" customWidth="1"/>
    <col min="5" max="6" width="8.7265625" customWidth="1"/>
    <col min="7" max="7" width="12.453125" bestFit="1" customWidth="1"/>
    <col min="8" max="8" width="13.81640625" bestFit="1" customWidth="1"/>
  </cols>
  <sheetData>
    <row r="1" spans="1:8" x14ac:dyDescent="0.35">
      <c r="A1" t="s">
        <v>98</v>
      </c>
      <c r="B1" t="s">
        <v>100</v>
      </c>
      <c r="C1" t="s">
        <v>28</v>
      </c>
      <c r="D1" t="s">
        <v>1</v>
      </c>
      <c r="G1" s="34" t="s">
        <v>101</v>
      </c>
      <c r="H1" s="32" t="s">
        <v>102</v>
      </c>
    </row>
    <row r="2" spans="1:8" x14ac:dyDescent="0.35">
      <c r="A2" s="22">
        <f ca="1">TODAY()-57</f>
        <v>45349</v>
      </c>
      <c r="B2" t="s">
        <v>103</v>
      </c>
      <c r="C2" t="s">
        <v>104</v>
      </c>
      <c r="D2" s="31">
        <v>1400</v>
      </c>
      <c r="G2" s="35" t="s">
        <v>104</v>
      </c>
      <c r="H2" s="36">
        <v>2150</v>
      </c>
    </row>
    <row r="3" spans="1:8" x14ac:dyDescent="0.35">
      <c r="A3" s="22">
        <f ca="1">TODAY()-52</f>
        <v>45354</v>
      </c>
      <c r="B3" t="s">
        <v>85</v>
      </c>
      <c r="C3" t="s">
        <v>105</v>
      </c>
      <c r="D3" s="31">
        <v>1010</v>
      </c>
      <c r="G3" s="37" t="s">
        <v>106</v>
      </c>
      <c r="H3" s="38">
        <v>2110</v>
      </c>
    </row>
    <row r="4" spans="1:8" x14ac:dyDescent="0.35">
      <c r="A4" s="22">
        <f ca="1">TODAY()-35</f>
        <v>45371</v>
      </c>
      <c r="B4" t="s">
        <v>103</v>
      </c>
      <c r="C4" t="s">
        <v>104</v>
      </c>
      <c r="D4" s="31">
        <v>750</v>
      </c>
      <c r="G4" s="37" t="s">
        <v>105</v>
      </c>
      <c r="H4" s="38">
        <v>1690</v>
      </c>
    </row>
    <row r="5" spans="1:8" x14ac:dyDescent="0.35">
      <c r="A5" s="22">
        <f ca="1">TODAY()-31</f>
        <v>45375</v>
      </c>
      <c r="B5" t="s">
        <v>85</v>
      </c>
      <c r="C5" t="s">
        <v>106</v>
      </c>
      <c r="D5" s="31">
        <v>510</v>
      </c>
      <c r="G5" s="39" t="s">
        <v>107</v>
      </c>
      <c r="H5" s="33">
        <v>5950</v>
      </c>
    </row>
    <row r="6" spans="1:8" x14ac:dyDescent="0.35">
      <c r="A6" s="22">
        <f ca="1">TODAY()-11</f>
        <v>45395</v>
      </c>
      <c r="B6" t="s">
        <v>108</v>
      </c>
      <c r="C6" t="s">
        <v>106</v>
      </c>
      <c r="D6" s="31">
        <v>1600</v>
      </c>
    </row>
    <row r="7" spans="1:8" x14ac:dyDescent="0.35">
      <c r="A7" s="22">
        <f ca="1">TODAY()</f>
        <v>45406</v>
      </c>
      <c r="B7" t="s">
        <v>89</v>
      </c>
      <c r="C7" t="s">
        <v>105</v>
      </c>
      <c r="D7" s="31">
        <v>680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EF54E-CDF4-42A3-9440-7E2A8AA6FA52}">
  <dimension ref="A1:K26"/>
  <sheetViews>
    <sheetView workbookViewId="0">
      <selection activeCell="J16" sqref="J16"/>
    </sheetView>
  </sheetViews>
  <sheetFormatPr defaultRowHeight="14.5" x14ac:dyDescent="0.35"/>
  <sheetData>
    <row r="1" spans="1:11" ht="15" thickBot="1" x14ac:dyDescent="0.4">
      <c r="A1" s="1" t="s">
        <v>23</v>
      </c>
      <c r="B1" s="1" t="s">
        <v>24</v>
      </c>
      <c r="C1" s="1" t="s">
        <v>25</v>
      </c>
      <c r="D1" s="1" t="s">
        <v>24</v>
      </c>
      <c r="E1" s="1" t="s">
        <v>25</v>
      </c>
      <c r="G1" s="1" t="s">
        <v>23</v>
      </c>
      <c r="H1" s="1" t="s">
        <v>24</v>
      </c>
      <c r="I1" s="1" t="s">
        <v>25</v>
      </c>
      <c r="J1" s="1" t="s">
        <v>24</v>
      </c>
      <c r="K1" s="1" t="s">
        <v>25</v>
      </c>
    </row>
    <row r="2" spans="1:11" x14ac:dyDescent="0.35">
      <c r="A2" s="2">
        <v>50</v>
      </c>
      <c r="B2" s="2">
        <v>50</v>
      </c>
      <c r="C2" s="4">
        <f>SUM(A2:B2)</f>
        <v>100</v>
      </c>
      <c r="D2" s="2">
        <v>75</v>
      </c>
      <c r="E2" s="2">
        <f>SUM(C2:D2)</f>
        <v>175</v>
      </c>
      <c r="G2" s="2">
        <v>50</v>
      </c>
      <c r="H2" s="2">
        <v>50</v>
      </c>
      <c r="I2" s="2">
        <f>SUM(G2:H2)</f>
        <v>100</v>
      </c>
      <c r="J2" s="2">
        <v>75</v>
      </c>
      <c r="K2" s="2">
        <f>SUM(I2:J2)</f>
        <v>175</v>
      </c>
    </row>
    <row r="3" spans="1:11" x14ac:dyDescent="0.35">
      <c r="A3" s="2">
        <v>50</v>
      </c>
      <c r="B3" s="2">
        <v>60</v>
      </c>
      <c r="C3" s="2"/>
      <c r="D3" s="2">
        <v>75</v>
      </c>
      <c r="E3" s="2"/>
      <c r="G3" s="2">
        <v>50</v>
      </c>
      <c r="H3" s="2">
        <v>60</v>
      </c>
      <c r="I3" s="2">
        <f t="shared" ref="I3:I5" si="0">SUM(G3:H3)</f>
        <v>110</v>
      </c>
      <c r="J3" s="2">
        <v>75</v>
      </c>
      <c r="K3" s="2">
        <f t="shared" ref="K3:K5" si="1">SUM(I3:J3)</f>
        <v>185</v>
      </c>
    </row>
    <row r="4" spans="1:11" x14ac:dyDescent="0.35">
      <c r="A4" s="2">
        <v>50</v>
      </c>
      <c r="B4" s="2">
        <v>70</v>
      </c>
      <c r="C4" s="2"/>
      <c r="D4" s="2">
        <v>75</v>
      </c>
      <c r="E4" s="2"/>
      <c r="G4" s="2">
        <v>50</v>
      </c>
      <c r="H4" s="2">
        <v>70</v>
      </c>
      <c r="I4" s="2">
        <f t="shared" si="0"/>
        <v>120</v>
      </c>
      <c r="J4" s="2">
        <v>75</v>
      </c>
      <c r="K4" s="2">
        <f t="shared" si="1"/>
        <v>195</v>
      </c>
    </row>
    <row r="5" spans="1:11" x14ac:dyDescent="0.35">
      <c r="A5" s="2">
        <v>50</v>
      </c>
      <c r="B5" s="2">
        <v>80</v>
      </c>
      <c r="C5" s="2"/>
      <c r="D5" s="2">
        <v>75</v>
      </c>
      <c r="E5" s="2"/>
      <c r="G5" s="6">
        <v>50</v>
      </c>
      <c r="H5" s="6">
        <v>80</v>
      </c>
      <c r="I5" s="6">
        <f t="shared" si="0"/>
        <v>130</v>
      </c>
      <c r="J5" s="6">
        <v>75</v>
      </c>
      <c r="K5" s="6">
        <f t="shared" si="1"/>
        <v>205</v>
      </c>
    </row>
    <row r="6" spans="1:11" x14ac:dyDescent="0.35">
      <c r="G6" s="4">
        <f>SUM(G2:G5)</f>
        <v>200</v>
      </c>
      <c r="H6" s="2"/>
      <c r="I6" s="2"/>
      <c r="J6" s="2"/>
      <c r="K6" s="2"/>
    </row>
    <row r="8" spans="1:11" ht="15" thickBot="1" x14ac:dyDescent="0.4">
      <c r="A8" s="1" t="s">
        <v>26</v>
      </c>
      <c r="B8" s="1" t="s">
        <v>27</v>
      </c>
      <c r="C8" s="1" t="s">
        <v>28</v>
      </c>
      <c r="D8" s="1" t="s">
        <v>29</v>
      </c>
    </row>
    <row r="9" spans="1:11" x14ac:dyDescent="0.35">
      <c r="A9" s="7" t="s">
        <v>30</v>
      </c>
      <c r="B9" s="7" t="s">
        <v>0</v>
      </c>
      <c r="C9" s="2" t="s">
        <v>31</v>
      </c>
      <c r="D9" s="2">
        <v>100</v>
      </c>
    </row>
    <row r="10" spans="1:11" x14ac:dyDescent="0.35">
      <c r="A10" s="2"/>
      <c r="B10" s="2"/>
      <c r="C10" s="2" t="s">
        <v>32</v>
      </c>
      <c r="D10" s="2">
        <v>200</v>
      </c>
    </row>
    <row r="11" spans="1:11" x14ac:dyDescent="0.35">
      <c r="A11" s="2"/>
      <c r="B11" s="2"/>
      <c r="C11" s="2" t="s">
        <v>33</v>
      </c>
      <c r="D11" s="2">
        <v>50</v>
      </c>
    </row>
    <row r="12" spans="1:11" x14ac:dyDescent="0.35">
      <c r="A12" s="2"/>
      <c r="B12" s="2"/>
      <c r="C12" s="2" t="s">
        <v>34</v>
      </c>
      <c r="D12" s="2">
        <v>100</v>
      </c>
    </row>
    <row r="14" spans="1:11" ht="15" thickBot="1" x14ac:dyDescent="0.4">
      <c r="A14" s="1"/>
      <c r="B14" s="1" t="s">
        <v>35</v>
      </c>
      <c r="C14" s="1"/>
      <c r="D14" s="1"/>
    </row>
    <row r="15" spans="1:11" x14ac:dyDescent="0.35">
      <c r="A15" s="8" t="s">
        <v>36</v>
      </c>
      <c r="B15" s="2">
        <v>35</v>
      </c>
      <c r="C15" s="2">
        <v>44</v>
      </c>
      <c r="D15" s="2">
        <v>79</v>
      </c>
    </row>
    <row r="16" spans="1:11" x14ac:dyDescent="0.35">
      <c r="A16" s="2"/>
      <c r="B16" s="2">
        <v>74</v>
      </c>
      <c r="C16" s="2">
        <v>64</v>
      </c>
      <c r="D16" s="2">
        <v>56</v>
      </c>
    </row>
    <row r="17" spans="1:6" x14ac:dyDescent="0.35">
      <c r="A17" s="2"/>
      <c r="B17" s="2">
        <v>82</v>
      </c>
      <c r="C17" s="2">
        <v>50</v>
      </c>
      <c r="D17" s="2">
        <v>83</v>
      </c>
    </row>
    <row r="18" spans="1:6" x14ac:dyDescent="0.35">
      <c r="A18" s="2"/>
      <c r="B18" s="2">
        <v>90</v>
      </c>
      <c r="C18" s="2">
        <v>22</v>
      </c>
      <c r="D18" s="2">
        <v>89</v>
      </c>
    </row>
    <row r="19" spans="1:6" ht="15" thickBot="1" x14ac:dyDescent="0.4"/>
    <row r="20" spans="1:6" ht="15.5" thickTop="1" thickBot="1" x14ac:dyDescent="0.4">
      <c r="A20" s="5" t="s">
        <v>37</v>
      </c>
    </row>
    <row r="21" spans="1:6" ht="15" thickTop="1" x14ac:dyDescent="0.35">
      <c r="A21" s="2"/>
    </row>
    <row r="22" spans="1:6" x14ac:dyDescent="0.35">
      <c r="A22" s="2"/>
    </row>
    <row r="23" spans="1:6" x14ac:dyDescent="0.35">
      <c r="A23" s="2"/>
    </row>
    <row r="25" spans="1:6" ht="15" thickBot="1" x14ac:dyDescent="0.4">
      <c r="A25" s="1" t="s">
        <v>38</v>
      </c>
      <c r="B25" s="1"/>
      <c r="C25" s="1"/>
      <c r="D25" s="1"/>
      <c r="E25" s="1"/>
      <c r="F25" s="1"/>
    </row>
    <row r="26" spans="1:6" x14ac:dyDescent="0.35">
      <c r="A26" s="8">
        <v>1</v>
      </c>
      <c r="B26" s="8">
        <v>1.8</v>
      </c>
      <c r="C26" s="8"/>
      <c r="D26" s="8"/>
      <c r="E26" s="8"/>
      <c r="F26" s="8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F871-5920-4A2D-A621-F50C601F9B8D}">
  <dimension ref="A1:F27"/>
  <sheetViews>
    <sheetView workbookViewId="0">
      <selection activeCell="C2" sqref="C2"/>
    </sheetView>
  </sheetViews>
  <sheetFormatPr defaultRowHeight="14.5" x14ac:dyDescent="0.35"/>
  <cols>
    <col min="1" max="1" width="29.81640625" customWidth="1"/>
    <col min="2" max="2" width="9.7265625" customWidth="1"/>
    <col min="3" max="3" width="10.453125" customWidth="1"/>
    <col min="4" max="4" width="14.81640625" customWidth="1"/>
    <col min="5" max="5" width="11.81640625" bestFit="1" customWidth="1"/>
  </cols>
  <sheetData>
    <row r="1" spans="1:4" ht="15" thickBot="1" x14ac:dyDescent="0.4">
      <c r="A1" s="1" t="s">
        <v>39</v>
      </c>
      <c r="B1" s="1" t="s">
        <v>40</v>
      </c>
      <c r="C1" s="1" t="s">
        <v>41</v>
      </c>
    </row>
    <row r="2" spans="1:4" x14ac:dyDescent="0.35">
      <c r="A2" s="9" t="s">
        <v>42</v>
      </c>
      <c r="B2" s="10"/>
      <c r="C2" s="12" t="s">
        <v>43</v>
      </c>
    </row>
    <row r="3" spans="1:4" x14ac:dyDescent="0.35">
      <c r="A3" s="9" t="s">
        <v>44</v>
      </c>
      <c r="C3" s="13"/>
    </row>
    <row r="4" spans="1:4" x14ac:dyDescent="0.35">
      <c r="A4" s="9" t="s">
        <v>45</v>
      </c>
      <c r="C4" s="13"/>
    </row>
    <row r="5" spans="1:4" x14ac:dyDescent="0.35">
      <c r="A5" s="9" t="s">
        <v>46</v>
      </c>
      <c r="C5" s="13"/>
    </row>
    <row r="6" spans="1:4" x14ac:dyDescent="0.35">
      <c r="A6" s="11" t="s">
        <v>47</v>
      </c>
      <c r="C6" s="13"/>
    </row>
    <row r="7" spans="1:4" x14ac:dyDescent="0.35">
      <c r="A7" t="s">
        <v>48</v>
      </c>
      <c r="C7" s="13"/>
    </row>
    <row r="8" spans="1:4" x14ac:dyDescent="0.35">
      <c r="A8" s="9" t="s">
        <v>49</v>
      </c>
      <c r="C8" s="13"/>
    </row>
    <row r="9" spans="1:4" x14ac:dyDescent="0.35">
      <c r="A9" s="14" t="s">
        <v>50</v>
      </c>
    </row>
    <row r="10" spans="1:4" x14ac:dyDescent="0.35">
      <c r="A10" s="9" t="s">
        <v>51</v>
      </c>
    </row>
    <row r="12" spans="1:4" ht="15" thickBot="1" x14ac:dyDescent="0.4">
      <c r="A12" s="1" t="s">
        <v>39</v>
      </c>
      <c r="B12" s="1" t="s">
        <v>40</v>
      </c>
      <c r="C12" s="1" t="s">
        <v>41</v>
      </c>
      <c r="D12" s="1" t="s">
        <v>52</v>
      </c>
    </row>
    <row r="13" spans="1:4" x14ac:dyDescent="0.35">
      <c r="A13" s="9" t="s">
        <v>53</v>
      </c>
      <c r="B13" s="10"/>
      <c r="C13" s="12"/>
    </row>
    <row r="14" spans="1:4" x14ac:dyDescent="0.35">
      <c r="A14" s="9" t="s">
        <v>54</v>
      </c>
      <c r="C14" s="13"/>
    </row>
    <row r="15" spans="1:4" x14ac:dyDescent="0.35">
      <c r="A15" s="9" t="s">
        <v>55</v>
      </c>
      <c r="C15" s="13"/>
    </row>
    <row r="16" spans="1:4" x14ac:dyDescent="0.35">
      <c r="A16" s="9" t="s">
        <v>56</v>
      </c>
      <c r="C16" s="13"/>
    </row>
    <row r="17" spans="1:6" x14ac:dyDescent="0.35">
      <c r="A17" s="15" t="s">
        <v>57</v>
      </c>
      <c r="C17" s="13"/>
    </row>
    <row r="18" spans="1:6" x14ac:dyDescent="0.35">
      <c r="A18" s="15" t="s">
        <v>58</v>
      </c>
      <c r="C18" s="13"/>
    </row>
    <row r="19" spans="1:6" x14ac:dyDescent="0.35">
      <c r="A19" s="15" t="s">
        <v>59</v>
      </c>
      <c r="C19" s="13"/>
    </row>
    <row r="20" spans="1:6" x14ac:dyDescent="0.35">
      <c r="A20" s="11" t="s">
        <v>60</v>
      </c>
    </row>
    <row r="21" spans="1:6" x14ac:dyDescent="0.35">
      <c r="A21" t="s">
        <v>61</v>
      </c>
    </row>
    <row r="22" spans="1:6" x14ac:dyDescent="0.35">
      <c r="A22" s="9" t="s">
        <v>62</v>
      </c>
    </row>
    <row r="23" spans="1:6" x14ac:dyDescent="0.35">
      <c r="A23" s="14" t="s">
        <v>63</v>
      </c>
    </row>
    <row r="24" spans="1:6" x14ac:dyDescent="0.35">
      <c r="A24" s="9" t="s">
        <v>64</v>
      </c>
    </row>
    <row r="26" spans="1:6" ht="15" thickBot="1" x14ac:dyDescent="0.4">
      <c r="A26" s="1" t="s">
        <v>65</v>
      </c>
      <c r="C26" s="1" t="s">
        <v>40</v>
      </c>
      <c r="D26" s="17" t="s">
        <v>66</v>
      </c>
      <c r="E26" s="1" t="s">
        <v>67</v>
      </c>
      <c r="F26" s="1" t="s">
        <v>41</v>
      </c>
    </row>
    <row r="27" spans="1:6" x14ac:dyDescent="0.35">
      <c r="A27" s="16" t="s">
        <v>68</v>
      </c>
      <c r="C27" s="4" t="str">
        <f>LEFT(A27,FIND(" ",A27)-1)</f>
        <v>Yvonne</v>
      </c>
      <c r="D27" s="4" t="str">
        <f>RIGHT(A27,LEN(A27)-FIND(" ",A27))</f>
        <v>Francis McKay</v>
      </c>
      <c r="E27" s="4" t="str">
        <f>LEFT(D27,FIND(" ",D27)-1)</f>
        <v>Francis</v>
      </c>
      <c r="F27" s="4" t="str">
        <f>RIGHT(D27,LEN(D27)-FIND(" ",D27))</f>
        <v>McKay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FF9EA-BDE4-4A98-AAD3-2A361753946F}">
  <dimension ref="A1:I12"/>
  <sheetViews>
    <sheetView workbookViewId="0">
      <selection activeCell="N19" sqref="N19"/>
    </sheetView>
  </sheetViews>
  <sheetFormatPr defaultRowHeight="14.5" x14ac:dyDescent="0.35"/>
  <sheetData>
    <row r="1" spans="1:9" ht="15" thickBot="1" x14ac:dyDescent="0.4">
      <c r="A1" s="1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H1" s="4"/>
    </row>
    <row r="2" spans="1:9" ht="15" thickBot="1" x14ac:dyDescent="0.4">
      <c r="A2" s="1" t="s">
        <v>1</v>
      </c>
      <c r="B2" s="2">
        <v>50</v>
      </c>
      <c r="C2" s="2">
        <v>100</v>
      </c>
      <c r="D2" s="2">
        <v>40</v>
      </c>
      <c r="E2" s="2">
        <v>50</v>
      </c>
      <c r="F2" s="2">
        <v>20</v>
      </c>
    </row>
    <row r="3" spans="1:9" x14ac:dyDescent="0.35">
      <c r="H3" s="40"/>
      <c r="I3" s="40"/>
    </row>
    <row r="4" spans="1:9" x14ac:dyDescent="0.35">
      <c r="H4" s="40"/>
      <c r="I4" s="40"/>
    </row>
    <row r="5" spans="1:9" x14ac:dyDescent="0.35">
      <c r="H5" s="40"/>
      <c r="I5" s="40"/>
    </row>
    <row r="6" spans="1:9" x14ac:dyDescent="0.35">
      <c r="H6" s="40"/>
      <c r="I6" s="40"/>
    </row>
    <row r="7" spans="1:9" ht="15" thickBot="1" x14ac:dyDescent="0.4">
      <c r="A7" s="1" t="s">
        <v>11</v>
      </c>
      <c r="B7" s="2" t="s">
        <v>12</v>
      </c>
      <c r="C7" s="2" t="s">
        <v>13</v>
      </c>
      <c r="D7" s="2" t="s">
        <v>14</v>
      </c>
      <c r="E7" s="2" t="s">
        <v>15</v>
      </c>
      <c r="F7" s="2" t="s">
        <v>16</v>
      </c>
      <c r="H7" s="4"/>
      <c r="I7" s="4"/>
    </row>
    <row r="8" spans="1:9" ht="15" thickBot="1" x14ac:dyDescent="0.4">
      <c r="A8" s="1" t="s">
        <v>1</v>
      </c>
      <c r="B8" s="2">
        <v>50</v>
      </c>
      <c r="C8" s="2">
        <v>100</v>
      </c>
      <c r="D8" s="2">
        <v>40</v>
      </c>
      <c r="E8" s="2">
        <v>50</v>
      </c>
      <c r="F8" s="2">
        <v>20</v>
      </c>
      <c r="H8" s="4"/>
      <c r="I8" s="4"/>
    </row>
    <row r="9" spans="1:9" x14ac:dyDescent="0.35">
      <c r="H9" s="4"/>
      <c r="I9" s="4"/>
    </row>
    <row r="10" spans="1:9" x14ac:dyDescent="0.35">
      <c r="H10" s="4"/>
      <c r="I10" s="4"/>
    </row>
    <row r="11" spans="1:9" x14ac:dyDescent="0.35">
      <c r="H11" s="4"/>
      <c r="I11" s="4"/>
    </row>
    <row r="12" spans="1:9" x14ac:dyDescent="0.35">
      <c r="H12" s="4"/>
      <c r="I1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FD35-5500-4A9E-9FB4-119EE079ABFA}">
  <dimension ref="A1:E26"/>
  <sheetViews>
    <sheetView workbookViewId="0">
      <selection activeCell="H7" sqref="H7"/>
    </sheetView>
  </sheetViews>
  <sheetFormatPr defaultRowHeight="14.5" x14ac:dyDescent="0.35"/>
  <cols>
    <col min="1" max="1" width="15.453125" customWidth="1"/>
    <col min="3" max="3" width="11.81640625" customWidth="1"/>
    <col min="4" max="4" width="13.453125" customWidth="1"/>
    <col min="5" max="5" width="14.453125" customWidth="1"/>
  </cols>
  <sheetData>
    <row r="1" spans="1:5" ht="15" thickBot="1" x14ac:dyDescent="0.4">
      <c r="A1" s="1" t="s">
        <v>69</v>
      </c>
      <c r="B1" s="1" t="s">
        <v>27</v>
      </c>
      <c r="C1" s="1" t="s">
        <v>70</v>
      </c>
      <c r="D1" s="1" t="s">
        <v>71</v>
      </c>
      <c r="E1" s="1" t="s">
        <v>72</v>
      </c>
    </row>
    <row r="2" spans="1:5" x14ac:dyDescent="0.35">
      <c r="A2" s="2" t="s">
        <v>2</v>
      </c>
      <c r="B2" s="2" t="s">
        <v>4</v>
      </c>
      <c r="C2" s="18">
        <v>90000</v>
      </c>
      <c r="D2" s="18">
        <v>110000</v>
      </c>
      <c r="E2" s="18">
        <v>120000</v>
      </c>
    </row>
    <row r="3" spans="1:5" x14ac:dyDescent="0.35">
      <c r="A3" t="s">
        <v>73</v>
      </c>
      <c r="B3" t="s">
        <v>74</v>
      </c>
      <c r="C3" s="19">
        <v>25000</v>
      </c>
      <c r="D3" s="19">
        <v>80000</v>
      </c>
      <c r="E3" s="19">
        <v>120000</v>
      </c>
    </row>
    <row r="4" spans="1:5" x14ac:dyDescent="0.35">
      <c r="A4" s="2" t="s">
        <v>30</v>
      </c>
      <c r="B4" s="2" t="s">
        <v>0</v>
      </c>
      <c r="C4" s="18">
        <v>10000</v>
      </c>
      <c r="D4" s="18">
        <v>30000</v>
      </c>
      <c r="E4" s="18">
        <v>40000</v>
      </c>
    </row>
    <row r="5" spans="1:5" x14ac:dyDescent="0.35">
      <c r="A5" t="s">
        <v>30</v>
      </c>
      <c r="B5" t="s">
        <v>75</v>
      </c>
      <c r="C5" s="19">
        <v>30000</v>
      </c>
      <c r="D5" s="19">
        <v>80000</v>
      </c>
      <c r="E5" s="19">
        <v>30000</v>
      </c>
    </row>
    <row r="6" spans="1:5" x14ac:dyDescent="0.35">
      <c r="A6" s="2" t="s">
        <v>76</v>
      </c>
      <c r="B6" s="2" t="s">
        <v>77</v>
      </c>
      <c r="C6" s="18">
        <v>90000</v>
      </c>
      <c r="D6" s="18">
        <v>35000</v>
      </c>
      <c r="E6" s="18">
        <v>25000</v>
      </c>
    </row>
    <row r="7" spans="1:5" x14ac:dyDescent="0.35">
      <c r="A7" t="s">
        <v>2</v>
      </c>
      <c r="B7" t="s">
        <v>6</v>
      </c>
      <c r="C7" s="19">
        <v>75000</v>
      </c>
      <c r="D7" s="19">
        <v>82000</v>
      </c>
      <c r="E7" s="19">
        <v>2000000</v>
      </c>
    </row>
    <row r="8" spans="1:5" x14ac:dyDescent="0.35">
      <c r="A8" s="20" t="s">
        <v>73</v>
      </c>
      <c r="B8" s="20" t="s">
        <v>78</v>
      </c>
      <c r="C8" s="21">
        <v>30000</v>
      </c>
      <c r="D8" s="21">
        <v>15000</v>
      </c>
      <c r="E8" s="21">
        <v>20000</v>
      </c>
    </row>
    <row r="9" spans="1:5" x14ac:dyDescent="0.35">
      <c r="A9" t="s">
        <v>76</v>
      </c>
      <c r="B9" t="s">
        <v>79</v>
      </c>
      <c r="C9" s="19">
        <v>80000</v>
      </c>
      <c r="D9" s="19">
        <v>40000</v>
      </c>
      <c r="E9" s="19">
        <v>20000</v>
      </c>
    </row>
    <row r="10" spans="1:5" x14ac:dyDescent="0.35">
      <c r="C10" s="19"/>
      <c r="D10" s="19"/>
    </row>
    <row r="12" spans="1:5" x14ac:dyDescent="0.35">
      <c r="A12" t="s">
        <v>80</v>
      </c>
      <c r="B12" t="s">
        <v>81</v>
      </c>
      <c r="C12" t="s">
        <v>82</v>
      </c>
      <c r="D12" t="s">
        <v>83</v>
      </c>
    </row>
    <row r="13" spans="1:5" x14ac:dyDescent="0.35">
      <c r="A13" s="22">
        <f ca="1">TODAY()-2</f>
        <v>45404</v>
      </c>
      <c r="B13" t="s">
        <v>84</v>
      </c>
      <c r="C13" s="23">
        <v>21</v>
      </c>
      <c r="D13" s="24">
        <v>3820</v>
      </c>
    </row>
    <row r="14" spans="1:5" x14ac:dyDescent="0.35">
      <c r="A14" s="22">
        <f ca="1">TODAY()-3</f>
        <v>45403</v>
      </c>
      <c r="B14" t="s">
        <v>85</v>
      </c>
      <c r="C14" s="23">
        <v>62</v>
      </c>
      <c r="D14" s="23">
        <v>2112</v>
      </c>
    </row>
    <row r="15" spans="1:5" x14ac:dyDescent="0.35">
      <c r="A15" s="22">
        <f ca="1">TODAY()-6</f>
        <v>45400</v>
      </c>
      <c r="B15" t="s">
        <v>86</v>
      </c>
      <c r="C15" s="23">
        <v>25</v>
      </c>
      <c r="D15" s="23">
        <v>1611</v>
      </c>
    </row>
    <row r="16" spans="1:5" x14ac:dyDescent="0.35">
      <c r="A16" s="22">
        <f ca="1">TODAY()</f>
        <v>45406</v>
      </c>
      <c r="B16" t="s">
        <v>87</v>
      </c>
      <c r="C16" s="23">
        <v>30</v>
      </c>
      <c r="D16" s="24">
        <v>3085</v>
      </c>
    </row>
    <row r="17" spans="1:4" x14ac:dyDescent="0.35">
      <c r="A17" s="22">
        <f ca="1">TODAY()-4</f>
        <v>45402</v>
      </c>
      <c r="B17" t="s">
        <v>88</v>
      </c>
      <c r="C17" s="23">
        <v>69</v>
      </c>
      <c r="D17" s="23">
        <v>528</v>
      </c>
    </row>
    <row r="18" spans="1:4" x14ac:dyDescent="0.35">
      <c r="A18" s="22">
        <f ca="1">TODAY()-5</f>
        <v>45401</v>
      </c>
      <c r="B18" t="s">
        <v>89</v>
      </c>
      <c r="C18" s="23">
        <v>45</v>
      </c>
      <c r="D18" s="24">
        <v>5050</v>
      </c>
    </row>
    <row r="20" spans="1:4" x14ac:dyDescent="0.35">
      <c r="A20" t="s">
        <v>80</v>
      </c>
      <c r="B20" t="s">
        <v>81</v>
      </c>
      <c r="C20" t="s">
        <v>82</v>
      </c>
      <c r="D20" t="s">
        <v>83</v>
      </c>
    </row>
    <row r="21" spans="1:4" x14ac:dyDescent="0.35">
      <c r="A21" s="22">
        <f ca="1">TODAY()-2</f>
        <v>45404</v>
      </c>
      <c r="B21" t="s">
        <v>84</v>
      </c>
      <c r="C21" s="23">
        <v>21</v>
      </c>
      <c r="D21" s="23">
        <v>3820</v>
      </c>
    </row>
    <row r="22" spans="1:4" x14ac:dyDescent="0.35">
      <c r="A22" s="22">
        <f ca="1">TODAY()-3</f>
        <v>45403</v>
      </c>
      <c r="B22" t="s">
        <v>85</v>
      </c>
      <c r="C22" s="23">
        <v>62</v>
      </c>
      <c r="D22" s="23">
        <v>2112</v>
      </c>
    </row>
    <row r="23" spans="1:4" x14ac:dyDescent="0.35">
      <c r="A23" s="22">
        <f ca="1">TODAY()</f>
        <v>45406</v>
      </c>
      <c r="B23" t="s">
        <v>87</v>
      </c>
      <c r="C23" s="23">
        <v>30</v>
      </c>
      <c r="D23" s="23">
        <v>3085</v>
      </c>
    </row>
    <row r="24" spans="1:4" x14ac:dyDescent="0.35">
      <c r="A24" s="22">
        <f ca="1">TODAY()-6</f>
        <v>45400</v>
      </c>
      <c r="B24" t="s">
        <v>86</v>
      </c>
      <c r="C24" s="23">
        <v>25</v>
      </c>
      <c r="D24" s="23">
        <v>1611</v>
      </c>
    </row>
    <row r="25" spans="1:4" x14ac:dyDescent="0.35">
      <c r="A25" s="22">
        <f ca="1">TODAY()-5</f>
        <v>45401</v>
      </c>
      <c r="B25" t="s">
        <v>89</v>
      </c>
      <c r="C25" s="23">
        <v>45</v>
      </c>
      <c r="D25" s="23">
        <v>5050</v>
      </c>
    </row>
    <row r="26" spans="1:4" x14ac:dyDescent="0.35">
      <c r="A26" s="22">
        <f ca="1">TODAY()-4</f>
        <v>45402</v>
      </c>
      <c r="B26" t="s">
        <v>88</v>
      </c>
      <c r="C26" s="23">
        <v>69</v>
      </c>
      <c r="D26" s="23">
        <v>528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CCA3-A3C6-402B-91B3-5330557E42D1}">
  <dimension ref="A1:F29"/>
  <sheetViews>
    <sheetView workbookViewId="0">
      <selection activeCell="J13" sqref="J13"/>
    </sheetView>
  </sheetViews>
  <sheetFormatPr defaultRowHeight="14.5" x14ac:dyDescent="0.35"/>
  <cols>
    <col min="1" max="1" width="13.1796875" customWidth="1"/>
    <col min="2" max="2" width="10.26953125" customWidth="1"/>
    <col min="3" max="3" width="11.453125" customWidth="1"/>
    <col min="4" max="5" width="12" customWidth="1"/>
    <col min="6" max="6" width="8.7265625" customWidth="1"/>
  </cols>
  <sheetData>
    <row r="1" spans="1:6" x14ac:dyDescent="0.35">
      <c r="A1" t="s">
        <v>69</v>
      </c>
      <c r="B1" t="s">
        <v>27</v>
      </c>
      <c r="C1" t="s">
        <v>70</v>
      </c>
      <c r="D1" t="s">
        <v>71</v>
      </c>
      <c r="E1" t="s">
        <v>72</v>
      </c>
    </row>
    <row r="2" spans="1:6" x14ac:dyDescent="0.35">
      <c r="A2" t="s">
        <v>30</v>
      </c>
      <c r="B2" t="s">
        <v>75</v>
      </c>
      <c r="C2">
        <v>30000</v>
      </c>
      <c r="D2">
        <v>80000</v>
      </c>
      <c r="E2">
        <v>30000</v>
      </c>
    </row>
    <row r="3" spans="1:6" x14ac:dyDescent="0.35">
      <c r="A3" t="s">
        <v>30</v>
      </c>
      <c r="B3" t="s">
        <v>0</v>
      </c>
      <c r="C3">
        <v>10000</v>
      </c>
      <c r="D3">
        <v>30000</v>
      </c>
      <c r="E3">
        <v>40000</v>
      </c>
    </row>
    <row r="4" spans="1:6" x14ac:dyDescent="0.35">
      <c r="A4" t="s">
        <v>73</v>
      </c>
      <c r="B4" t="s">
        <v>78</v>
      </c>
      <c r="C4">
        <v>30000</v>
      </c>
      <c r="D4">
        <v>15000</v>
      </c>
      <c r="E4">
        <v>20000</v>
      </c>
    </row>
    <row r="5" spans="1:6" x14ac:dyDescent="0.35">
      <c r="A5" t="s">
        <v>73</v>
      </c>
      <c r="B5" t="s">
        <v>74</v>
      </c>
      <c r="C5">
        <v>25000</v>
      </c>
      <c r="D5">
        <v>80000</v>
      </c>
      <c r="E5">
        <v>120000</v>
      </c>
    </row>
    <row r="6" spans="1:6" x14ac:dyDescent="0.35">
      <c r="A6" t="s">
        <v>76</v>
      </c>
      <c r="B6" t="s">
        <v>90</v>
      </c>
      <c r="C6">
        <v>80000</v>
      </c>
      <c r="D6">
        <v>40000</v>
      </c>
      <c r="E6">
        <v>20000</v>
      </c>
    </row>
    <row r="7" spans="1:6" x14ac:dyDescent="0.35">
      <c r="A7" t="s">
        <v>76</v>
      </c>
      <c r="B7" t="s">
        <v>77</v>
      </c>
      <c r="C7">
        <v>90000</v>
      </c>
      <c r="D7">
        <v>35000</v>
      </c>
      <c r="E7">
        <v>25000</v>
      </c>
    </row>
    <row r="8" spans="1:6" x14ac:dyDescent="0.35">
      <c r="A8" t="s">
        <v>2</v>
      </c>
      <c r="B8" t="s">
        <v>4</v>
      </c>
      <c r="C8">
        <v>90000</v>
      </c>
      <c r="D8">
        <v>110000</v>
      </c>
      <c r="E8">
        <v>200000</v>
      </c>
    </row>
    <row r="9" spans="1:6" x14ac:dyDescent="0.35">
      <c r="A9" t="s">
        <v>2</v>
      </c>
      <c r="B9" t="s">
        <v>6</v>
      </c>
      <c r="C9">
        <v>75000</v>
      </c>
      <c r="D9">
        <v>82000</v>
      </c>
      <c r="E9">
        <v>150000</v>
      </c>
    </row>
    <row r="11" spans="1:6" ht="15" thickBot="1" x14ac:dyDescent="0.4">
      <c r="A11" s="1" t="s">
        <v>69</v>
      </c>
      <c r="B11" s="1" t="s">
        <v>27</v>
      </c>
      <c r="C11" s="1" t="s">
        <v>70</v>
      </c>
      <c r="D11" s="1" t="s">
        <v>71</v>
      </c>
      <c r="E11" s="1" t="s">
        <v>72</v>
      </c>
      <c r="F11" s="1" t="s">
        <v>91</v>
      </c>
    </row>
    <row r="12" spans="1:6" x14ac:dyDescent="0.35">
      <c r="A12" s="20" t="s">
        <v>30</v>
      </c>
      <c r="B12" s="20" t="s">
        <v>75</v>
      </c>
      <c r="C12" s="21">
        <v>30000</v>
      </c>
      <c r="D12" s="21">
        <v>80000</v>
      </c>
      <c r="E12" s="21">
        <v>30000</v>
      </c>
      <c r="F12" s="19"/>
    </row>
    <row r="13" spans="1:6" x14ac:dyDescent="0.35">
      <c r="A13" t="s">
        <v>30</v>
      </c>
      <c r="B13" t="s">
        <v>0</v>
      </c>
      <c r="C13" s="19">
        <v>10000</v>
      </c>
      <c r="D13" s="19">
        <v>30000</v>
      </c>
      <c r="E13" s="19">
        <v>40000</v>
      </c>
      <c r="F13" s="19"/>
    </row>
    <row r="14" spans="1:6" x14ac:dyDescent="0.35">
      <c r="A14" s="20" t="s">
        <v>73</v>
      </c>
      <c r="B14" s="20" t="s">
        <v>78</v>
      </c>
      <c r="C14" s="21">
        <v>30000</v>
      </c>
      <c r="D14" s="21">
        <v>15000</v>
      </c>
      <c r="E14" s="21">
        <v>20000</v>
      </c>
      <c r="F14" s="19"/>
    </row>
    <row r="15" spans="1:6" x14ac:dyDescent="0.35">
      <c r="A15" t="s">
        <v>73</v>
      </c>
      <c r="B15" t="s">
        <v>74</v>
      </c>
      <c r="C15" s="19">
        <v>25000</v>
      </c>
      <c r="D15" s="19">
        <v>80000</v>
      </c>
      <c r="E15" s="19">
        <v>120000</v>
      </c>
      <c r="F15" s="19"/>
    </row>
    <row r="16" spans="1:6" x14ac:dyDescent="0.35">
      <c r="A16" s="20" t="s">
        <v>76</v>
      </c>
      <c r="B16" s="20" t="s">
        <v>79</v>
      </c>
      <c r="C16" s="21">
        <v>80000</v>
      </c>
      <c r="D16" s="21">
        <v>40000</v>
      </c>
      <c r="E16" s="21">
        <v>20000</v>
      </c>
      <c r="F16" s="19"/>
    </row>
    <row r="17" spans="1:6" x14ac:dyDescent="0.35">
      <c r="A17" t="s">
        <v>76</v>
      </c>
      <c r="B17" t="s">
        <v>77</v>
      </c>
      <c r="C17" s="19">
        <v>90000</v>
      </c>
      <c r="D17" s="19">
        <v>35000</v>
      </c>
      <c r="E17" s="19">
        <v>25000</v>
      </c>
      <c r="F17" s="19"/>
    </row>
    <row r="18" spans="1:6" x14ac:dyDescent="0.35">
      <c r="A18" s="20" t="s">
        <v>2</v>
      </c>
      <c r="B18" s="20" t="s">
        <v>4</v>
      </c>
      <c r="C18" s="21">
        <v>90000</v>
      </c>
      <c r="D18" s="21">
        <v>110000</v>
      </c>
      <c r="E18" s="21">
        <v>200000</v>
      </c>
      <c r="F18" s="19"/>
    </row>
    <row r="19" spans="1:6" x14ac:dyDescent="0.35">
      <c r="A19" t="s">
        <v>2</v>
      </c>
      <c r="B19" t="s">
        <v>6</v>
      </c>
      <c r="C19" s="19">
        <v>75000</v>
      </c>
      <c r="D19" s="19">
        <v>82000</v>
      </c>
      <c r="E19" s="19">
        <v>150000</v>
      </c>
      <c r="F19" s="19"/>
    </row>
    <row r="21" spans="1:6" ht="15" thickBot="1" x14ac:dyDescent="0.4">
      <c r="A21" s="1" t="s">
        <v>69</v>
      </c>
      <c r="B21" s="1" t="s">
        <v>27</v>
      </c>
      <c r="C21" s="1" t="s">
        <v>92</v>
      </c>
    </row>
    <row r="22" spans="1:6" x14ac:dyDescent="0.35">
      <c r="A22" s="20" t="s">
        <v>30</v>
      </c>
      <c r="B22" s="20" t="s">
        <v>75</v>
      </c>
      <c r="C22" s="19">
        <v>1000</v>
      </c>
    </row>
    <row r="23" spans="1:6" x14ac:dyDescent="0.35">
      <c r="A23" t="s">
        <v>30</v>
      </c>
      <c r="B23" t="s">
        <v>0</v>
      </c>
      <c r="C23" s="19">
        <v>2000</v>
      </c>
    </row>
    <row r="24" spans="1:6" x14ac:dyDescent="0.35">
      <c r="A24" s="20" t="s">
        <v>73</v>
      </c>
      <c r="B24" s="20" t="s">
        <v>78</v>
      </c>
      <c r="C24" s="19">
        <v>3000</v>
      </c>
    </row>
    <row r="25" spans="1:6" x14ac:dyDescent="0.35">
      <c r="A25" t="s">
        <v>73</v>
      </c>
      <c r="B25" t="s">
        <v>74</v>
      </c>
      <c r="C25" s="19">
        <v>1000</v>
      </c>
    </row>
    <row r="26" spans="1:6" x14ac:dyDescent="0.35">
      <c r="A26" s="20" t="s">
        <v>76</v>
      </c>
      <c r="B26" s="20" t="s">
        <v>79</v>
      </c>
      <c r="C26" s="19">
        <v>2000</v>
      </c>
    </row>
    <row r="27" spans="1:6" x14ac:dyDescent="0.35">
      <c r="A27" t="s">
        <v>76</v>
      </c>
      <c r="B27" t="s">
        <v>77</v>
      </c>
      <c r="C27" s="19">
        <v>3000</v>
      </c>
    </row>
    <row r="28" spans="1:6" x14ac:dyDescent="0.35">
      <c r="A28" s="20" t="s">
        <v>2</v>
      </c>
      <c r="B28" s="20" t="s">
        <v>4</v>
      </c>
      <c r="C28" s="19">
        <v>4000</v>
      </c>
    </row>
    <row r="29" spans="1:6" x14ac:dyDescent="0.35">
      <c r="A29" t="s">
        <v>2</v>
      </c>
      <c r="B29" t="s">
        <v>6</v>
      </c>
      <c r="C29" s="19">
        <v>8000</v>
      </c>
    </row>
  </sheetData>
  <phoneticPr fontId="4" type="noConversion"/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4620-9716-4AEC-8310-5796CFC8ED71}">
  <dimension ref="A1:D27"/>
  <sheetViews>
    <sheetView workbookViewId="0">
      <selection activeCell="C2" sqref="C2"/>
    </sheetView>
  </sheetViews>
  <sheetFormatPr defaultRowHeight="14.5" x14ac:dyDescent="0.35"/>
  <cols>
    <col min="2" max="2" width="12.453125" customWidth="1"/>
    <col min="4" max="4" width="12.26953125" customWidth="1"/>
  </cols>
  <sheetData>
    <row r="1" spans="1:4" ht="15" thickBot="1" x14ac:dyDescent="0.4">
      <c r="A1" s="1" t="s">
        <v>82</v>
      </c>
      <c r="B1" s="1" t="s">
        <v>69</v>
      </c>
    </row>
    <row r="2" spans="1:4" x14ac:dyDescent="0.35">
      <c r="A2" s="2" t="s">
        <v>3</v>
      </c>
      <c r="B2" s="4"/>
    </row>
    <row r="3" spans="1:4" x14ac:dyDescent="0.35">
      <c r="A3" s="2" t="s">
        <v>4</v>
      </c>
      <c r="B3" s="4"/>
    </row>
    <row r="4" spans="1:4" x14ac:dyDescent="0.35">
      <c r="A4" s="2" t="s">
        <v>7</v>
      </c>
      <c r="B4" s="4"/>
    </row>
    <row r="5" spans="1:4" x14ac:dyDescent="0.35">
      <c r="A5" s="2" t="s">
        <v>9</v>
      </c>
      <c r="B5" s="4"/>
    </row>
    <row r="6" spans="1:4" x14ac:dyDescent="0.35">
      <c r="A6" s="2" t="s">
        <v>93</v>
      </c>
      <c r="B6" s="4"/>
    </row>
    <row r="7" spans="1:4" x14ac:dyDescent="0.35">
      <c r="A7" s="2" t="s">
        <v>94</v>
      </c>
      <c r="B7" s="4"/>
    </row>
    <row r="8" spans="1:4" x14ac:dyDescent="0.35">
      <c r="A8" s="2" t="s">
        <v>95</v>
      </c>
      <c r="B8" s="4"/>
    </row>
    <row r="9" spans="1:4" x14ac:dyDescent="0.35">
      <c r="A9" s="2" t="s">
        <v>12</v>
      </c>
      <c r="B9" s="4"/>
    </row>
    <row r="10" spans="1:4" x14ac:dyDescent="0.35">
      <c r="A10" s="2" t="s">
        <v>6</v>
      </c>
      <c r="B10" s="4"/>
    </row>
    <row r="11" spans="1:4" x14ac:dyDescent="0.35">
      <c r="A11" s="2" t="s">
        <v>14</v>
      </c>
      <c r="B11" s="4"/>
    </row>
    <row r="12" spans="1:4" x14ac:dyDescent="0.35">
      <c r="A12" s="2" t="s">
        <v>15</v>
      </c>
      <c r="B12" s="4"/>
    </row>
    <row r="13" spans="1:4" x14ac:dyDescent="0.35">
      <c r="A13" s="2" t="s">
        <v>16</v>
      </c>
      <c r="B13" s="4"/>
    </row>
    <row r="15" spans="1:4" ht="15" thickBot="1" x14ac:dyDescent="0.4">
      <c r="A15" s="1" t="s">
        <v>82</v>
      </c>
      <c r="B15" s="1" t="s">
        <v>69</v>
      </c>
      <c r="D15" s="25" t="s">
        <v>69</v>
      </c>
    </row>
    <row r="16" spans="1:4" x14ac:dyDescent="0.35">
      <c r="A16" s="2" t="s">
        <v>3</v>
      </c>
      <c r="B16" s="2"/>
      <c r="D16" s="26" t="s">
        <v>30</v>
      </c>
    </row>
    <row r="17" spans="1:4" x14ac:dyDescent="0.35">
      <c r="A17" s="2" t="s">
        <v>4</v>
      </c>
      <c r="B17" s="2"/>
      <c r="D17" s="2" t="s">
        <v>2</v>
      </c>
    </row>
    <row r="18" spans="1:4" x14ac:dyDescent="0.35">
      <c r="A18" s="2" t="s">
        <v>7</v>
      </c>
      <c r="B18" s="2"/>
      <c r="D18" s="26" t="s">
        <v>73</v>
      </c>
    </row>
    <row r="19" spans="1:4" x14ac:dyDescent="0.35">
      <c r="A19" s="2" t="s">
        <v>9</v>
      </c>
      <c r="B19" s="2"/>
    </row>
    <row r="20" spans="1:4" x14ac:dyDescent="0.35">
      <c r="A20" s="2" t="s">
        <v>93</v>
      </c>
      <c r="B20" s="2"/>
    </row>
    <row r="21" spans="1:4" x14ac:dyDescent="0.35">
      <c r="A21" s="2" t="s">
        <v>94</v>
      </c>
      <c r="B21" s="2"/>
    </row>
    <row r="22" spans="1:4" x14ac:dyDescent="0.35">
      <c r="A22" s="2" t="s">
        <v>95</v>
      </c>
      <c r="B22" s="2"/>
    </row>
    <row r="23" spans="1:4" x14ac:dyDescent="0.35">
      <c r="A23" s="2" t="s">
        <v>12</v>
      </c>
      <c r="B23" s="2"/>
    </row>
    <row r="24" spans="1:4" x14ac:dyDescent="0.35">
      <c r="A24" s="2" t="s">
        <v>6</v>
      </c>
      <c r="B24" s="2"/>
    </row>
    <row r="25" spans="1:4" x14ac:dyDescent="0.35">
      <c r="A25" s="2" t="s">
        <v>14</v>
      </c>
      <c r="B25" s="2"/>
    </row>
    <row r="26" spans="1:4" x14ac:dyDescent="0.35">
      <c r="A26" s="2" t="s">
        <v>15</v>
      </c>
      <c r="B26" s="2"/>
    </row>
    <row r="27" spans="1:4" x14ac:dyDescent="0.35">
      <c r="A27" s="2" t="s">
        <v>16</v>
      </c>
      <c r="B2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998F-38CE-4FED-B099-4F1748B21119}">
  <dimension ref="A1:E9"/>
  <sheetViews>
    <sheetView workbookViewId="0">
      <selection activeCell="H15" sqref="H15"/>
    </sheetView>
  </sheetViews>
  <sheetFormatPr defaultRowHeight="14.5" x14ac:dyDescent="0.35"/>
  <cols>
    <col min="1" max="1" width="13.1796875" customWidth="1"/>
    <col min="2" max="2" width="11.1796875" customWidth="1"/>
    <col min="3" max="3" width="13.7265625" customWidth="1"/>
    <col min="4" max="4" width="14.453125" customWidth="1"/>
    <col min="5" max="5" width="13.453125" customWidth="1"/>
  </cols>
  <sheetData>
    <row r="1" spans="1:5" x14ac:dyDescent="0.35">
      <c r="A1" t="s">
        <v>69</v>
      </c>
      <c r="B1" t="s">
        <v>27</v>
      </c>
      <c r="C1" t="s">
        <v>70</v>
      </c>
      <c r="D1" t="s">
        <v>71</v>
      </c>
      <c r="E1" t="s">
        <v>72</v>
      </c>
    </row>
    <row r="2" spans="1:5" x14ac:dyDescent="0.35">
      <c r="A2" t="s">
        <v>30</v>
      </c>
      <c r="B2" t="s">
        <v>75</v>
      </c>
      <c r="C2" s="27">
        <v>30000</v>
      </c>
      <c r="D2" s="27">
        <v>80000</v>
      </c>
      <c r="E2" s="27">
        <v>30000</v>
      </c>
    </row>
    <row r="3" spans="1:5" x14ac:dyDescent="0.35">
      <c r="A3" t="s">
        <v>30</v>
      </c>
      <c r="B3" t="s">
        <v>0</v>
      </c>
      <c r="C3" s="27">
        <v>10000</v>
      </c>
      <c r="D3" s="27">
        <v>30000</v>
      </c>
      <c r="E3" s="27">
        <v>40000</v>
      </c>
    </row>
    <row r="4" spans="1:5" x14ac:dyDescent="0.35">
      <c r="A4" t="s">
        <v>73</v>
      </c>
      <c r="B4" t="s">
        <v>78</v>
      </c>
      <c r="C4" s="27">
        <v>30000</v>
      </c>
      <c r="D4" s="27">
        <v>15000</v>
      </c>
      <c r="E4" s="27">
        <v>20000</v>
      </c>
    </row>
    <row r="5" spans="1:5" x14ac:dyDescent="0.35">
      <c r="A5" t="s">
        <v>73</v>
      </c>
      <c r="B5" t="s">
        <v>74</v>
      </c>
      <c r="C5" s="27">
        <v>25000</v>
      </c>
      <c r="D5" s="27">
        <v>80000</v>
      </c>
      <c r="E5" s="27">
        <v>120000</v>
      </c>
    </row>
    <row r="6" spans="1:5" x14ac:dyDescent="0.35">
      <c r="A6" t="s">
        <v>76</v>
      </c>
      <c r="B6" t="s">
        <v>90</v>
      </c>
      <c r="C6" s="27">
        <v>80000</v>
      </c>
      <c r="D6" s="27">
        <v>40000</v>
      </c>
      <c r="E6" s="27">
        <v>20000</v>
      </c>
    </row>
    <row r="7" spans="1:5" x14ac:dyDescent="0.35">
      <c r="A7" t="s">
        <v>76</v>
      </c>
      <c r="B7" t="s">
        <v>77</v>
      </c>
      <c r="C7" s="27">
        <v>90000</v>
      </c>
      <c r="D7" s="27">
        <v>35000</v>
      </c>
      <c r="E7" s="27">
        <v>25000</v>
      </c>
    </row>
    <row r="8" spans="1:5" x14ac:dyDescent="0.35">
      <c r="A8" t="s">
        <v>2</v>
      </c>
      <c r="B8" t="s">
        <v>4</v>
      </c>
      <c r="C8" s="27">
        <v>90000</v>
      </c>
      <c r="D8" s="27">
        <v>110000</v>
      </c>
      <c r="E8" s="27">
        <v>200000</v>
      </c>
    </row>
    <row r="9" spans="1:5" x14ac:dyDescent="0.35">
      <c r="A9" t="s">
        <v>2</v>
      </c>
      <c r="B9" t="s">
        <v>6</v>
      </c>
      <c r="C9" s="27">
        <v>75000</v>
      </c>
      <c r="D9" s="27">
        <v>82000</v>
      </c>
      <c r="E9" s="27">
        <v>150000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B1CA4-D63C-4DE8-A06C-1B7D40BCAE1B}">
  <dimension ref="A1:C15"/>
  <sheetViews>
    <sheetView workbookViewId="0">
      <selection activeCell="G10" sqref="G10"/>
    </sheetView>
  </sheetViews>
  <sheetFormatPr defaultRowHeight="14.5" x14ac:dyDescent="0.35"/>
  <cols>
    <col min="1" max="1" width="7.81640625" customWidth="1"/>
    <col min="2" max="2" width="23.7265625" customWidth="1"/>
    <col min="3" max="3" width="12.1796875" customWidth="1"/>
  </cols>
  <sheetData>
    <row r="1" spans="1:3" x14ac:dyDescent="0.35">
      <c r="A1" t="s">
        <v>96</v>
      </c>
      <c r="B1" t="s">
        <v>97</v>
      </c>
    </row>
    <row r="2" spans="1:3" x14ac:dyDescent="0.35">
      <c r="A2">
        <f ca="1">YEAR(TODAY())-5</f>
        <v>2019</v>
      </c>
      <c r="B2">
        <v>500</v>
      </c>
    </row>
    <row r="3" spans="1:3" x14ac:dyDescent="0.35">
      <c r="A3">
        <f ca="1">YEAR(TODAY())-4</f>
        <v>2020</v>
      </c>
      <c r="B3">
        <v>800</v>
      </c>
    </row>
    <row r="4" spans="1:3" x14ac:dyDescent="0.35">
      <c r="A4">
        <f ca="1">YEAR(TODAY())-3</f>
        <v>2021</v>
      </c>
      <c r="B4">
        <v>1000</v>
      </c>
    </row>
    <row r="5" spans="1:3" x14ac:dyDescent="0.35">
      <c r="A5">
        <f ca="1">YEAR(TODAY())-2</f>
        <v>2022</v>
      </c>
      <c r="B5">
        <v>900</v>
      </c>
    </row>
    <row r="6" spans="1:3" x14ac:dyDescent="0.35">
      <c r="A6">
        <f ca="1">YEAR(TODAY())-1</f>
        <v>2023</v>
      </c>
      <c r="B6">
        <v>1000</v>
      </c>
    </row>
    <row r="7" spans="1:3" x14ac:dyDescent="0.35">
      <c r="A7">
        <f ca="1">YEAR(TODAY())</f>
        <v>2024</v>
      </c>
      <c r="B7">
        <v>1200</v>
      </c>
    </row>
    <row r="9" spans="1:3" x14ac:dyDescent="0.35">
      <c r="A9" s="28" t="s">
        <v>98</v>
      </c>
      <c r="B9" s="28" t="s">
        <v>97</v>
      </c>
      <c r="C9" s="28" t="s">
        <v>99</v>
      </c>
    </row>
    <row r="10" spans="1:3" x14ac:dyDescent="0.35">
      <c r="A10">
        <f ca="1">YEAR(TODAY())-5</f>
        <v>2019</v>
      </c>
      <c r="B10" s="20">
        <v>500</v>
      </c>
      <c r="C10" s="29">
        <v>5000</v>
      </c>
    </row>
    <row r="11" spans="1:3" x14ac:dyDescent="0.35">
      <c r="A11">
        <f ca="1">YEAR(TODAY())-4</f>
        <v>2020</v>
      </c>
      <c r="B11">
        <v>800</v>
      </c>
      <c r="C11" s="30">
        <v>11200</v>
      </c>
    </row>
    <row r="12" spans="1:3" x14ac:dyDescent="0.35">
      <c r="A12">
        <f ca="1">YEAR(TODAY())-3</f>
        <v>2021</v>
      </c>
      <c r="B12" s="20">
        <v>1000</v>
      </c>
      <c r="C12" s="29">
        <v>30000</v>
      </c>
    </row>
    <row r="13" spans="1:3" x14ac:dyDescent="0.35">
      <c r="A13">
        <f ca="1">YEAR(TODAY())-2</f>
        <v>2022</v>
      </c>
      <c r="B13">
        <v>900</v>
      </c>
      <c r="C13" s="30">
        <v>25000</v>
      </c>
    </row>
    <row r="14" spans="1:3" x14ac:dyDescent="0.35">
      <c r="A14">
        <f ca="1">YEAR(TODAY())-1</f>
        <v>2023</v>
      </c>
      <c r="B14" s="20">
        <v>1000</v>
      </c>
      <c r="C14" s="29">
        <v>5000</v>
      </c>
    </row>
    <row r="15" spans="1:3" x14ac:dyDescent="0.35">
      <c r="A15">
        <f ca="1">YEAR(TODAY())</f>
        <v>2024</v>
      </c>
      <c r="B15">
        <v>1200</v>
      </c>
      <c r="C15" s="30">
        <v>8000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e706368-9a73-4dcc-9221-b8fc62424fbc" xsi:nil="true"/>
    <lcf76f155ced4ddcb4097134ff3c332f xmlns="eb7c3fc1-ccd5-477b-94a4-7b6dc96a8d5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7C33DDE971642A3AD62E1BE8FB4A8" ma:contentTypeVersion="19" ma:contentTypeDescription="Create a new document." ma:contentTypeScope="" ma:versionID="d02769d2ab7b1bcec9542bdd271fc7e9">
  <xsd:schema xmlns:xsd="http://www.w3.org/2001/XMLSchema" xmlns:xs="http://www.w3.org/2001/XMLSchema" xmlns:p="http://schemas.microsoft.com/office/2006/metadata/properties" xmlns:ns2="eb7c3fc1-ccd5-477b-94a4-7b6dc96a8d59" xmlns:ns3="9e706368-9a73-4dcc-9221-b8fc62424fbc" targetNamespace="http://schemas.microsoft.com/office/2006/metadata/properties" ma:root="true" ma:fieldsID="a1c8b2b3a1f44c45521bccb52bcb96c1" ns2:_="" ns3:_="">
    <xsd:import namespace="eb7c3fc1-ccd5-477b-94a4-7b6dc96a8d59"/>
    <xsd:import namespace="9e706368-9a73-4dcc-9221-b8fc62424f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7c3fc1-ccd5-477b-94a4-7b6dc96a8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5f1f1f9-0179-4c93-b971-8e9741e045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06368-9a73-4dcc-9221-b8fc62424fb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0d56f4e-fc78-4139-b8cb-10eb5f78ae8a}" ma:internalName="TaxCatchAll" ma:showField="CatchAllData" ma:web="9e706368-9a73-4dcc-9221-b8fc62424f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77A5F-DD89-4749-889B-564B4BB5D864}">
  <ds:schemaRefs>
    <ds:schemaRef ds:uri="http://schemas.microsoft.com/office/2006/metadata/properties"/>
    <ds:schemaRef ds:uri="http://schemas.microsoft.com/office/infopath/2007/PartnerControls"/>
    <ds:schemaRef ds:uri="9e706368-9a73-4dcc-9221-b8fc62424fbc"/>
    <ds:schemaRef ds:uri="eb7c3fc1-ccd5-477b-94a4-7b6dc96a8d59"/>
  </ds:schemaRefs>
</ds:datastoreItem>
</file>

<file path=customXml/itemProps2.xml><?xml version="1.0" encoding="utf-8"?>
<ds:datastoreItem xmlns:ds="http://schemas.openxmlformats.org/officeDocument/2006/customXml" ds:itemID="{61A030CB-0983-4673-9E2B-7CA85CE896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BB3623-CB04-4401-B495-6E79697B6F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7c3fc1-ccd5-477b-94a4-7b6dc96a8d59"/>
    <ds:schemaRef ds:uri="9e706368-9a73-4dcc-9221-b8fc62424f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1. Sum and Sumif</vt:lpstr>
      <vt:lpstr>2. Fill</vt:lpstr>
      <vt:lpstr>3. Split</vt:lpstr>
      <vt:lpstr>4. Transpose</vt:lpstr>
      <vt:lpstr>5. Sort &amp; Filter</vt:lpstr>
      <vt:lpstr>6. Tables</vt:lpstr>
      <vt:lpstr>7. Drop-downs</vt:lpstr>
      <vt:lpstr>8. Analyse</vt:lpstr>
      <vt:lpstr>9. Charts</vt:lpstr>
      <vt:lpstr>10. Pivot Tables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Kirke, Lisa</dc:creator>
  <cp:keywords/>
  <dc:description/>
  <cp:lastModifiedBy>Kirke, Lisa</cp:lastModifiedBy>
  <cp:revision/>
  <dcterms:created xsi:type="dcterms:W3CDTF">2023-12-18T14:56:03Z</dcterms:created>
  <dcterms:modified xsi:type="dcterms:W3CDTF">2024-04-24T10:18:47Z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0x010100A117C33DDE971642A3AD62E1BE8FB4A8</vt:lpwstr>
  </property>
  <property fmtid="{D5CDD505-2E9C-101B-9397-08002B2CF9AE}" pid="3" name="MediaServiceImageTags">
    <vt:lpwstr/>
  </property>
</Properties>
</file>